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1.xml" ContentType="application/vnd.openxmlformats-officedocument.drawingml.chart+xml"/>
  <Override PartName="/xl/charts/style5.xml" ContentType="application/vnd.ms-office.chartstyle+xml"/>
  <Override PartName="/xl/charts/colors5.xml" ContentType="application/vnd.ms-office.chartcolorstyle+xml"/>
  <Override PartName="/xl/charts/chartEx5.xml" ContentType="application/vnd.ms-office.chartex+xml"/>
  <Override PartName="/xl/charts/style6.xml" ContentType="application/vnd.ms-office.chartstyle+xml"/>
  <Override PartName="/xl/charts/colors6.xml" ContentType="application/vnd.ms-office.chartcolorstyle+xml"/>
  <Override PartName="/xl/charts/chartEx6.xml" ContentType="application/vnd.ms-office.chartex+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8.xml" ContentType="application/vnd.ms-office.chartstyle+xml"/>
  <Override PartName="/xl/charts/colors8.xml" ContentType="application/vnd.ms-office.chartcolorstyle+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charts/chart4.xml" ContentType="application/vnd.openxmlformats-officedocument.drawingml.chart+xml"/>
  <Override PartName="/xl/charts/style10.xml" ContentType="application/vnd.ms-office.chartstyle+xml"/>
  <Override PartName="/xl/charts/colors10.xml" ContentType="application/vnd.ms-office.chartcolorstyle+xml"/>
  <Override PartName="/xl/charts/chart5.xml" ContentType="application/vnd.openxmlformats-officedocument.drawingml.chart+xml"/>
  <Override PartName="/xl/charts/style11.xml" ContentType="application/vnd.ms-office.chartstyle+xml"/>
  <Override PartName="/xl/charts/colors11.xml" ContentType="application/vnd.ms-office.chartcolorstyle+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charts/chart8.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5.xml" ContentType="application/vnd.ms-office.chartstyle+xml"/>
  <Override PartName="/xl/charts/colors15.xml" ContentType="application/vnd.ms-office.chartcolorstyle+xml"/>
  <Override PartName="/xl/charts/chart10.xml" ContentType="application/vnd.openxmlformats-officedocument.drawingml.chart+xml"/>
  <Override PartName="/xl/charts/style16.xml" ContentType="application/vnd.ms-office.chartstyle+xml"/>
  <Override PartName="/xl/charts/colors16.xml" ContentType="application/vnd.ms-office.chartcolorstyle+xml"/>
  <Override PartName="/xl/charts/chart11.xml" ContentType="application/vnd.openxmlformats-officedocument.drawingml.chart+xml"/>
  <Override PartName="/xl/charts/style17.xml" ContentType="application/vnd.ms-office.chartstyle+xml"/>
  <Override PartName="/xl/charts/colors17.xml" ContentType="application/vnd.ms-office.chartcolorstyle+xml"/>
  <Override PartName="/xl/charts/chart12.xml" ContentType="application/vnd.openxmlformats-officedocument.drawingml.chart+xml"/>
  <Override PartName="/xl/charts/style18.xml" ContentType="application/vnd.ms-office.chartstyle+xml"/>
  <Override PartName="/xl/charts/colors18.xml" ContentType="application/vnd.ms-office.chartcolorstyle+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defaultThemeVersion="166925"/>
  <mc:AlternateContent xmlns:mc="http://schemas.openxmlformats.org/markup-compatibility/2006">
    <mc:Choice Requires="x15">
      <x15ac:absPath xmlns:x15ac="http://schemas.microsoft.com/office/spreadsheetml/2010/11/ac" url="/Users/apple/Desktop/"/>
    </mc:Choice>
  </mc:AlternateContent>
  <xr:revisionPtr revIDLastSave="0" documentId="13_ncr:1_{4230E22C-84BC-9841-BF36-B0035FB5A089}" xr6:coauthVersionLast="47" xr6:coauthVersionMax="47" xr10:uidLastSave="{00000000-0000-0000-0000-000000000000}"/>
  <bookViews>
    <workbookView xWindow="0" yWindow="0" windowWidth="28800" windowHeight="18000" firstSheet="1" activeTab="8" xr2:uid="{00000000-000D-0000-FFFF-FFFF00000000}"/>
  </bookViews>
  <sheets>
    <sheet name="Sheet tiến độ" sheetId="8" r:id="rId1"/>
    <sheet name="Titannic dataset" sheetId="11" r:id="rId2"/>
    <sheet name="File titanic ban đầu " sheetId="12" r:id="rId3"/>
    <sheet name="titanic" sheetId="1" state="hidden" r:id="rId4"/>
    <sheet name="titannic clean + mining" sheetId="10" r:id="rId5"/>
    <sheet name="Ratio" sheetId="2" r:id="rId6"/>
    <sheet name="Ratio discrete + ordinal" sheetId="4" r:id="rId7"/>
    <sheet name="Norminal" sheetId="9" r:id="rId8"/>
    <sheet name="ratio vs norminal" sheetId="7" r:id="rId9"/>
    <sheet name="Sheet2" sheetId="14" r:id="rId10"/>
  </sheets>
  <definedNames>
    <definedName name="_xlnm._FilterDatabase" localSheetId="3" hidden="1">titanic!$A$1:$Q$892</definedName>
    <definedName name="_xlnm._FilterDatabase" localSheetId="4" hidden="1">'titannic clean + mining'!$A$1:$T$892</definedName>
    <definedName name="_xlchart.v1.0" hidden="1">Ratio!$K$2:$K$578</definedName>
    <definedName name="_xlchart.v1.1" hidden="1">Ratio!$A$2:$A$892</definedName>
    <definedName name="_xlchart.v1.2" hidden="1">Ratio!$J$2:$J$315</definedName>
    <definedName name="_xlchart.v1.3" hidden="1">Ratio!$A$2:$A$892</definedName>
    <definedName name="_xlchart.v1.4" hidden="1">Ratio!$K$2:$K$578</definedName>
    <definedName name="_xlchart.v1.5" hidden="1">Ratio!$J$2:$J$315</definedName>
    <definedName name="Slicer_Calbin__group">#N/A</definedName>
  </definedNames>
  <calcPr calcId="191029"/>
  <pivotCaches>
    <pivotCache cacheId="0" r:id="rId11"/>
    <pivotCache cacheId="1" r:id="rId12"/>
    <pivotCache cacheId="2" r:id="rId13"/>
    <pivotCache cacheId="3"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 i="10" l="1"/>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49"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3" i="10"/>
  <c r="B604" i="10"/>
  <c r="B605" i="10"/>
  <c r="B606" i="10"/>
  <c r="B607" i="10"/>
  <c r="B608" i="10"/>
  <c r="B609" i="10"/>
  <c r="B610" i="10"/>
  <c r="B611" i="10"/>
  <c r="B612" i="10"/>
  <c r="B613" i="10"/>
  <c r="B614" i="10"/>
  <c r="B615" i="10"/>
  <c r="B616" i="10"/>
  <c r="B617" i="10"/>
  <c r="B618" i="10"/>
  <c r="B619" i="10"/>
  <c r="B620" i="10"/>
  <c r="B621" i="10"/>
  <c r="B622" i="10"/>
  <c r="B623" i="10"/>
  <c r="B624" i="10"/>
  <c r="B625" i="10"/>
  <c r="B626" i="10"/>
  <c r="B627" i="10"/>
  <c r="B628" i="10"/>
  <c r="B629" i="10"/>
  <c r="B630" i="10"/>
  <c r="B631" i="10"/>
  <c r="B632" i="10"/>
  <c r="B633" i="10"/>
  <c r="B634" i="10"/>
  <c r="B635" i="10"/>
  <c r="B636" i="10"/>
  <c r="B637" i="10"/>
  <c r="B638" i="10"/>
  <c r="B639" i="10"/>
  <c r="B640" i="10"/>
  <c r="B641" i="10"/>
  <c r="B642" i="10"/>
  <c r="B643" i="10"/>
  <c r="B644" i="10"/>
  <c r="B645" i="10"/>
  <c r="B646" i="10"/>
  <c r="B647" i="10"/>
  <c r="B648" i="10"/>
  <c r="B649" i="10"/>
  <c r="B650" i="10"/>
  <c r="B651" i="10"/>
  <c r="B652" i="10"/>
  <c r="B653" i="10"/>
  <c r="B654" i="10"/>
  <c r="B655" i="10"/>
  <c r="B656" i="10"/>
  <c r="B657" i="10"/>
  <c r="B658" i="10"/>
  <c r="B659" i="10"/>
  <c r="B660" i="10"/>
  <c r="B661" i="10"/>
  <c r="B662" i="10"/>
  <c r="B663" i="10"/>
  <c r="B664" i="10"/>
  <c r="B665" i="10"/>
  <c r="B666" i="10"/>
  <c r="B667" i="10"/>
  <c r="B668" i="10"/>
  <c r="B669" i="10"/>
  <c r="B670" i="10"/>
  <c r="B671" i="10"/>
  <c r="B672" i="10"/>
  <c r="B673" i="10"/>
  <c r="B674" i="10"/>
  <c r="B675" i="10"/>
  <c r="B676" i="10"/>
  <c r="B677" i="10"/>
  <c r="B678" i="10"/>
  <c r="B679" i="10"/>
  <c r="B680" i="10"/>
  <c r="B681" i="10"/>
  <c r="B682" i="10"/>
  <c r="B683" i="10"/>
  <c r="B684" i="10"/>
  <c r="B685" i="10"/>
  <c r="B686" i="10"/>
  <c r="B687" i="10"/>
  <c r="B688" i="10"/>
  <c r="B689" i="10"/>
  <c r="B690" i="10"/>
  <c r="B691" i="10"/>
  <c r="B692" i="10"/>
  <c r="B693" i="10"/>
  <c r="B694" i="10"/>
  <c r="B695" i="10"/>
  <c r="B696" i="10"/>
  <c r="B697" i="10"/>
  <c r="B698" i="10"/>
  <c r="B699" i="10"/>
  <c r="B700" i="10"/>
  <c r="B701" i="10"/>
  <c r="B702" i="10"/>
  <c r="B703" i="10"/>
  <c r="B704" i="10"/>
  <c r="B705" i="10"/>
  <c r="B706" i="10"/>
  <c r="B707" i="10"/>
  <c r="B708" i="10"/>
  <c r="B709" i="10"/>
  <c r="B710" i="10"/>
  <c r="B711" i="10"/>
  <c r="B712" i="10"/>
  <c r="B713" i="10"/>
  <c r="B714" i="10"/>
  <c r="B715" i="10"/>
  <c r="B716" i="10"/>
  <c r="B717" i="10"/>
  <c r="B718" i="10"/>
  <c r="B719" i="10"/>
  <c r="B720" i="10"/>
  <c r="B721" i="10"/>
  <c r="B722" i="10"/>
  <c r="B723" i="10"/>
  <c r="B724" i="10"/>
  <c r="B725" i="10"/>
  <c r="B726" i="10"/>
  <c r="B727" i="10"/>
  <c r="B728" i="10"/>
  <c r="B729" i="10"/>
  <c r="B730" i="10"/>
  <c r="B731" i="10"/>
  <c r="B732" i="10"/>
  <c r="B733" i="10"/>
  <c r="B734" i="10"/>
  <c r="B735" i="10"/>
  <c r="B736" i="10"/>
  <c r="B737" i="10"/>
  <c r="B738" i="10"/>
  <c r="B739" i="10"/>
  <c r="B740" i="10"/>
  <c r="B741" i="10"/>
  <c r="B742" i="10"/>
  <c r="B743" i="10"/>
  <c r="B744" i="10"/>
  <c r="B745" i="10"/>
  <c r="B746" i="10"/>
  <c r="B747" i="10"/>
  <c r="B748" i="10"/>
  <c r="B749" i="10"/>
  <c r="B750" i="10"/>
  <c r="B751" i="10"/>
  <c r="B752" i="10"/>
  <c r="B753" i="10"/>
  <c r="B754" i="10"/>
  <c r="B755" i="10"/>
  <c r="B756" i="10"/>
  <c r="B757" i="10"/>
  <c r="B758" i="10"/>
  <c r="B759" i="10"/>
  <c r="B760" i="10"/>
  <c r="B761" i="10"/>
  <c r="B762" i="10"/>
  <c r="B763" i="10"/>
  <c r="B764" i="10"/>
  <c r="B765" i="10"/>
  <c r="B766" i="10"/>
  <c r="B767" i="10"/>
  <c r="B768" i="10"/>
  <c r="B769" i="10"/>
  <c r="B770" i="10"/>
  <c r="B771" i="10"/>
  <c r="B772" i="10"/>
  <c r="B773" i="10"/>
  <c r="B774" i="10"/>
  <c r="B775" i="10"/>
  <c r="B776" i="10"/>
  <c r="B777" i="10"/>
  <c r="B778" i="10"/>
  <c r="B779" i="10"/>
  <c r="B780" i="10"/>
  <c r="B781" i="10"/>
  <c r="B782" i="10"/>
  <c r="B783" i="10"/>
  <c r="B784" i="10"/>
  <c r="B785" i="10"/>
  <c r="B786" i="10"/>
  <c r="B787" i="10"/>
  <c r="B788" i="10"/>
  <c r="B789" i="10"/>
  <c r="B790" i="10"/>
  <c r="B791" i="10"/>
  <c r="B792" i="10"/>
  <c r="B793" i="10"/>
  <c r="B794" i="10"/>
  <c r="B795" i="10"/>
  <c r="B796" i="10"/>
  <c r="B797" i="10"/>
  <c r="B798" i="10"/>
  <c r="B799" i="10"/>
  <c r="B800" i="10"/>
  <c r="B801" i="10"/>
  <c r="B802" i="10"/>
  <c r="B803" i="10"/>
  <c r="B804" i="10"/>
  <c r="B805" i="10"/>
  <c r="B806" i="10"/>
  <c r="B807" i="10"/>
  <c r="B808" i="10"/>
  <c r="B809" i="10"/>
  <c r="B810" i="10"/>
  <c r="B811" i="10"/>
  <c r="B812" i="10"/>
  <c r="B813" i="10"/>
  <c r="B814" i="10"/>
  <c r="B815" i="10"/>
  <c r="B816" i="10"/>
  <c r="B817" i="10"/>
  <c r="B818" i="10"/>
  <c r="B819" i="10"/>
  <c r="B820" i="10"/>
  <c r="B821" i="10"/>
  <c r="B822" i="10"/>
  <c r="B823" i="10"/>
  <c r="B824" i="10"/>
  <c r="B825" i="10"/>
  <c r="B826" i="10"/>
  <c r="B827" i="10"/>
  <c r="B828" i="10"/>
  <c r="B829" i="10"/>
  <c r="B830" i="10"/>
  <c r="B831" i="10"/>
  <c r="B832" i="10"/>
  <c r="B833" i="10"/>
  <c r="B834" i="10"/>
  <c r="B835" i="10"/>
  <c r="B836" i="10"/>
  <c r="B837" i="10"/>
  <c r="B838" i="10"/>
  <c r="B839" i="10"/>
  <c r="B840" i="10"/>
  <c r="B841" i="10"/>
  <c r="B842" i="10"/>
  <c r="B843" i="10"/>
  <c r="B844" i="10"/>
  <c r="B845" i="10"/>
  <c r="B846" i="10"/>
  <c r="B847" i="10"/>
  <c r="B848" i="10"/>
  <c r="B849" i="10"/>
  <c r="B850" i="10"/>
  <c r="B851" i="10"/>
  <c r="B852" i="10"/>
  <c r="B853" i="10"/>
  <c r="B854" i="10"/>
  <c r="B855" i="10"/>
  <c r="B856" i="10"/>
  <c r="B857" i="10"/>
  <c r="B858" i="10"/>
  <c r="B859" i="10"/>
  <c r="B860" i="10"/>
  <c r="B861" i="10"/>
  <c r="B862" i="10"/>
  <c r="B863" i="10"/>
  <c r="B864" i="10"/>
  <c r="B865" i="10"/>
  <c r="B866" i="10"/>
  <c r="B867" i="10"/>
  <c r="B868" i="10"/>
  <c r="B869" i="10"/>
  <c r="B870" i="10"/>
  <c r="B871" i="10"/>
  <c r="B872" i="10"/>
  <c r="B873" i="10"/>
  <c r="B874" i="10"/>
  <c r="B875" i="10"/>
  <c r="B876" i="10"/>
  <c r="B877" i="10"/>
  <c r="B878" i="10"/>
  <c r="B879" i="10"/>
  <c r="B880" i="10"/>
  <c r="B881" i="10"/>
  <c r="B882" i="10"/>
  <c r="B883" i="10"/>
  <c r="B884" i="10"/>
  <c r="B885" i="10"/>
  <c r="B886" i="10"/>
  <c r="B887" i="10"/>
  <c r="B888" i="10"/>
  <c r="B889" i="10"/>
  <c r="B890" i="10"/>
  <c r="B891" i="10"/>
  <c r="B892" i="10"/>
  <c r="B2" i="10"/>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602" i="10"/>
  <c r="G603" i="10"/>
  <c r="G604" i="10"/>
  <c r="G605" i="10"/>
  <c r="G606" i="10"/>
  <c r="G607" i="10"/>
  <c r="G608" i="10"/>
  <c r="G609" i="10"/>
  <c r="G610" i="10"/>
  <c r="G611" i="10"/>
  <c r="G612" i="10"/>
  <c r="G613" i="10"/>
  <c r="G614" i="10"/>
  <c r="G615" i="10"/>
  <c r="G616" i="10"/>
  <c r="G617" i="10"/>
  <c r="G618" i="10"/>
  <c r="G619" i="10"/>
  <c r="G620" i="10"/>
  <c r="G621" i="10"/>
  <c r="G622" i="10"/>
  <c r="G623" i="10"/>
  <c r="G624" i="10"/>
  <c r="G625" i="10"/>
  <c r="G626" i="10"/>
  <c r="G627" i="10"/>
  <c r="G628" i="10"/>
  <c r="G629" i="10"/>
  <c r="G630" i="10"/>
  <c r="G631" i="10"/>
  <c r="G632" i="10"/>
  <c r="G633" i="10"/>
  <c r="G634" i="10"/>
  <c r="G635" i="10"/>
  <c r="G636" i="10"/>
  <c r="G637" i="10"/>
  <c r="G638" i="10"/>
  <c r="G639" i="10"/>
  <c r="G640" i="10"/>
  <c r="G641" i="10"/>
  <c r="G642" i="10"/>
  <c r="G643" i="10"/>
  <c r="G644" i="10"/>
  <c r="G645" i="10"/>
  <c r="G646" i="10"/>
  <c r="G647" i="10"/>
  <c r="G648" i="10"/>
  <c r="G649" i="10"/>
  <c r="G650" i="10"/>
  <c r="G651" i="10"/>
  <c r="G652" i="10"/>
  <c r="G653" i="10"/>
  <c r="G654" i="10"/>
  <c r="G655" i="10"/>
  <c r="G656" i="10"/>
  <c r="G657" i="10"/>
  <c r="G658" i="10"/>
  <c r="G659" i="10"/>
  <c r="G660" i="10"/>
  <c r="G661" i="10"/>
  <c r="G662" i="10"/>
  <c r="G663" i="10"/>
  <c r="G664" i="10"/>
  <c r="G665" i="10"/>
  <c r="G666" i="10"/>
  <c r="G667" i="10"/>
  <c r="G668" i="10"/>
  <c r="G669" i="10"/>
  <c r="G670" i="10"/>
  <c r="G671" i="10"/>
  <c r="G672" i="10"/>
  <c r="G673" i="10"/>
  <c r="G674" i="10"/>
  <c r="G675" i="10"/>
  <c r="G676" i="10"/>
  <c r="G677" i="10"/>
  <c r="G678" i="10"/>
  <c r="G679" i="10"/>
  <c r="G680" i="10"/>
  <c r="G681" i="10"/>
  <c r="G682" i="10"/>
  <c r="G683" i="10"/>
  <c r="G684" i="10"/>
  <c r="G685" i="10"/>
  <c r="G686" i="10"/>
  <c r="G687" i="10"/>
  <c r="G688" i="10"/>
  <c r="G689" i="10"/>
  <c r="G690" i="10"/>
  <c r="G691" i="10"/>
  <c r="G692" i="10"/>
  <c r="G693" i="10"/>
  <c r="G694" i="10"/>
  <c r="G695" i="10"/>
  <c r="G696" i="10"/>
  <c r="G697" i="10"/>
  <c r="G698" i="10"/>
  <c r="G699" i="10"/>
  <c r="G700" i="10"/>
  <c r="G701" i="10"/>
  <c r="G702" i="10"/>
  <c r="G703" i="10"/>
  <c r="G704" i="10"/>
  <c r="G705" i="10"/>
  <c r="G706" i="10"/>
  <c r="G707" i="10"/>
  <c r="G708" i="10"/>
  <c r="G709" i="10"/>
  <c r="G710" i="10"/>
  <c r="G711" i="10"/>
  <c r="G712" i="10"/>
  <c r="G713" i="10"/>
  <c r="G714" i="10"/>
  <c r="G715" i="10"/>
  <c r="G716" i="10"/>
  <c r="G717" i="10"/>
  <c r="G718" i="10"/>
  <c r="G719" i="10"/>
  <c r="G720" i="10"/>
  <c r="G721" i="10"/>
  <c r="G722" i="10"/>
  <c r="G723" i="10"/>
  <c r="G724" i="10"/>
  <c r="G725" i="10"/>
  <c r="G726" i="10"/>
  <c r="G727" i="10"/>
  <c r="G728" i="10"/>
  <c r="G729" i="10"/>
  <c r="G730" i="10"/>
  <c r="G731" i="10"/>
  <c r="G732" i="10"/>
  <c r="G733" i="10"/>
  <c r="G734" i="10"/>
  <c r="G735" i="10"/>
  <c r="G736" i="10"/>
  <c r="G737" i="10"/>
  <c r="G738" i="10"/>
  <c r="G739" i="10"/>
  <c r="G740" i="10"/>
  <c r="G741" i="10"/>
  <c r="G742" i="10"/>
  <c r="G743" i="10"/>
  <c r="G744" i="10"/>
  <c r="G745" i="10"/>
  <c r="G746" i="10"/>
  <c r="G747" i="10"/>
  <c r="G748" i="10"/>
  <c r="G749" i="10"/>
  <c r="G750" i="10"/>
  <c r="G751" i="10"/>
  <c r="G752" i="10"/>
  <c r="G753" i="10"/>
  <c r="G754" i="10"/>
  <c r="G755" i="10"/>
  <c r="G756" i="10"/>
  <c r="G757" i="10"/>
  <c r="G758" i="10"/>
  <c r="G759" i="10"/>
  <c r="G760" i="10"/>
  <c r="G761" i="10"/>
  <c r="G762" i="10"/>
  <c r="G763" i="10"/>
  <c r="G764" i="10"/>
  <c r="G765" i="10"/>
  <c r="G766" i="10"/>
  <c r="G767" i="10"/>
  <c r="G768" i="10"/>
  <c r="G769" i="10"/>
  <c r="G770" i="10"/>
  <c r="G771" i="10"/>
  <c r="G772" i="10"/>
  <c r="G773" i="10"/>
  <c r="G774" i="10"/>
  <c r="G775" i="10"/>
  <c r="G776" i="10"/>
  <c r="G777" i="10"/>
  <c r="G778" i="10"/>
  <c r="G779" i="10"/>
  <c r="G780" i="10"/>
  <c r="G781" i="10"/>
  <c r="G782" i="10"/>
  <c r="G783" i="10"/>
  <c r="G784" i="10"/>
  <c r="G785" i="10"/>
  <c r="G786" i="10"/>
  <c r="G787" i="10"/>
  <c r="G788" i="10"/>
  <c r="G789" i="10"/>
  <c r="G790" i="10"/>
  <c r="G791" i="10"/>
  <c r="G792" i="10"/>
  <c r="G793" i="10"/>
  <c r="G794" i="10"/>
  <c r="G795" i="10"/>
  <c r="G796" i="10"/>
  <c r="G797" i="10"/>
  <c r="G798" i="10"/>
  <c r="G799" i="10"/>
  <c r="G800" i="10"/>
  <c r="G801" i="10"/>
  <c r="G802" i="10"/>
  <c r="G803" i="10"/>
  <c r="G804" i="10"/>
  <c r="G805" i="10"/>
  <c r="G806" i="10"/>
  <c r="G807" i="10"/>
  <c r="G808" i="10"/>
  <c r="G809" i="10"/>
  <c r="G810" i="10"/>
  <c r="G811" i="10"/>
  <c r="G812" i="10"/>
  <c r="G813" i="10"/>
  <c r="G814" i="10"/>
  <c r="G815" i="10"/>
  <c r="G816" i="10"/>
  <c r="G817" i="10"/>
  <c r="G818" i="10"/>
  <c r="G819" i="10"/>
  <c r="G820" i="10"/>
  <c r="G821" i="10"/>
  <c r="G822" i="10"/>
  <c r="G823" i="10"/>
  <c r="G824" i="10"/>
  <c r="G825" i="10"/>
  <c r="G826" i="10"/>
  <c r="G827" i="10"/>
  <c r="G828" i="10"/>
  <c r="G829" i="10"/>
  <c r="G830" i="10"/>
  <c r="G831" i="10"/>
  <c r="G832" i="10"/>
  <c r="G833" i="10"/>
  <c r="G834" i="10"/>
  <c r="G835" i="10"/>
  <c r="G836" i="10"/>
  <c r="G837" i="10"/>
  <c r="G838" i="10"/>
  <c r="G839" i="10"/>
  <c r="G840" i="10"/>
  <c r="G841" i="10"/>
  <c r="G842" i="10"/>
  <c r="G843" i="10"/>
  <c r="G844" i="10"/>
  <c r="G845" i="10"/>
  <c r="G846" i="10"/>
  <c r="G847" i="10"/>
  <c r="G848" i="10"/>
  <c r="G849" i="10"/>
  <c r="G850" i="10"/>
  <c r="G851" i="10"/>
  <c r="G852" i="10"/>
  <c r="G853" i="10"/>
  <c r="G854" i="10"/>
  <c r="G855" i="10"/>
  <c r="G856" i="10"/>
  <c r="G857" i="10"/>
  <c r="G858" i="10"/>
  <c r="G859" i="10"/>
  <c r="G860" i="10"/>
  <c r="G861" i="10"/>
  <c r="G862" i="10"/>
  <c r="G863" i="10"/>
  <c r="G864" i="10"/>
  <c r="G865" i="10"/>
  <c r="G866" i="10"/>
  <c r="G867" i="10"/>
  <c r="G868" i="10"/>
  <c r="G869" i="10"/>
  <c r="G870" i="10"/>
  <c r="G871" i="10"/>
  <c r="G872" i="10"/>
  <c r="G873" i="10"/>
  <c r="G874" i="10"/>
  <c r="G875" i="10"/>
  <c r="G876" i="10"/>
  <c r="G877" i="10"/>
  <c r="G878" i="10"/>
  <c r="G879" i="10"/>
  <c r="G880" i="10"/>
  <c r="G881" i="10"/>
  <c r="G882" i="10"/>
  <c r="G883" i="10"/>
  <c r="G884" i="10"/>
  <c r="G885" i="10"/>
  <c r="G886" i="10"/>
  <c r="G887" i="10"/>
  <c r="G888" i="10"/>
  <c r="G889" i="10"/>
  <c r="G890" i="10"/>
  <c r="G891" i="10"/>
  <c r="G892" i="10"/>
  <c r="G2"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U98" i="10"/>
  <c r="U99" i="10"/>
  <c r="U100" i="10"/>
  <c r="U101" i="10"/>
  <c r="U102" i="10"/>
  <c r="U103" i="10"/>
  <c r="U104" i="10"/>
  <c r="U105" i="10"/>
  <c r="U106" i="10"/>
  <c r="U107" i="10"/>
  <c r="U108" i="10"/>
  <c r="U109" i="10"/>
  <c r="U110" i="10"/>
  <c r="U111" i="10"/>
  <c r="U112" i="10"/>
  <c r="U113" i="10"/>
  <c r="U114" i="10"/>
  <c r="U115" i="10"/>
  <c r="U116" i="10"/>
  <c r="U117" i="10"/>
  <c r="U118" i="10"/>
  <c r="U119" i="10"/>
  <c r="U120" i="10"/>
  <c r="U121" i="10"/>
  <c r="U122" i="10"/>
  <c r="U123" i="10"/>
  <c r="U124" i="10"/>
  <c r="U125" i="10"/>
  <c r="U126" i="10"/>
  <c r="U127" i="10"/>
  <c r="U128" i="10"/>
  <c r="U129" i="10"/>
  <c r="U130" i="10"/>
  <c r="U131" i="10"/>
  <c r="U132" i="10"/>
  <c r="U133" i="10"/>
  <c r="U134" i="10"/>
  <c r="U135" i="10"/>
  <c r="U136" i="10"/>
  <c r="U137" i="10"/>
  <c r="U138" i="10"/>
  <c r="U139" i="10"/>
  <c r="U140" i="10"/>
  <c r="U141" i="10"/>
  <c r="U142" i="10"/>
  <c r="U143" i="10"/>
  <c r="U144" i="10"/>
  <c r="U145" i="10"/>
  <c r="U146" i="10"/>
  <c r="U147" i="10"/>
  <c r="U148" i="10"/>
  <c r="U149" i="10"/>
  <c r="U150" i="10"/>
  <c r="U151" i="10"/>
  <c r="U152" i="10"/>
  <c r="U153" i="10"/>
  <c r="U154" i="10"/>
  <c r="U155" i="10"/>
  <c r="U156" i="10"/>
  <c r="U157" i="10"/>
  <c r="U158" i="10"/>
  <c r="U159" i="10"/>
  <c r="U160" i="10"/>
  <c r="U161" i="10"/>
  <c r="U162" i="10"/>
  <c r="U163" i="10"/>
  <c r="U164" i="10"/>
  <c r="U165" i="10"/>
  <c r="U166" i="10"/>
  <c r="U167" i="10"/>
  <c r="U168" i="10"/>
  <c r="U169" i="10"/>
  <c r="U170" i="10"/>
  <c r="U171" i="10"/>
  <c r="U172" i="10"/>
  <c r="U173" i="10"/>
  <c r="U174" i="10"/>
  <c r="U175" i="10"/>
  <c r="U176" i="10"/>
  <c r="U177" i="10"/>
  <c r="U178" i="10"/>
  <c r="U179" i="10"/>
  <c r="U180" i="10"/>
  <c r="U181" i="10"/>
  <c r="U182" i="10"/>
  <c r="U183" i="10"/>
  <c r="U184" i="10"/>
  <c r="U185" i="10"/>
  <c r="U186" i="10"/>
  <c r="U187" i="10"/>
  <c r="U188" i="10"/>
  <c r="U189" i="10"/>
  <c r="U190" i="10"/>
  <c r="U191" i="10"/>
  <c r="U192" i="10"/>
  <c r="U193" i="10"/>
  <c r="U194" i="10"/>
  <c r="U195" i="10"/>
  <c r="U196" i="10"/>
  <c r="U197" i="10"/>
  <c r="U198" i="10"/>
  <c r="U199" i="10"/>
  <c r="U200" i="10"/>
  <c r="U201" i="10"/>
  <c r="U202" i="10"/>
  <c r="U203" i="10"/>
  <c r="U204" i="10"/>
  <c r="U205" i="10"/>
  <c r="U206" i="10"/>
  <c r="U207" i="10"/>
  <c r="U208" i="10"/>
  <c r="U209" i="10"/>
  <c r="U210" i="10"/>
  <c r="U211" i="10"/>
  <c r="U212" i="10"/>
  <c r="U213" i="10"/>
  <c r="U214" i="10"/>
  <c r="U215" i="10"/>
  <c r="U216" i="10"/>
  <c r="U217" i="10"/>
  <c r="U218" i="10"/>
  <c r="U219" i="10"/>
  <c r="U220" i="10"/>
  <c r="U221" i="10"/>
  <c r="U222" i="10"/>
  <c r="U223" i="10"/>
  <c r="U224" i="10"/>
  <c r="U225" i="10"/>
  <c r="U226" i="10"/>
  <c r="U227" i="10"/>
  <c r="U228" i="10"/>
  <c r="U229" i="10"/>
  <c r="U230" i="10"/>
  <c r="U231" i="10"/>
  <c r="U232" i="10"/>
  <c r="U233" i="10"/>
  <c r="U234" i="10"/>
  <c r="U235" i="10"/>
  <c r="U236" i="10"/>
  <c r="U237" i="10"/>
  <c r="U238" i="10"/>
  <c r="U239" i="10"/>
  <c r="U240" i="10"/>
  <c r="U241" i="10"/>
  <c r="U242" i="10"/>
  <c r="U243" i="10"/>
  <c r="U244" i="10"/>
  <c r="U245" i="10"/>
  <c r="U246" i="10"/>
  <c r="U247" i="10"/>
  <c r="U248" i="10"/>
  <c r="U249" i="10"/>
  <c r="U250" i="10"/>
  <c r="U251" i="10"/>
  <c r="U252" i="10"/>
  <c r="U253" i="10"/>
  <c r="U254" i="10"/>
  <c r="U255" i="10"/>
  <c r="U256" i="10"/>
  <c r="U257" i="10"/>
  <c r="U258" i="10"/>
  <c r="U259" i="10"/>
  <c r="U260" i="10"/>
  <c r="U261" i="10"/>
  <c r="U262" i="10"/>
  <c r="U263" i="10"/>
  <c r="U264" i="10"/>
  <c r="U265" i="10"/>
  <c r="U266" i="10"/>
  <c r="U267" i="10"/>
  <c r="U268" i="10"/>
  <c r="U269" i="10"/>
  <c r="U270" i="10"/>
  <c r="U271" i="10"/>
  <c r="U272" i="10"/>
  <c r="U273" i="10"/>
  <c r="U274" i="10"/>
  <c r="U275" i="10"/>
  <c r="U276" i="10"/>
  <c r="U277" i="10"/>
  <c r="U278" i="10"/>
  <c r="U279" i="10"/>
  <c r="U280" i="10"/>
  <c r="U281" i="10"/>
  <c r="U282" i="10"/>
  <c r="U283" i="10"/>
  <c r="U284" i="10"/>
  <c r="U285" i="10"/>
  <c r="U286" i="10"/>
  <c r="U287" i="10"/>
  <c r="U288" i="10"/>
  <c r="U289" i="10"/>
  <c r="U290" i="10"/>
  <c r="U291" i="10"/>
  <c r="U292" i="10"/>
  <c r="U293" i="10"/>
  <c r="U294" i="10"/>
  <c r="U295" i="10"/>
  <c r="U296" i="10"/>
  <c r="U297" i="10"/>
  <c r="U298" i="10"/>
  <c r="U299" i="10"/>
  <c r="U300" i="10"/>
  <c r="U301" i="10"/>
  <c r="U302" i="10"/>
  <c r="U303" i="10"/>
  <c r="U304" i="10"/>
  <c r="U305" i="10"/>
  <c r="U306" i="10"/>
  <c r="U307" i="10"/>
  <c r="U308" i="10"/>
  <c r="U309" i="10"/>
  <c r="U310" i="10"/>
  <c r="U311" i="10"/>
  <c r="U312" i="10"/>
  <c r="U313" i="10"/>
  <c r="U314" i="10"/>
  <c r="U315" i="10"/>
  <c r="U316" i="10"/>
  <c r="U317" i="10"/>
  <c r="U318" i="10"/>
  <c r="U319" i="10"/>
  <c r="U320" i="10"/>
  <c r="U321" i="10"/>
  <c r="U322" i="10"/>
  <c r="U323" i="10"/>
  <c r="U324" i="10"/>
  <c r="U325" i="10"/>
  <c r="U326" i="10"/>
  <c r="U327" i="10"/>
  <c r="U328" i="10"/>
  <c r="U329" i="10"/>
  <c r="U330" i="10"/>
  <c r="U331" i="10"/>
  <c r="U332" i="10"/>
  <c r="U333" i="10"/>
  <c r="U334" i="10"/>
  <c r="U335" i="10"/>
  <c r="U336" i="10"/>
  <c r="U337" i="10"/>
  <c r="U338" i="10"/>
  <c r="U339" i="10"/>
  <c r="U340" i="10"/>
  <c r="U341" i="10"/>
  <c r="U342" i="10"/>
  <c r="U343" i="10"/>
  <c r="U344" i="10"/>
  <c r="U345" i="10"/>
  <c r="U346" i="10"/>
  <c r="U347" i="10"/>
  <c r="U348" i="10"/>
  <c r="U349" i="10"/>
  <c r="U350" i="10"/>
  <c r="U351" i="10"/>
  <c r="U352" i="10"/>
  <c r="U353" i="10"/>
  <c r="U354" i="10"/>
  <c r="U355" i="10"/>
  <c r="U356" i="10"/>
  <c r="U357" i="10"/>
  <c r="U358" i="10"/>
  <c r="U359" i="10"/>
  <c r="U360" i="10"/>
  <c r="U361" i="10"/>
  <c r="U362" i="10"/>
  <c r="U363" i="10"/>
  <c r="U364" i="10"/>
  <c r="U365" i="10"/>
  <c r="U366" i="10"/>
  <c r="U367" i="10"/>
  <c r="U368" i="10"/>
  <c r="U369" i="10"/>
  <c r="U370" i="10"/>
  <c r="U371" i="10"/>
  <c r="U372" i="10"/>
  <c r="U373" i="10"/>
  <c r="U374" i="10"/>
  <c r="U375" i="10"/>
  <c r="U376" i="10"/>
  <c r="U377" i="10"/>
  <c r="U378" i="10"/>
  <c r="U379" i="10"/>
  <c r="U380" i="10"/>
  <c r="U381" i="10"/>
  <c r="U382" i="10"/>
  <c r="U383" i="10"/>
  <c r="U384" i="10"/>
  <c r="U385" i="10"/>
  <c r="U386" i="10"/>
  <c r="U387" i="10"/>
  <c r="U388" i="10"/>
  <c r="U389" i="10"/>
  <c r="U390" i="10"/>
  <c r="U391" i="10"/>
  <c r="U392" i="10"/>
  <c r="U393" i="10"/>
  <c r="U394" i="10"/>
  <c r="U395" i="10"/>
  <c r="U396" i="10"/>
  <c r="U397" i="10"/>
  <c r="U398" i="10"/>
  <c r="U399" i="10"/>
  <c r="U400" i="10"/>
  <c r="U401" i="10"/>
  <c r="U402" i="10"/>
  <c r="U403" i="10"/>
  <c r="U404" i="10"/>
  <c r="U405" i="10"/>
  <c r="U406" i="10"/>
  <c r="U407" i="10"/>
  <c r="U408" i="10"/>
  <c r="U409" i="10"/>
  <c r="U410" i="10"/>
  <c r="U411" i="10"/>
  <c r="U412" i="10"/>
  <c r="U413" i="10"/>
  <c r="U414" i="10"/>
  <c r="U415" i="10"/>
  <c r="U416" i="10"/>
  <c r="U417" i="10"/>
  <c r="U418" i="10"/>
  <c r="U419" i="10"/>
  <c r="U420" i="10"/>
  <c r="U421" i="10"/>
  <c r="U422" i="10"/>
  <c r="U423" i="10"/>
  <c r="U424" i="10"/>
  <c r="U425" i="10"/>
  <c r="U426" i="10"/>
  <c r="U427" i="10"/>
  <c r="U428" i="10"/>
  <c r="U429" i="10"/>
  <c r="U430" i="10"/>
  <c r="U431" i="10"/>
  <c r="U432" i="10"/>
  <c r="U433" i="10"/>
  <c r="U434" i="10"/>
  <c r="U435" i="10"/>
  <c r="U436" i="10"/>
  <c r="U437" i="10"/>
  <c r="U438" i="10"/>
  <c r="U439" i="10"/>
  <c r="U440" i="10"/>
  <c r="U441" i="10"/>
  <c r="U442" i="10"/>
  <c r="U443" i="10"/>
  <c r="U444" i="10"/>
  <c r="U445" i="10"/>
  <c r="U446" i="10"/>
  <c r="U447" i="10"/>
  <c r="U448" i="10"/>
  <c r="U449" i="10"/>
  <c r="U450" i="10"/>
  <c r="U451" i="10"/>
  <c r="U452" i="10"/>
  <c r="U453" i="10"/>
  <c r="U454" i="10"/>
  <c r="U455" i="10"/>
  <c r="U456" i="10"/>
  <c r="U457" i="10"/>
  <c r="U458" i="10"/>
  <c r="U459" i="10"/>
  <c r="U460" i="10"/>
  <c r="U461" i="10"/>
  <c r="U462" i="10"/>
  <c r="U463" i="10"/>
  <c r="U464" i="10"/>
  <c r="U465" i="10"/>
  <c r="U466" i="10"/>
  <c r="U467" i="10"/>
  <c r="U468" i="10"/>
  <c r="U469" i="10"/>
  <c r="U470" i="10"/>
  <c r="U471" i="10"/>
  <c r="U472" i="10"/>
  <c r="U473" i="10"/>
  <c r="U474" i="10"/>
  <c r="U475" i="10"/>
  <c r="U476" i="10"/>
  <c r="U477" i="10"/>
  <c r="U478" i="10"/>
  <c r="U479" i="10"/>
  <c r="U480" i="10"/>
  <c r="U481" i="10"/>
  <c r="U482" i="10"/>
  <c r="U483" i="10"/>
  <c r="U484" i="10"/>
  <c r="U485" i="10"/>
  <c r="U486" i="10"/>
  <c r="U487" i="10"/>
  <c r="U488" i="10"/>
  <c r="U489" i="10"/>
  <c r="U490" i="10"/>
  <c r="U491" i="10"/>
  <c r="U492" i="10"/>
  <c r="U493" i="10"/>
  <c r="U494" i="10"/>
  <c r="U495" i="10"/>
  <c r="U496" i="10"/>
  <c r="U497" i="10"/>
  <c r="U498" i="10"/>
  <c r="U499" i="10"/>
  <c r="U500" i="10"/>
  <c r="U501" i="10"/>
  <c r="U502" i="10"/>
  <c r="U503" i="10"/>
  <c r="U504" i="10"/>
  <c r="U505" i="10"/>
  <c r="U506" i="10"/>
  <c r="U507" i="10"/>
  <c r="U508" i="10"/>
  <c r="U509" i="10"/>
  <c r="U510" i="10"/>
  <c r="U511" i="10"/>
  <c r="U512" i="10"/>
  <c r="U513" i="10"/>
  <c r="U514" i="10"/>
  <c r="U515" i="10"/>
  <c r="U516" i="10"/>
  <c r="U517" i="10"/>
  <c r="U518" i="10"/>
  <c r="U519" i="10"/>
  <c r="U520" i="10"/>
  <c r="U521" i="10"/>
  <c r="U522" i="10"/>
  <c r="U523" i="10"/>
  <c r="U524" i="10"/>
  <c r="U525" i="10"/>
  <c r="U526" i="10"/>
  <c r="U527" i="10"/>
  <c r="U528" i="10"/>
  <c r="U529" i="10"/>
  <c r="U530" i="10"/>
  <c r="U531" i="10"/>
  <c r="U532" i="10"/>
  <c r="U533" i="10"/>
  <c r="U534" i="10"/>
  <c r="U535" i="10"/>
  <c r="U536" i="10"/>
  <c r="U537" i="10"/>
  <c r="U538" i="10"/>
  <c r="U539" i="10"/>
  <c r="U540" i="10"/>
  <c r="U541" i="10"/>
  <c r="U542" i="10"/>
  <c r="U543" i="10"/>
  <c r="U544" i="10"/>
  <c r="U545" i="10"/>
  <c r="U546" i="10"/>
  <c r="U547" i="10"/>
  <c r="U548" i="10"/>
  <c r="U549" i="10"/>
  <c r="U550" i="10"/>
  <c r="U551" i="10"/>
  <c r="U552" i="10"/>
  <c r="U553" i="10"/>
  <c r="U554" i="10"/>
  <c r="U555" i="10"/>
  <c r="U556" i="10"/>
  <c r="U557" i="10"/>
  <c r="U558" i="10"/>
  <c r="U559" i="10"/>
  <c r="U560" i="10"/>
  <c r="U561" i="10"/>
  <c r="U562" i="10"/>
  <c r="U563" i="10"/>
  <c r="U564" i="10"/>
  <c r="U565" i="10"/>
  <c r="U566" i="10"/>
  <c r="U567" i="10"/>
  <c r="U568" i="10"/>
  <c r="U569" i="10"/>
  <c r="U570" i="10"/>
  <c r="U571" i="10"/>
  <c r="U572" i="10"/>
  <c r="U573" i="10"/>
  <c r="U574" i="10"/>
  <c r="U575" i="10"/>
  <c r="U576" i="10"/>
  <c r="U577" i="10"/>
  <c r="U578" i="10"/>
  <c r="U579" i="10"/>
  <c r="U580" i="10"/>
  <c r="U581" i="10"/>
  <c r="U582" i="10"/>
  <c r="U583" i="10"/>
  <c r="U584" i="10"/>
  <c r="U585" i="10"/>
  <c r="U586" i="10"/>
  <c r="U587" i="10"/>
  <c r="U588" i="10"/>
  <c r="U589" i="10"/>
  <c r="U590" i="10"/>
  <c r="U591" i="10"/>
  <c r="U592" i="10"/>
  <c r="U593" i="10"/>
  <c r="U594" i="10"/>
  <c r="U595" i="10"/>
  <c r="U596" i="10"/>
  <c r="U597" i="10"/>
  <c r="U598" i="10"/>
  <c r="U599" i="10"/>
  <c r="U600" i="10"/>
  <c r="U601" i="10"/>
  <c r="U602" i="10"/>
  <c r="U603" i="10"/>
  <c r="U604" i="10"/>
  <c r="U605" i="10"/>
  <c r="U606" i="10"/>
  <c r="U607" i="10"/>
  <c r="U608" i="10"/>
  <c r="U609" i="10"/>
  <c r="U610" i="10"/>
  <c r="U611" i="10"/>
  <c r="U612" i="10"/>
  <c r="U613" i="10"/>
  <c r="U614" i="10"/>
  <c r="U615" i="10"/>
  <c r="U616" i="10"/>
  <c r="U617" i="10"/>
  <c r="U618" i="10"/>
  <c r="U619" i="10"/>
  <c r="U620" i="10"/>
  <c r="U621" i="10"/>
  <c r="U622" i="10"/>
  <c r="U623" i="10"/>
  <c r="U624" i="10"/>
  <c r="U625" i="10"/>
  <c r="U626" i="10"/>
  <c r="U627" i="10"/>
  <c r="U628" i="10"/>
  <c r="U629" i="10"/>
  <c r="U630" i="10"/>
  <c r="U631" i="10"/>
  <c r="U632" i="10"/>
  <c r="U633" i="10"/>
  <c r="U634" i="10"/>
  <c r="U635" i="10"/>
  <c r="U636" i="10"/>
  <c r="U637" i="10"/>
  <c r="U638" i="10"/>
  <c r="U639" i="10"/>
  <c r="U640" i="10"/>
  <c r="U641" i="10"/>
  <c r="U642" i="10"/>
  <c r="U643" i="10"/>
  <c r="U644" i="10"/>
  <c r="U645" i="10"/>
  <c r="U646" i="10"/>
  <c r="U647" i="10"/>
  <c r="U648" i="10"/>
  <c r="U649" i="10"/>
  <c r="U650" i="10"/>
  <c r="U651" i="10"/>
  <c r="U652" i="10"/>
  <c r="U653" i="10"/>
  <c r="U654" i="10"/>
  <c r="U655" i="10"/>
  <c r="U656" i="10"/>
  <c r="U657" i="10"/>
  <c r="U658" i="10"/>
  <c r="U659" i="10"/>
  <c r="U660" i="10"/>
  <c r="U661" i="10"/>
  <c r="U662" i="10"/>
  <c r="U663" i="10"/>
  <c r="U664" i="10"/>
  <c r="U665" i="10"/>
  <c r="U666" i="10"/>
  <c r="U667" i="10"/>
  <c r="U668" i="10"/>
  <c r="U669" i="10"/>
  <c r="U670" i="10"/>
  <c r="U671" i="10"/>
  <c r="U672" i="10"/>
  <c r="U673" i="10"/>
  <c r="U674" i="10"/>
  <c r="U675" i="10"/>
  <c r="U676" i="10"/>
  <c r="U677" i="10"/>
  <c r="U678" i="10"/>
  <c r="U679" i="10"/>
  <c r="U680" i="10"/>
  <c r="U681" i="10"/>
  <c r="U682" i="10"/>
  <c r="U683" i="10"/>
  <c r="U684" i="10"/>
  <c r="U685" i="10"/>
  <c r="U686" i="10"/>
  <c r="U687" i="10"/>
  <c r="U688" i="10"/>
  <c r="U689" i="10"/>
  <c r="U690" i="10"/>
  <c r="U691" i="10"/>
  <c r="U692" i="10"/>
  <c r="U693" i="10"/>
  <c r="U694" i="10"/>
  <c r="U695" i="10"/>
  <c r="U696" i="10"/>
  <c r="U697" i="10"/>
  <c r="U698" i="10"/>
  <c r="U699" i="10"/>
  <c r="U700" i="10"/>
  <c r="U701" i="10"/>
  <c r="U702" i="10"/>
  <c r="U703" i="10"/>
  <c r="U704" i="10"/>
  <c r="U705" i="10"/>
  <c r="U706" i="10"/>
  <c r="U707" i="10"/>
  <c r="U708" i="10"/>
  <c r="U709" i="10"/>
  <c r="U710" i="10"/>
  <c r="U711" i="10"/>
  <c r="U712" i="10"/>
  <c r="U713" i="10"/>
  <c r="U714" i="10"/>
  <c r="U715" i="10"/>
  <c r="U716" i="10"/>
  <c r="U717" i="10"/>
  <c r="U718" i="10"/>
  <c r="U719" i="10"/>
  <c r="U720" i="10"/>
  <c r="U721" i="10"/>
  <c r="U722" i="10"/>
  <c r="U723" i="10"/>
  <c r="U724" i="10"/>
  <c r="U725" i="10"/>
  <c r="U726" i="10"/>
  <c r="U727" i="10"/>
  <c r="U728" i="10"/>
  <c r="U729" i="10"/>
  <c r="U730" i="10"/>
  <c r="U731" i="10"/>
  <c r="U732" i="10"/>
  <c r="U733" i="10"/>
  <c r="U734" i="10"/>
  <c r="U735" i="10"/>
  <c r="U736" i="10"/>
  <c r="U737" i="10"/>
  <c r="U738" i="10"/>
  <c r="U739" i="10"/>
  <c r="U740" i="10"/>
  <c r="U741" i="10"/>
  <c r="U742" i="10"/>
  <c r="U743" i="10"/>
  <c r="U744" i="10"/>
  <c r="U745" i="10"/>
  <c r="U746" i="10"/>
  <c r="U747" i="10"/>
  <c r="U748" i="10"/>
  <c r="U749" i="10"/>
  <c r="U750" i="10"/>
  <c r="U751" i="10"/>
  <c r="U752" i="10"/>
  <c r="U753" i="10"/>
  <c r="U754" i="10"/>
  <c r="U755" i="10"/>
  <c r="U756" i="10"/>
  <c r="U757" i="10"/>
  <c r="U758" i="10"/>
  <c r="U759" i="10"/>
  <c r="U760" i="10"/>
  <c r="U761" i="10"/>
  <c r="U762" i="10"/>
  <c r="U763" i="10"/>
  <c r="U764" i="10"/>
  <c r="U765" i="10"/>
  <c r="U766" i="10"/>
  <c r="U767" i="10"/>
  <c r="U768" i="10"/>
  <c r="U769" i="10"/>
  <c r="U770" i="10"/>
  <c r="U771" i="10"/>
  <c r="U772" i="10"/>
  <c r="U773" i="10"/>
  <c r="U774" i="10"/>
  <c r="U775" i="10"/>
  <c r="U776" i="10"/>
  <c r="U777" i="10"/>
  <c r="U778" i="10"/>
  <c r="U779" i="10"/>
  <c r="U780" i="10"/>
  <c r="U781" i="10"/>
  <c r="U782" i="10"/>
  <c r="U783" i="10"/>
  <c r="U784" i="10"/>
  <c r="U785" i="10"/>
  <c r="U786" i="10"/>
  <c r="U787" i="10"/>
  <c r="U788" i="10"/>
  <c r="U789" i="10"/>
  <c r="U790" i="10"/>
  <c r="U791" i="10"/>
  <c r="U792" i="10"/>
  <c r="U793" i="10"/>
  <c r="U794" i="10"/>
  <c r="U795" i="10"/>
  <c r="U796" i="10"/>
  <c r="U797" i="10"/>
  <c r="U798" i="10"/>
  <c r="U799" i="10"/>
  <c r="U800" i="10"/>
  <c r="U801" i="10"/>
  <c r="U802" i="10"/>
  <c r="U803" i="10"/>
  <c r="U804" i="10"/>
  <c r="U805" i="10"/>
  <c r="U806" i="10"/>
  <c r="U807" i="10"/>
  <c r="U808" i="10"/>
  <c r="U809" i="10"/>
  <c r="U810" i="10"/>
  <c r="U811" i="10"/>
  <c r="U812" i="10"/>
  <c r="U813" i="10"/>
  <c r="U814" i="10"/>
  <c r="U815" i="10"/>
  <c r="U816" i="10"/>
  <c r="U817" i="10"/>
  <c r="U818" i="10"/>
  <c r="U819" i="10"/>
  <c r="U820" i="10"/>
  <c r="U821" i="10"/>
  <c r="U822" i="10"/>
  <c r="U823" i="10"/>
  <c r="U824" i="10"/>
  <c r="U825" i="10"/>
  <c r="U826" i="10"/>
  <c r="U827" i="10"/>
  <c r="U828" i="10"/>
  <c r="U829" i="10"/>
  <c r="U830" i="10"/>
  <c r="U831" i="10"/>
  <c r="U832" i="10"/>
  <c r="U833" i="10"/>
  <c r="U834" i="10"/>
  <c r="U835" i="10"/>
  <c r="U836" i="10"/>
  <c r="U837" i="10"/>
  <c r="U838" i="10"/>
  <c r="U839" i="10"/>
  <c r="U840" i="10"/>
  <c r="U841" i="10"/>
  <c r="U842" i="10"/>
  <c r="U843" i="10"/>
  <c r="U844" i="10"/>
  <c r="U845" i="10"/>
  <c r="U846" i="10"/>
  <c r="U847" i="10"/>
  <c r="U848" i="10"/>
  <c r="U849" i="10"/>
  <c r="U850" i="10"/>
  <c r="U851" i="10"/>
  <c r="U852" i="10"/>
  <c r="U853" i="10"/>
  <c r="U854" i="10"/>
  <c r="U855" i="10"/>
  <c r="U856" i="10"/>
  <c r="U857" i="10"/>
  <c r="U858" i="10"/>
  <c r="U859" i="10"/>
  <c r="U860" i="10"/>
  <c r="U861" i="10"/>
  <c r="U862" i="10"/>
  <c r="U863" i="10"/>
  <c r="U864" i="10"/>
  <c r="U865" i="10"/>
  <c r="U866" i="10"/>
  <c r="U867" i="10"/>
  <c r="U868" i="10"/>
  <c r="U869" i="10"/>
  <c r="U870" i="10"/>
  <c r="U871" i="10"/>
  <c r="U872" i="10"/>
  <c r="U873" i="10"/>
  <c r="U874" i="10"/>
  <c r="U875" i="10"/>
  <c r="U876" i="10"/>
  <c r="U877" i="10"/>
  <c r="U878" i="10"/>
  <c r="U879" i="10"/>
  <c r="U880" i="10"/>
  <c r="U881" i="10"/>
  <c r="U882" i="10"/>
  <c r="U883" i="10"/>
  <c r="U884" i="10"/>
  <c r="U885" i="10"/>
  <c r="U886" i="10"/>
  <c r="U887" i="10"/>
  <c r="U888" i="10"/>
  <c r="U889" i="10"/>
  <c r="U890" i="10"/>
  <c r="U891" i="10"/>
  <c r="U892" i="10"/>
  <c r="U3" i="10"/>
  <c r="U4" i="10"/>
  <c r="U5" i="10"/>
  <c r="U6" i="10"/>
  <c r="U7" i="10"/>
  <c r="U8" i="10"/>
  <c r="U9" i="10"/>
  <c r="U10" i="10"/>
  <c r="U11" i="10"/>
  <c r="U12" i="10"/>
  <c r="U13" i="10"/>
  <c r="U14" i="10"/>
  <c r="U15" i="10"/>
  <c r="U16" i="10"/>
  <c r="U17" i="10"/>
  <c r="U18" i="10"/>
  <c r="U19" i="10"/>
  <c r="U20" i="10"/>
  <c r="U21" i="10"/>
  <c r="U22" i="10"/>
  <c r="U23" i="10"/>
  <c r="U24" i="10"/>
  <c r="U25" i="10"/>
  <c r="U26" i="10"/>
  <c r="U27" i="10"/>
  <c r="U28" i="10"/>
  <c r="U29" i="10"/>
  <c r="U2" i="10"/>
  <c r="S5" i="2"/>
  <c r="S4" i="2"/>
  <c r="R5" i="2"/>
  <c r="K579" i="2"/>
  <c r="J316" i="2"/>
  <c r="R4" i="2" s="1"/>
  <c r="A893" i="2"/>
  <c r="I790" i="10"/>
  <c r="I276" i="10"/>
  <c r="I747" i="10"/>
  <c r="I232" i="10"/>
  <c r="I224" i="10"/>
  <c r="I735" i="10"/>
  <c r="I87" i="10"/>
  <c r="I174" i="10"/>
  <c r="I659" i="10"/>
  <c r="I114" i="10"/>
  <c r="I609" i="10"/>
  <c r="I233" i="10"/>
  <c r="I49" i="10"/>
  <c r="I338" i="10"/>
  <c r="I486" i="10"/>
  <c r="I55" i="10"/>
  <c r="I388" i="10"/>
  <c r="I109" i="10"/>
  <c r="I648" i="10"/>
  <c r="I567" i="10"/>
  <c r="I389" i="10"/>
  <c r="I275" i="10"/>
  <c r="I695" i="10"/>
  <c r="I88" i="10"/>
  <c r="I47" i="10"/>
  <c r="I649" i="10"/>
  <c r="I886" i="10"/>
  <c r="I333" i="10"/>
  <c r="I294" i="10"/>
  <c r="I626" i="10"/>
  <c r="I863" i="10"/>
  <c r="I469" i="10"/>
  <c r="I341" i="10"/>
  <c r="I820" i="10"/>
  <c r="I739" i="10"/>
  <c r="I559" i="10"/>
  <c r="I234" i="10"/>
  <c r="I108" i="10"/>
  <c r="I172" i="10"/>
  <c r="I198" i="10"/>
  <c r="I527" i="10"/>
  <c r="I295" i="10"/>
  <c r="I718" i="10"/>
  <c r="I334" i="10"/>
  <c r="I235" i="10"/>
  <c r="I134" i="10"/>
  <c r="I470" i="10"/>
  <c r="I86" i="10"/>
  <c r="I111" i="10"/>
  <c r="I34" i="10"/>
  <c r="I439" i="10"/>
  <c r="I799" i="10"/>
  <c r="I571" i="10"/>
  <c r="I773" i="10"/>
  <c r="I696" i="10"/>
  <c r="I342" i="10"/>
  <c r="I560" i="10"/>
  <c r="I632" i="10"/>
  <c r="I28" i="10"/>
  <c r="I561" i="10"/>
  <c r="I817" i="10"/>
  <c r="I825" i="10"/>
  <c r="I60" i="10"/>
  <c r="I627" i="10"/>
  <c r="I142" i="10"/>
  <c r="I343" i="10"/>
  <c r="I229" i="10"/>
  <c r="I279" i="10"/>
  <c r="I209" i="10"/>
  <c r="I344" i="10"/>
  <c r="I29" i="10"/>
  <c r="I791" i="10"/>
  <c r="I156" i="10"/>
  <c r="I21" i="10"/>
  <c r="I518" i="10"/>
  <c r="I296" i="10"/>
  <c r="I236" i="10"/>
  <c r="I643" i="10"/>
  <c r="I167" i="10"/>
  <c r="I204" i="10"/>
  <c r="I188" i="10"/>
  <c r="I446" i="10"/>
  <c r="I728" i="10"/>
  <c r="I345" i="10"/>
  <c r="I127" i="10"/>
  <c r="I42" i="10"/>
  <c r="I237" i="10"/>
  <c r="I887" i="10"/>
  <c r="I238" i="10"/>
  <c r="I239" i="10"/>
  <c r="I366" i="10"/>
  <c r="I771" i="10"/>
  <c r="I91" i="10"/>
  <c r="I539" i="10"/>
  <c r="I240" i="10"/>
  <c r="I693" i="10"/>
  <c r="I774" i="10"/>
  <c r="I541" i="10"/>
  <c r="I572" i="10"/>
  <c r="I297" i="10"/>
  <c r="I298" i="10"/>
  <c r="I801" i="10"/>
  <c r="I222" i="10"/>
  <c r="I280" i="10"/>
  <c r="I299" i="10"/>
  <c r="I519" i="10"/>
  <c r="I449" i="10"/>
  <c r="I300" i="10"/>
  <c r="I70" i="10"/>
  <c r="I737" i="10"/>
  <c r="I157" i="10"/>
  <c r="I241" i="10"/>
  <c r="I184" i="10"/>
  <c r="I153" i="10"/>
  <c r="I281" i="10"/>
  <c r="I471" i="10"/>
  <c r="I528" i="10"/>
  <c r="I882" i="10"/>
  <c r="I48" i="10"/>
  <c r="I792" i="10"/>
  <c r="I242" i="10"/>
  <c r="I660" i="10"/>
  <c r="I390" i="10"/>
  <c r="I802" i="10"/>
  <c r="I173" i="10"/>
  <c r="I472" i="10"/>
  <c r="I681" i="10"/>
  <c r="I83" i="10"/>
  <c r="I726" i="10"/>
  <c r="I301" i="10"/>
  <c r="I713" i="10"/>
  <c r="I148" i="10"/>
  <c r="I573" i="10"/>
  <c r="I391" i="10"/>
  <c r="I460" i="10"/>
  <c r="I604" i="10"/>
  <c r="I748" i="10"/>
  <c r="I203" i="10"/>
  <c r="I810" i="10"/>
  <c r="I145" i="10"/>
  <c r="I473" i="10"/>
  <c r="I128" i="10"/>
  <c r="I759" i="10"/>
  <c r="I372" i="10"/>
  <c r="I699" i="10"/>
  <c r="I440" i="10"/>
  <c r="I40" i="10"/>
  <c r="I568" i="10"/>
  <c r="I392" i="10"/>
  <c r="I385" i="10"/>
  <c r="I777" i="10"/>
  <c r="I243" i="10"/>
  <c r="I149" i="10"/>
  <c r="I537" i="10"/>
  <c r="I772" i="10"/>
  <c r="I510" i="10"/>
  <c r="I244" i="10"/>
  <c r="I210" i="10"/>
  <c r="I2" i="10"/>
  <c r="I116" i="10"/>
  <c r="I479" i="10"/>
  <c r="I450" i="10"/>
  <c r="I211" i="10"/>
  <c r="I35" i="10"/>
  <c r="I93" i="10"/>
  <c r="I752" i="10"/>
  <c r="I61" i="10"/>
  <c r="I564" i="10"/>
  <c r="I22" i="10"/>
  <c r="I687" i="10"/>
  <c r="I56" i="10"/>
  <c r="I175" i="10"/>
  <c r="I282" i="10"/>
  <c r="I666" i="10"/>
  <c r="I339" i="10"/>
  <c r="I66" i="10"/>
  <c r="I642" i="10"/>
  <c r="I393" i="10"/>
  <c r="I784" i="10"/>
  <c r="I4" i="10"/>
  <c r="I461" i="10"/>
  <c r="I44" i="10"/>
  <c r="I704" i="10"/>
  <c r="I85" i="10"/>
  <c r="I732" i="10"/>
  <c r="I135" i="10"/>
  <c r="I610" i="10"/>
  <c r="I136" i="10"/>
  <c r="I302" i="10"/>
  <c r="I394" i="10"/>
  <c r="I395" i="10"/>
  <c r="I340" i="10"/>
  <c r="I574" i="10"/>
  <c r="I628" i="10"/>
  <c r="I862" i="10"/>
  <c r="I474" i="10"/>
  <c r="I226" i="10"/>
  <c r="I475" i="10"/>
  <c r="I396" i="10"/>
  <c r="I189" i="10"/>
  <c r="I6" i="10"/>
  <c r="I762" i="10"/>
  <c r="I671" i="10"/>
  <c r="I245" i="10"/>
  <c r="I179" i="10"/>
  <c r="I129" i="10"/>
  <c r="I106" i="10"/>
  <c r="I476" i="10"/>
  <c r="I668" i="10"/>
  <c r="I714" i="10"/>
  <c r="I526" i="10"/>
  <c r="I540" i="10"/>
  <c r="I397" i="10"/>
  <c r="I468" i="10"/>
  <c r="I849" i="10"/>
  <c r="I283" i="10"/>
  <c r="I624" i="10"/>
  <c r="I797" i="10"/>
  <c r="I346" i="10"/>
  <c r="I246" i="10"/>
  <c r="I398" i="10"/>
  <c r="I247" i="10"/>
  <c r="I303" i="10"/>
  <c r="I833" i="10"/>
  <c r="I199" i="10"/>
  <c r="I347" i="10"/>
  <c r="I545" i="10"/>
  <c r="I399" i="10"/>
  <c r="I67" i="10"/>
  <c r="I826" i="10"/>
  <c r="I451" i="10"/>
  <c r="I431" i="10"/>
  <c r="I45" i="10"/>
  <c r="I348" i="10"/>
  <c r="I523" i="10"/>
  <c r="I576" i="10"/>
  <c r="I598" i="10"/>
  <c r="I349" i="10"/>
  <c r="I376" i="10"/>
  <c r="I158" i="10"/>
  <c r="I137" i="10"/>
  <c r="I350" i="10"/>
  <c r="I689" i="10"/>
  <c r="I672" i="10"/>
  <c r="I832" i="10"/>
  <c r="I452" i="10"/>
  <c r="I455" i="10"/>
  <c r="I744" i="10"/>
  <c r="I577" i="10"/>
  <c r="I546" i="10"/>
  <c r="I178" i="10"/>
  <c r="I611" i="10"/>
  <c r="I117" i="10"/>
  <c r="I98" i="10"/>
  <c r="I146" i="10"/>
  <c r="I811" i="10"/>
  <c r="I827" i="10"/>
  <c r="I890" i="10"/>
  <c r="I569" i="10"/>
  <c r="I477" i="10"/>
  <c r="I46" i="10"/>
  <c r="I815" i="10"/>
  <c r="I3" i="10"/>
  <c r="I478" i="10"/>
  <c r="I351" i="10"/>
  <c r="I36" i="10"/>
  <c r="I447" i="10"/>
  <c r="I868" i="10"/>
  <c r="I859" i="10"/>
  <c r="I669" i="10"/>
  <c r="I785" i="10"/>
  <c r="I513" i="10"/>
  <c r="I650" i="10"/>
  <c r="I480" i="10"/>
  <c r="I804" i="10"/>
  <c r="I481" i="10"/>
  <c r="I5" i="10"/>
  <c r="I57" i="10"/>
  <c r="I96" i="10"/>
  <c r="I482" i="10"/>
  <c r="I367" i="10"/>
  <c r="I190" i="10"/>
  <c r="I248" i="10"/>
  <c r="I570" i="10"/>
  <c r="I212" i="10"/>
  <c r="I191" i="10"/>
  <c r="I304" i="10"/>
  <c r="I400" i="10"/>
  <c r="I483" i="10"/>
  <c r="I808" i="10"/>
  <c r="I836" i="10"/>
  <c r="I387" i="10"/>
  <c r="I206" i="10"/>
  <c r="I305" i="10"/>
  <c r="I629" i="10"/>
  <c r="I562" i="10"/>
  <c r="I865" i="10"/>
  <c r="I661" i="10"/>
  <c r="I883" i="10"/>
  <c r="I484" i="10"/>
  <c r="I80" i="10"/>
  <c r="I786" i="10"/>
  <c r="I378" i="10"/>
  <c r="I249" i="10"/>
  <c r="I866" i="10"/>
  <c r="I844" i="10"/>
  <c r="I842" i="10"/>
  <c r="I549" i="10"/>
  <c r="I764" i="10"/>
  <c r="I822" i="10"/>
  <c r="I884" i="10"/>
  <c r="I578" i="10"/>
  <c r="I306" i="10"/>
  <c r="I599" i="10"/>
  <c r="I368" i="10"/>
  <c r="I579" i="10"/>
  <c r="I438" i="10"/>
  <c r="I871" i="10"/>
  <c r="I858" i="10"/>
  <c r="I547" i="10"/>
  <c r="I307" i="10"/>
  <c r="I379" i="10"/>
  <c r="I644" i="10"/>
  <c r="I10" i="10"/>
  <c r="I860" i="10"/>
  <c r="I782" i="10"/>
  <c r="I401" i="10"/>
  <c r="I94" i="10"/>
  <c r="I768" i="10"/>
  <c r="I81" i="10"/>
  <c r="I641" i="10"/>
  <c r="I869" i="10"/>
  <c r="I110" i="10"/>
  <c r="I856" i="10"/>
  <c r="I308" i="10"/>
  <c r="I778" i="10"/>
  <c r="I857" i="10"/>
  <c r="I250" i="10"/>
  <c r="I697" i="10"/>
  <c r="I580" i="10"/>
  <c r="I888" i="10"/>
  <c r="I402" i="10"/>
  <c r="I403" i="10"/>
  <c r="I404" i="10"/>
  <c r="I405" i="10"/>
  <c r="I406" i="10"/>
  <c r="I118" i="10"/>
  <c r="I125" i="10"/>
  <c r="I213" i="10"/>
  <c r="I201" i="10"/>
  <c r="I694" i="10"/>
  <c r="I557" i="10"/>
  <c r="I112" i="10"/>
  <c r="I673" i="10"/>
  <c r="I192" i="10"/>
  <c r="I753" i="10"/>
  <c r="I407" i="10"/>
  <c r="I335" i="10"/>
  <c r="I336" i="10"/>
  <c r="I62" i="10"/>
  <c r="I630" i="10"/>
  <c r="I161" i="10"/>
  <c r="I715" i="10"/>
  <c r="I138" i="10"/>
  <c r="I548" i="10"/>
  <c r="I796" i="10"/>
  <c r="I635" i="10"/>
  <c r="I485" i="10"/>
  <c r="I779" i="10"/>
  <c r="I754" i="10"/>
  <c r="I761" i="10"/>
  <c r="I251" i="10"/>
  <c r="I861" i="10"/>
  <c r="I89" i="10"/>
  <c r="I821" i="10"/>
  <c r="I551" i="10"/>
  <c r="I876" i="10"/>
  <c r="I783" i="10"/>
  <c r="I454" i="10"/>
  <c r="I878" i="10"/>
  <c r="I132" i="10"/>
  <c r="I284" i="10"/>
  <c r="I740" i="10"/>
  <c r="I309" i="10"/>
  <c r="I793" i="10"/>
  <c r="I30" i="10"/>
  <c r="I408" i="10"/>
  <c r="I516" i="10"/>
  <c r="I375" i="10"/>
  <c r="I851" i="10"/>
  <c r="I441" i="10"/>
  <c r="I285" i="10"/>
  <c r="I850" i="10"/>
  <c r="I115" i="10"/>
  <c r="I442" i="10"/>
  <c r="I369" i="10"/>
  <c r="I575" i="10"/>
  <c r="I352" i="10"/>
  <c r="I386" i="10"/>
  <c r="I286" i="10"/>
  <c r="I252" i="10"/>
  <c r="I185" i="10"/>
  <c r="I130" i="10"/>
  <c r="I214" i="10"/>
  <c r="I529" i="10"/>
  <c r="I487" i="10"/>
  <c r="I504" i="10"/>
  <c r="I456" i="10"/>
  <c r="I68" i="10"/>
  <c r="I310" i="10"/>
  <c r="I758" i="10"/>
  <c r="I834" i="10"/>
  <c r="I7" i="10"/>
  <c r="I287" i="10"/>
  <c r="I253" i="10"/>
  <c r="I683" i="10"/>
  <c r="I409" i="10"/>
  <c r="I410" i="10"/>
  <c r="I74" i="10"/>
  <c r="I311" i="10"/>
  <c r="I511" i="10"/>
  <c r="I337" i="10"/>
  <c r="I163" i="10"/>
  <c r="I99" i="10"/>
  <c r="I552" i="10"/>
  <c r="I581" i="10"/>
  <c r="I585" i="10"/>
  <c r="I488" i="10"/>
  <c r="I254" i="10"/>
  <c r="I612" i="10"/>
  <c r="I119" i="10"/>
  <c r="I582" i="10"/>
  <c r="I690" i="10"/>
  <c r="I755" i="10"/>
  <c r="I852" i="10"/>
  <c r="I41" i="10"/>
  <c r="I506" i="10"/>
  <c r="I889" i="10"/>
  <c r="I353" i="10"/>
  <c r="I600" i="10"/>
  <c r="I193" i="10"/>
  <c r="I448" i="10"/>
  <c r="I411" i="10"/>
  <c r="I231" i="10"/>
  <c r="I819" i="10"/>
  <c r="I514" i="10"/>
  <c r="I613" i="10"/>
  <c r="I102" i="10"/>
  <c r="I662" i="10"/>
  <c r="I633" i="10"/>
  <c r="I100" i="10"/>
  <c r="I631" i="10"/>
  <c r="I830" i="10"/>
  <c r="I255" i="10"/>
  <c r="I312" i="10"/>
  <c r="I614" i="10"/>
  <c r="I736" i="10"/>
  <c r="I354" i="10"/>
  <c r="I489" i="10"/>
  <c r="I615" i="10"/>
  <c r="I256" i="10"/>
  <c r="I703" i="10"/>
  <c r="I412" i="10"/>
  <c r="I257" i="10"/>
  <c r="I716" i="10"/>
  <c r="I8" i="10"/>
  <c r="I616" i="10"/>
  <c r="I517" i="10"/>
  <c r="I103" i="10"/>
  <c r="I553" i="10"/>
  <c r="I215" i="10"/>
  <c r="I634" i="10"/>
  <c r="I435" i="10"/>
  <c r="I183" i="10"/>
  <c r="I738" i="10"/>
  <c r="I530" i="10"/>
  <c r="I725" i="10"/>
  <c r="I533" i="10"/>
  <c r="I171" i="10"/>
  <c r="I31" i="10"/>
  <c r="I9" i="10"/>
  <c r="I258" i="10"/>
  <c r="I186" i="10"/>
  <c r="I837" i="10"/>
  <c r="I69" i="10"/>
  <c r="I835" i="10"/>
  <c r="I651" i="10"/>
  <c r="I259" i="10"/>
  <c r="I126" i="10"/>
  <c r="I101" i="10"/>
  <c r="I554" i="10"/>
  <c r="I663" i="10"/>
  <c r="I730" i="10"/>
  <c r="I260" i="10"/>
  <c r="I155" i="10"/>
  <c r="I806" i="10"/>
  <c r="I147" i="10"/>
  <c r="I867" i="10"/>
  <c r="I443" i="10"/>
  <c r="I216" i="10"/>
  <c r="I490" i="10"/>
  <c r="I522" i="10"/>
  <c r="I187" i="10"/>
  <c r="I828" i="10"/>
  <c r="I843" i="10"/>
  <c r="I591" i="10"/>
  <c r="I617" i="10"/>
  <c r="I82" i="10"/>
  <c r="I23" i="10"/>
  <c r="I491" i="10"/>
  <c r="I261" i="10"/>
  <c r="I605" i="10"/>
  <c r="I770" i="10"/>
  <c r="I534" i="10"/>
  <c r="I688" i="10"/>
  <c r="I355" i="10"/>
  <c r="I75" i="10"/>
  <c r="I583" i="10"/>
  <c r="I313" i="10"/>
  <c r="I838" i="10"/>
  <c r="I314" i="10"/>
  <c r="I674" i="10"/>
  <c r="I769" i="10"/>
  <c r="I636" i="10"/>
  <c r="I492" i="10"/>
  <c r="I356" i="10"/>
  <c r="I877" i="10"/>
  <c r="I288" i="10"/>
  <c r="I373" i="10"/>
  <c r="I584" i="10"/>
  <c r="I637" i="10"/>
  <c r="I558" i="10"/>
  <c r="I84" i="10"/>
  <c r="I217" i="10"/>
  <c r="I603" i="10"/>
  <c r="I618" i="10"/>
  <c r="I840" i="10"/>
  <c r="I150" i="10"/>
  <c r="I729" i="10"/>
  <c r="I788" i="10"/>
  <c r="I51" i="10"/>
  <c r="I52" i="10"/>
  <c r="I586" i="10"/>
  <c r="I841" i="10"/>
  <c r="I592" i="10"/>
  <c r="I587" i="10"/>
  <c r="I437" i="10"/>
  <c r="I95" i="10"/>
  <c r="I700" i="10"/>
  <c r="I845" i="10"/>
  <c r="I593" i="10"/>
  <c r="I384" i="10"/>
  <c r="I675" i="10"/>
  <c r="I457" i="10"/>
  <c r="I619" i="10"/>
  <c r="I709" i="10"/>
  <c r="I879" i="10"/>
  <c r="I816" i="10"/>
  <c r="I113" i="10"/>
  <c r="I493" i="10"/>
  <c r="I315" i="10"/>
  <c r="I432" i="10"/>
  <c r="I262" i="10"/>
  <c r="I263" i="10"/>
  <c r="I76" i="10"/>
  <c r="I316" i="10"/>
  <c r="I90" i="10"/>
  <c r="I638" i="10"/>
  <c r="I370" i="10"/>
  <c r="I357" i="10"/>
  <c r="I734" i="10"/>
  <c r="I608" i="10"/>
  <c r="I494" i="10"/>
  <c r="I264" i="10"/>
  <c r="I151" i="10"/>
  <c r="I413" i="10"/>
  <c r="I756" i="10"/>
  <c r="I154" i="10"/>
  <c r="I289" i="10"/>
  <c r="I653" i="10"/>
  <c r="I846" i="10"/>
  <c r="I594" i="10"/>
  <c r="I717" i="10"/>
  <c r="I207" i="10"/>
  <c r="I814" i="10"/>
  <c r="I459" i="10"/>
  <c r="I812" i="10"/>
  <c r="I265" i="10"/>
  <c r="I266" i="10"/>
  <c r="I691" i="10"/>
  <c r="I807" i="10"/>
  <c r="I555" i="10"/>
  <c r="I495" i="10"/>
  <c r="I588" i="10"/>
  <c r="I71" i="10"/>
  <c r="I684" i="10"/>
  <c r="I787" i="10"/>
  <c r="I676" i="10"/>
  <c r="I765" i="10"/>
  <c r="I625" i="10"/>
  <c r="I317" i="10"/>
  <c r="I721" i="10"/>
  <c r="I267" i="10"/>
  <c r="I620" i="10"/>
  <c r="I133" i="10"/>
  <c r="I318" i="10"/>
  <c r="I664" i="10"/>
  <c r="I719" i="10"/>
  <c r="I870" i="10"/>
  <c r="I50" i="10"/>
  <c r="I722" i="10"/>
  <c r="I139" i="10"/>
  <c r="I496" i="10"/>
  <c r="I268" i="10"/>
  <c r="I775" i="10"/>
  <c r="I164" i="10"/>
  <c r="I120" i="10"/>
  <c r="I707" i="10"/>
  <c r="I358" i="10"/>
  <c r="I159" i="10"/>
  <c r="I745" i="10"/>
  <c r="I131" i="10"/>
  <c r="I377" i="10"/>
  <c r="I123" i="10"/>
  <c r="I682" i="10"/>
  <c r="I380" i="10"/>
  <c r="I803" i="10"/>
  <c r="I319" i="10"/>
  <c r="I512" i="10"/>
  <c r="I654" i="10"/>
  <c r="I712" i="10"/>
  <c r="I665" i="10"/>
  <c r="I11" i="10"/>
  <c r="I63" i="10"/>
  <c r="I414" i="10"/>
  <c r="I290" i="10"/>
  <c r="I601" i="10"/>
  <c r="I37" i="10"/>
  <c r="I121" i="10"/>
  <c r="I381" i="10"/>
  <c r="I780" i="10"/>
  <c r="I64" i="10"/>
  <c r="I24" i="10"/>
  <c r="I104" i="10"/>
  <c r="I800" i="10"/>
  <c r="I320" i="10"/>
  <c r="I698" i="10"/>
  <c r="I524" i="10"/>
  <c r="I525" i="10"/>
  <c r="I321" i="10"/>
  <c r="I544" i="10"/>
  <c r="I225" i="10"/>
  <c r="I430" i="10"/>
  <c r="I760" i="10"/>
  <c r="I794" i="10"/>
  <c r="I322" i="10"/>
  <c r="I140" i="10"/>
  <c r="I415" i="10"/>
  <c r="I848" i="10"/>
  <c r="I855" i="10"/>
  <c r="I677" i="10"/>
  <c r="I563" i="10"/>
  <c r="I535" i="10"/>
  <c r="I277" i="10"/>
  <c r="I795" i="10"/>
  <c r="I416" i="10"/>
  <c r="I458" i="10"/>
  <c r="I269" i="10"/>
  <c r="I741" i="10"/>
  <c r="I705" i="10"/>
  <c r="I742" i="10"/>
  <c r="I359" i="10"/>
  <c r="I417" i="10"/>
  <c r="I12" i="10"/>
  <c r="I462" i="10"/>
  <c r="I270" i="10"/>
  <c r="I182" i="10"/>
  <c r="I32" i="10"/>
  <c r="I891" i="10"/>
  <c r="I230" i="10"/>
  <c r="I798" i="10"/>
  <c r="I202" i="10"/>
  <c r="I33" i="10"/>
  <c r="I706" i="10"/>
  <c r="I720" i="10"/>
  <c r="I38" i="10"/>
  <c r="I180" i="10"/>
  <c r="I444" i="10"/>
  <c r="I873" i="10"/>
  <c r="I766" i="10"/>
  <c r="I166" i="10"/>
  <c r="I25" i="10"/>
  <c r="I678" i="10"/>
  <c r="I621" i="10"/>
  <c r="I433" i="10"/>
  <c r="I271" i="10"/>
  <c r="I515" i="10"/>
  <c r="I847" i="10"/>
  <c r="I520" i="10"/>
  <c r="I881" i="10"/>
  <c r="I606" i="10"/>
  <c r="I162" i="10"/>
  <c r="I507" i="10"/>
  <c r="I365" i="10"/>
  <c r="I595" i="10"/>
  <c r="I434" i="10"/>
  <c r="I607" i="10"/>
  <c r="I864" i="10"/>
  <c r="I143" i="10"/>
  <c r="I731" i="10"/>
  <c r="I622" i="10"/>
  <c r="I743" i="10"/>
  <c r="I197" i="10"/>
  <c r="I418" i="10"/>
  <c r="I521" i="10"/>
  <c r="I880" i="10"/>
  <c r="I360" i="10"/>
  <c r="I141" i="10"/>
  <c r="I463" i="10"/>
  <c r="I685" i="10"/>
  <c r="I711" i="10"/>
  <c r="I419" i="10"/>
  <c r="I420" i="10"/>
  <c r="I749" i="10"/>
  <c r="I218" i="10"/>
  <c r="I531" i="10"/>
  <c r="I508" i="10"/>
  <c r="I589" i="10"/>
  <c r="I278" i="10"/>
  <c r="I874" i="10"/>
  <c r="I107" i="10"/>
  <c r="I13" i="10"/>
  <c r="I421" i="10"/>
  <c r="I422" i="10"/>
  <c r="I124" i="10"/>
  <c r="I43" i="10"/>
  <c r="I892" i="10"/>
  <c r="I323" i="10"/>
  <c r="I324" i="10"/>
  <c r="I655" i="10"/>
  <c r="I809" i="10"/>
  <c r="I885" i="10"/>
  <c r="I122" i="10"/>
  <c r="I291" i="10"/>
  <c r="I789" i="10"/>
  <c r="I97" i="10"/>
  <c r="I423" i="10"/>
  <c r="I750" i="10"/>
  <c r="I497" i="10"/>
  <c r="I542" i="10"/>
  <c r="I168" i="10"/>
  <c r="I194" i="10"/>
  <c r="I325" i="10"/>
  <c r="I776" i="10"/>
  <c r="I453" i="10"/>
  <c r="I445" i="10"/>
  <c r="I374" i="10"/>
  <c r="I272" i="10"/>
  <c r="I829" i="10"/>
  <c r="I152" i="10"/>
  <c r="I692" i="10"/>
  <c r="I639" i="10"/>
  <c r="I853" i="10"/>
  <c r="I464" i="10"/>
  <c r="I805" i="10"/>
  <c r="I710" i="10"/>
  <c r="I498" i="10"/>
  <c r="I72" i="10"/>
  <c r="I227" i="10"/>
  <c r="I195" i="10"/>
  <c r="I382" i="10"/>
  <c r="I361" i="10"/>
  <c r="I679" i="10"/>
  <c r="I543" i="10"/>
  <c r="I499" i="10"/>
  <c r="I500" i="10"/>
  <c r="I169" i="10"/>
  <c r="I509" i="10"/>
  <c r="I875" i="10"/>
  <c r="I640" i="10"/>
  <c r="I767" i="10"/>
  <c r="I656" i="10"/>
  <c r="I78" i="10"/>
  <c r="I723" i="10"/>
  <c r="I556" i="10"/>
  <c r="I536" i="10"/>
  <c r="I58" i="10"/>
  <c r="I92" i="10"/>
  <c r="I813" i="10"/>
  <c r="I501" i="10"/>
  <c r="I596" i="10"/>
  <c r="I17" i="10"/>
  <c r="I667" i="10"/>
  <c r="I326" i="10"/>
  <c r="I424" i="10"/>
  <c r="I565" i="10"/>
  <c r="I208" i="10"/>
  <c r="I645" i="10"/>
  <c r="I73" i="10"/>
  <c r="I425" i="10"/>
  <c r="I602" i="10"/>
  <c r="I854" i="10"/>
  <c r="I223" i="10"/>
  <c r="I727" i="10"/>
  <c r="I465" i="10"/>
  <c r="I14" i="10"/>
  <c r="I466" i="10"/>
  <c r="I426" i="10"/>
  <c r="I751" i="10"/>
  <c r="I332" i="10"/>
  <c r="I77" i="10"/>
  <c r="I362" i="10"/>
  <c r="I53" i="10"/>
  <c r="I273" i="10"/>
  <c r="I15" i="10"/>
  <c r="I292" i="10"/>
  <c r="I701" i="10"/>
  <c r="I763" i="10"/>
  <c r="I65" i="10"/>
  <c r="I839" i="10"/>
  <c r="I219" i="10"/>
  <c r="I16" i="10"/>
  <c r="I170" i="10"/>
  <c r="I39" i="10"/>
  <c r="I757" i="10"/>
  <c r="I26" i="10"/>
  <c r="I702" i="10"/>
  <c r="I502" i="10"/>
  <c r="I818" i="10"/>
  <c r="I160" i="10"/>
  <c r="I505" i="10"/>
  <c r="I646" i="10"/>
  <c r="I383" i="10"/>
  <c r="I228" i="10"/>
  <c r="I823" i="10"/>
  <c r="I220" i="10"/>
  <c r="I274" i="10"/>
  <c r="I27" i="10"/>
  <c r="I652" i="10"/>
  <c r="I293" i="10"/>
  <c r="I363" i="10"/>
  <c r="I670" i="10"/>
  <c r="I781" i="10"/>
  <c r="I221" i="10"/>
  <c r="I532" i="10"/>
  <c r="I19" i="10"/>
  <c r="I327" i="10"/>
  <c r="I686" i="10"/>
  <c r="I831" i="10"/>
  <c r="I54" i="10"/>
  <c r="I467" i="10"/>
  <c r="I144" i="10"/>
  <c r="I708" i="10"/>
  <c r="I590" i="10"/>
  <c r="I200" i="10"/>
  <c r="I872" i="10"/>
  <c r="I623" i="10"/>
  <c r="I105" i="10"/>
  <c r="I647" i="10"/>
  <c r="I165" i="10"/>
  <c r="I371" i="10"/>
  <c r="I566" i="10"/>
  <c r="I20" i="10"/>
  <c r="I427" i="10"/>
  <c r="I428" i="10"/>
  <c r="I436" i="10"/>
  <c r="I733" i="10"/>
  <c r="I196" i="10"/>
  <c r="I176" i="10"/>
  <c r="I328" i="10"/>
  <c r="I746" i="10"/>
  <c r="I18" i="10"/>
  <c r="I205" i="10"/>
  <c r="I550" i="10"/>
  <c r="I680" i="10"/>
  <c r="I181" i="10"/>
  <c r="I329" i="10"/>
  <c r="I330" i="10"/>
  <c r="I824" i="10"/>
  <c r="I597" i="10"/>
  <c r="I331" i="10"/>
  <c r="I177" i="10"/>
  <c r="I364" i="10"/>
  <c r="I724" i="10"/>
  <c r="I59" i="10"/>
  <c r="I429" i="10"/>
  <c r="I657" i="10"/>
  <c r="I79" i="10"/>
  <c r="I658" i="10"/>
  <c r="I503" i="10"/>
  <c r="I538" i="10"/>
  <c r="D503" i="10"/>
  <c r="D658" i="10"/>
  <c r="D79" i="10"/>
  <c r="D657" i="10"/>
  <c r="D429" i="10"/>
  <c r="D59" i="10"/>
  <c r="D724" i="10"/>
  <c r="D364" i="10"/>
  <c r="D177" i="10"/>
  <c r="D331" i="10"/>
  <c r="D597" i="10"/>
  <c r="D824" i="10"/>
  <c r="D330" i="10"/>
  <c r="D329" i="10"/>
  <c r="D181" i="10"/>
  <c r="D680" i="10"/>
  <c r="D550" i="10"/>
  <c r="D205" i="10"/>
  <c r="D18" i="10"/>
  <c r="D746" i="10"/>
  <c r="D328" i="10"/>
  <c r="D176" i="10"/>
  <c r="D196" i="10"/>
  <c r="D733" i="10"/>
  <c r="D436" i="10"/>
  <c r="D428" i="10"/>
  <c r="D427" i="10"/>
  <c r="D20" i="10"/>
  <c r="D566" i="10"/>
  <c r="D371" i="10"/>
  <c r="D165" i="10"/>
  <c r="D647" i="10"/>
  <c r="D105" i="10"/>
  <c r="D623" i="10"/>
  <c r="D872" i="10"/>
  <c r="D200" i="10"/>
  <c r="D590" i="10"/>
  <c r="D708" i="10"/>
  <c r="D144" i="10"/>
  <c r="D467" i="10"/>
  <c r="D54" i="10"/>
  <c r="D831" i="10"/>
  <c r="D686" i="10"/>
  <c r="D327" i="10"/>
  <c r="D19" i="10"/>
  <c r="D532" i="10"/>
  <c r="D221" i="10"/>
  <c r="D781" i="10"/>
  <c r="D670" i="10"/>
  <c r="D363" i="10"/>
  <c r="D293" i="10"/>
  <c r="D652" i="10"/>
  <c r="D27" i="10"/>
  <c r="D274" i="10"/>
  <c r="D220" i="10"/>
  <c r="D823" i="10"/>
  <c r="D228" i="10"/>
  <c r="D383" i="10"/>
  <c r="D646" i="10"/>
  <c r="D505" i="10"/>
  <c r="D160" i="10"/>
  <c r="D818" i="10"/>
  <c r="D502" i="10"/>
  <c r="D702" i="10"/>
  <c r="D26" i="10"/>
  <c r="D757" i="10"/>
  <c r="D39" i="10"/>
  <c r="D170" i="10"/>
  <c r="D16" i="10"/>
  <c r="D219" i="10"/>
  <c r="D839" i="10"/>
  <c r="D65" i="10"/>
  <c r="D763" i="10"/>
  <c r="D701" i="10"/>
  <c r="D292" i="10"/>
  <c r="D15" i="10"/>
  <c r="D273" i="10"/>
  <c r="D53" i="10"/>
  <c r="D362" i="10"/>
  <c r="D77" i="10"/>
  <c r="D332" i="10"/>
  <c r="D751" i="10"/>
  <c r="D426" i="10"/>
  <c r="D466" i="10"/>
  <c r="D14" i="10"/>
  <c r="D465" i="10"/>
  <c r="D727" i="10"/>
  <c r="D223" i="10"/>
  <c r="D854" i="10"/>
  <c r="D602" i="10"/>
  <c r="D425" i="10"/>
  <c r="D73" i="10"/>
  <c r="D645" i="10"/>
  <c r="D208" i="10"/>
  <c r="D565" i="10"/>
  <c r="D424" i="10"/>
  <c r="D326" i="10"/>
  <c r="D667" i="10"/>
  <c r="D17" i="10"/>
  <c r="D596" i="10"/>
  <c r="D501" i="10"/>
  <c r="D813" i="10"/>
  <c r="D92" i="10"/>
  <c r="D58" i="10"/>
  <c r="D536" i="10"/>
  <c r="D556" i="10"/>
  <c r="D723" i="10"/>
  <c r="D78" i="10"/>
  <c r="D656" i="10"/>
  <c r="D767" i="10"/>
  <c r="D640" i="10"/>
  <c r="D875" i="10"/>
  <c r="D509" i="10"/>
  <c r="D169" i="10"/>
  <c r="D500" i="10"/>
  <c r="D499" i="10"/>
  <c r="D543" i="10"/>
  <c r="D679" i="10"/>
  <c r="D361" i="10"/>
  <c r="D382" i="10"/>
  <c r="D195" i="10"/>
  <c r="D227" i="10"/>
  <c r="D72" i="10"/>
  <c r="D498" i="10"/>
  <c r="D710" i="10"/>
  <c r="D805" i="10"/>
  <c r="D464" i="10"/>
  <c r="D853" i="10"/>
  <c r="D639" i="10"/>
  <c r="D692" i="10"/>
  <c r="D152" i="10"/>
  <c r="D829" i="10"/>
  <c r="D272" i="10"/>
  <c r="D374" i="10"/>
  <c r="D445" i="10"/>
  <c r="D453" i="10"/>
  <c r="D776" i="10"/>
  <c r="D325" i="10"/>
  <c r="D194" i="10"/>
  <c r="D168" i="10"/>
  <c r="D542" i="10"/>
  <c r="D497" i="10"/>
  <c r="D750" i="10"/>
  <c r="D423" i="10"/>
  <c r="D97" i="10"/>
  <c r="D789" i="10"/>
  <c r="D291" i="10"/>
  <c r="D122" i="10"/>
  <c r="D885" i="10"/>
  <c r="D809" i="10"/>
  <c r="D655" i="10"/>
  <c r="D324" i="10"/>
  <c r="D323" i="10"/>
  <c r="D892" i="10"/>
  <c r="D43" i="10"/>
  <c r="D124" i="10"/>
  <c r="D422" i="10"/>
  <c r="D421" i="10"/>
  <c r="D13" i="10"/>
  <c r="D107" i="10"/>
  <c r="D874" i="10"/>
  <c r="D278" i="10"/>
  <c r="D589" i="10"/>
  <c r="D508" i="10"/>
  <c r="D531" i="10"/>
  <c r="D218" i="10"/>
  <c r="D749" i="10"/>
  <c r="D420" i="10"/>
  <c r="D419" i="10"/>
  <c r="D711" i="10"/>
  <c r="D685" i="10"/>
  <c r="D463" i="10"/>
  <c r="D141" i="10"/>
  <c r="D360" i="10"/>
  <c r="D880" i="10"/>
  <c r="D521" i="10"/>
  <c r="D418" i="10"/>
  <c r="D197" i="10"/>
  <c r="D743" i="10"/>
  <c r="D622" i="10"/>
  <c r="D731" i="10"/>
  <c r="D143" i="10"/>
  <c r="D864" i="10"/>
  <c r="D607" i="10"/>
  <c r="D434" i="10"/>
  <c r="D595" i="10"/>
  <c r="D365" i="10"/>
  <c r="D507" i="10"/>
  <c r="D162" i="10"/>
  <c r="D606" i="10"/>
  <c r="D881" i="10"/>
  <c r="D520" i="10"/>
  <c r="D847" i="10"/>
  <c r="D515" i="10"/>
  <c r="D271" i="10"/>
  <c r="D433" i="10"/>
  <c r="D621" i="10"/>
  <c r="D678" i="10"/>
  <c r="D25" i="10"/>
  <c r="D166" i="10"/>
  <c r="D766" i="10"/>
  <c r="D873" i="10"/>
  <c r="D444" i="10"/>
  <c r="D180" i="10"/>
  <c r="D38" i="10"/>
  <c r="D720" i="10"/>
  <c r="D706" i="10"/>
  <c r="D33" i="10"/>
  <c r="D202" i="10"/>
  <c r="D798" i="10"/>
  <c r="D230" i="10"/>
  <c r="D891" i="10"/>
  <c r="D32" i="10"/>
  <c r="D182" i="10"/>
  <c r="D270" i="10"/>
  <c r="D462" i="10"/>
  <c r="D12" i="10"/>
  <c r="D417" i="10"/>
  <c r="D359" i="10"/>
  <c r="D742" i="10"/>
  <c r="D705" i="10"/>
  <c r="D741" i="10"/>
  <c r="D269" i="10"/>
  <c r="D458" i="10"/>
  <c r="D416" i="10"/>
  <c r="D795" i="10"/>
  <c r="D277" i="10"/>
  <c r="D535" i="10"/>
  <c r="D563" i="10"/>
  <c r="D677" i="10"/>
  <c r="D855" i="10"/>
  <c r="D848" i="10"/>
  <c r="D415" i="10"/>
  <c r="D140" i="10"/>
  <c r="D322" i="10"/>
  <c r="D794" i="10"/>
  <c r="D760" i="10"/>
  <c r="D430" i="10"/>
  <c r="D225" i="10"/>
  <c r="D544" i="10"/>
  <c r="D321" i="10"/>
  <c r="D525" i="10"/>
  <c r="D524" i="10"/>
  <c r="D698" i="10"/>
  <c r="D320" i="10"/>
  <c r="D800" i="10"/>
  <c r="D104" i="10"/>
  <c r="D24" i="10"/>
  <c r="D64" i="10"/>
  <c r="D780" i="10"/>
  <c r="D381" i="10"/>
  <c r="D121" i="10"/>
  <c r="D37" i="10"/>
  <c r="D601" i="10"/>
  <c r="D290" i="10"/>
  <c r="D414" i="10"/>
  <c r="D63" i="10"/>
  <c r="D11" i="10"/>
  <c r="D665" i="10"/>
  <c r="D712" i="10"/>
  <c r="D654" i="10"/>
  <c r="D512" i="10"/>
  <c r="D319" i="10"/>
  <c r="D803" i="10"/>
  <c r="D380" i="10"/>
  <c r="D682" i="10"/>
  <c r="D123" i="10"/>
  <c r="D377" i="10"/>
  <c r="D131" i="10"/>
  <c r="D745" i="10"/>
  <c r="D159" i="10"/>
  <c r="D358" i="10"/>
  <c r="D707" i="10"/>
  <c r="D120" i="10"/>
  <c r="D164" i="10"/>
  <c r="D775" i="10"/>
  <c r="D268" i="10"/>
  <c r="D496" i="10"/>
  <c r="D139" i="10"/>
  <c r="D722" i="10"/>
  <c r="D50" i="10"/>
  <c r="D870" i="10"/>
  <c r="D719" i="10"/>
  <c r="D664" i="10"/>
  <c r="D318" i="10"/>
  <c r="D133" i="10"/>
  <c r="D620" i="10"/>
  <c r="D267" i="10"/>
  <c r="D721" i="10"/>
  <c r="D317" i="10"/>
  <c r="D625" i="10"/>
  <c r="D765" i="10"/>
  <c r="D676" i="10"/>
  <c r="D787" i="10"/>
  <c r="D684" i="10"/>
  <c r="D71" i="10"/>
  <c r="D588" i="10"/>
  <c r="D495" i="10"/>
  <c r="D555" i="10"/>
  <c r="D807" i="10"/>
  <c r="D691" i="10"/>
  <c r="D266" i="10"/>
  <c r="D265" i="10"/>
  <c r="D812" i="10"/>
  <c r="D459" i="10"/>
  <c r="D814" i="10"/>
  <c r="D207" i="10"/>
  <c r="D717" i="10"/>
  <c r="D594" i="10"/>
  <c r="D846" i="10"/>
  <c r="D653" i="10"/>
  <c r="D289" i="10"/>
  <c r="D154" i="10"/>
  <c r="D756" i="10"/>
  <c r="D413" i="10"/>
  <c r="D151" i="10"/>
  <c r="D264" i="10"/>
  <c r="D494" i="10"/>
  <c r="D608" i="10"/>
  <c r="D734" i="10"/>
  <c r="D357" i="10"/>
  <c r="D370" i="10"/>
  <c r="D638" i="10"/>
  <c r="D90" i="10"/>
  <c r="D316" i="10"/>
  <c r="D76" i="10"/>
  <c r="D263" i="10"/>
  <c r="D262" i="10"/>
  <c r="D432" i="10"/>
  <c r="D315" i="10"/>
  <c r="D493" i="10"/>
  <c r="D113" i="10"/>
  <c r="D816" i="10"/>
  <c r="D879" i="10"/>
  <c r="D709" i="10"/>
  <c r="D619" i="10"/>
  <c r="D457" i="10"/>
  <c r="D675" i="10"/>
  <c r="D384" i="10"/>
  <c r="D593" i="10"/>
  <c r="D845" i="10"/>
  <c r="D700" i="10"/>
  <c r="D95" i="10"/>
  <c r="D437" i="10"/>
  <c r="D587" i="10"/>
  <c r="D592" i="10"/>
  <c r="D841" i="10"/>
  <c r="D586" i="10"/>
  <c r="D52" i="10"/>
  <c r="D51" i="10"/>
  <c r="D788" i="10"/>
  <c r="D729" i="10"/>
  <c r="D150" i="10"/>
  <c r="D840" i="10"/>
  <c r="D618" i="10"/>
  <c r="D603" i="10"/>
  <c r="D217" i="10"/>
  <c r="D84" i="10"/>
  <c r="D558" i="10"/>
  <c r="D637" i="10"/>
  <c r="D584" i="10"/>
  <c r="D373" i="10"/>
  <c r="D288" i="10"/>
  <c r="D877" i="10"/>
  <c r="D356" i="10"/>
  <c r="D492" i="10"/>
  <c r="D636" i="10"/>
  <c r="D769" i="10"/>
  <c r="D674" i="10"/>
  <c r="D314" i="10"/>
  <c r="D838" i="10"/>
  <c r="D313" i="10"/>
  <c r="D583" i="10"/>
  <c r="D75" i="10"/>
  <c r="D355" i="10"/>
  <c r="D688" i="10"/>
  <c r="D534" i="10"/>
  <c r="D770" i="10"/>
  <c r="D605" i="10"/>
  <c r="D261" i="10"/>
  <c r="D491" i="10"/>
  <c r="D23" i="10"/>
  <c r="D82" i="10"/>
  <c r="D617" i="10"/>
  <c r="D591" i="10"/>
  <c r="D843" i="10"/>
  <c r="D828" i="10"/>
  <c r="D187" i="10"/>
  <c r="D522" i="10"/>
  <c r="D490" i="10"/>
  <c r="D216" i="10"/>
  <c r="D443" i="10"/>
  <c r="D867" i="10"/>
  <c r="D147" i="10"/>
  <c r="D806" i="10"/>
  <c r="D155" i="10"/>
  <c r="D260" i="10"/>
  <c r="D730" i="10"/>
  <c r="D663" i="10"/>
  <c r="D554" i="10"/>
  <c r="D101" i="10"/>
  <c r="D126" i="10"/>
  <c r="D259" i="10"/>
  <c r="D651" i="10"/>
  <c r="D835" i="10"/>
  <c r="D69" i="10"/>
  <c r="D837" i="10"/>
  <c r="D186" i="10"/>
  <c r="D258" i="10"/>
  <c r="D9" i="10"/>
  <c r="D31" i="10"/>
  <c r="D171" i="10"/>
  <c r="D533" i="10"/>
  <c r="D725" i="10"/>
  <c r="D530" i="10"/>
  <c r="D738" i="10"/>
  <c r="D183" i="10"/>
  <c r="D435" i="10"/>
  <c r="D634" i="10"/>
  <c r="D215" i="10"/>
  <c r="D553" i="10"/>
  <c r="D103" i="10"/>
  <c r="D517" i="10"/>
  <c r="D616" i="10"/>
  <c r="D8" i="10"/>
  <c r="D716" i="10"/>
  <c r="D257" i="10"/>
  <c r="D412" i="10"/>
  <c r="D703" i="10"/>
  <c r="D256" i="10"/>
  <c r="D615" i="10"/>
  <c r="D489" i="10"/>
  <c r="D354" i="10"/>
  <c r="D736" i="10"/>
  <c r="D614" i="10"/>
  <c r="D312" i="10"/>
  <c r="D255" i="10"/>
  <c r="D830" i="10"/>
  <c r="D631" i="10"/>
  <c r="D100" i="10"/>
  <c r="D633" i="10"/>
  <c r="D662" i="10"/>
  <c r="D102" i="10"/>
  <c r="D613" i="10"/>
  <c r="D514" i="10"/>
  <c r="D819" i="10"/>
  <c r="D231" i="10"/>
  <c r="D411" i="10"/>
  <c r="D448" i="10"/>
  <c r="D193" i="10"/>
  <c r="D600" i="10"/>
  <c r="D353" i="10"/>
  <c r="D889" i="10"/>
  <c r="D506" i="10"/>
  <c r="D41" i="10"/>
  <c r="D852" i="10"/>
  <c r="D755" i="10"/>
  <c r="D690" i="10"/>
  <c r="D582" i="10"/>
  <c r="D119" i="10"/>
  <c r="D612" i="10"/>
  <c r="D254" i="10"/>
  <c r="D488" i="10"/>
  <c r="D585" i="10"/>
  <c r="D581" i="10"/>
  <c r="D552" i="10"/>
  <c r="D99" i="10"/>
  <c r="D163" i="10"/>
  <c r="D337" i="10"/>
  <c r="D511" i="10"/>
  <c r="D311" i="10"/>
  <c r="D74" i="10"/>
  <c r="D410" i="10"/>
  <c r="D409" i="10"/>
  <c r="D683" i="10"/>
  <c r="D253" i="10"/>
  <c r="D287" i="10"/>
  <c r="D7" i="10"/>
  <c r="D834" i="10"/>
  <c r="D758" i="10"/>
  <c r="D310" i="10"/>
  <c r="D68" i="10"/>
  <c r="D456" i="10"/>
  <c r="D504" i="10"/>
  <c r="D487" i="10"/>
  <c r="D529" i="10"/>
  <c r="D214" i="10"/>
  <c r="D130" i="10"/>
  <c r="D185" i="10"/>
  <c r="D252" i="10"/>
  <c r="D286" i="10"/>
  <c r="D386" i="10"/>
  <c r="D352" i="10"/>
  <c r="D575" i="10"/>
  <c r="D369" i="10"/>
  <c r="D442" i="10"/>
  <c r="D115" i="10"/>
  <c r="D850" i="10"/>
  <c r="D285" i="10"/>
  <c r="D441" i="10"/>
  <c r="D851" i="10"/>
  <c r="D375" i="10"/>
  <c r="D516" i="10"/>
  <c r="D408" i="10"/>
  <c r="D30" i="10"/>
  <c r="D793" i="10"/>
  <c r="D309" i="10"/>
  <c r="D740" i="10"/>
  <c r="D284" i="10"/>
  <c r="D132" i="10"/>
  <c r="D878" i="10"/>
  <c r="D454" i="10"/>
  <c r="D783" i="10"/>
  <c r="D876" i="10"/>
  <c r="D551" i="10"/>
  <c r="D821" i="10"/>
  <c r="D89" i="10"/>
  <c r="D861" i="10"/>
  <c r="D251" i="10"/>
  <c r="D761" i="10"/>
  <c r="D754" i="10"/>
  <c r="D779" i="10"/>
  <c r="D485" i="10"/>
  <c r="D635" i="10"/>
  <c r="D796" i="10"/>
  <c r="D548" i="10"/>
  <c r="D138" i="10"/>
  <c r="D715" i="10"/>
  <c r="D161" i="10"/>
  <c r="D630" i="10"/>
  <c r="D62" i="10"/>
  <c r="D336" i="10"/>
  <c r="D335" i="10"/>
  <c r="D407" i="10"/>
  <c r="D753" i="10"/>
  <c r="D192" i="10"/>
  <c r="D673" i="10"/>
  <c r="D112" i="10"/>
  <c r="D557" i="10"/>
  <c r="D694" i="10"/>
  <c r="D201" i="10"/>
  <c r="D213" i="10"/>
  <c r="D125" i="10"/>
  <c r="D118" i="10"/>
  <c r="D406" i="10"/>
  <c r="D405" i="10"/>
  <c r="D404" i="10"/>
  <c r="D403" i="10"/>
  <c r="D402" i="10"/>
  <c r="D888" i="10"/>
  <c r="D580" i="10"/>
  <c r="D697" i="10"/>
  <c r="D250" i="10"/>
  <c r="D857" i="10"/>
  <c r="D778" i="10"/>
  <c r="D308" i="10"/>
  <c r="D856" i="10"/>
  <c r="D110" i="10"/>
  <c r="D869" i="10"/>
  <c r="D641" i="10"/>
  <c r="D81" i="10"/>
  <c r="D768" i="10"/>
  <c r="D94" i="10"/>
  <c r="D401" i="10"/>
  <c r="D782" i="10"/>
  <c r="D860" i="10"/>
  <c r="D10" i="10"/>
  <c r="D644" i="10"/>
  <c r="D379" i="10"/>
  <c r="D307" i="10"/>
  <c r="D547" i="10"/>
  <c r="D858" i="10"/>
  <c r="D871" i="10"/>
  <c r="D438" i="10"/>
  <c r="D579" i="10"/>
  <c r="D368" i="10"/>
  <c r="D599" i="10"/>
  <c r="D306" i="10"/>
  <c r="D578" i="10"/>
  <c r="D884" i="10"/>
  <c r="D822" i="10"/>
  <c r="D764" i="10"/>
  <c r="D549" i="10"/>
  <c r="D842" i="10"/>
  <c r="D844" i="10"/>
  <c r="D866" i="10"/>
  <c r="D249" i="10"/>
  <c r="D378" i="10"/>
  <c r="D786" i="10"/>
  <c r="D80" i="10"/>
  <c r="D484" i="10"/>
  <c r="D883" i="10"/>
  <c r="D661" i="10"/>
  <c r="D865" i="10"/>
  <c r="D562" i="10"/>
  <c r="D629" i="10"/>
  <c r="D305" i="10"/>
  <c r="D206" i="10"/>
  <c r="D387" i="10"/>
  <c r="D836" i="10"/>
  <c r="D808" i="10"/>
  <c r="D483" i="10"/>
  <c r="D400" i="10"/>
  <c r="D304" i="10"/>
  <c r="D191" i="10"/>
  <c r="D212" i="10"/>
  <c r="D570" i="10"/>
  <c r="D248" i="10"/>
  <c r="D190" i="10"/>
  <c r="D367" i="10"/>
  <c r="D482" i="10"/>
  <c r="D96" i="10"/>
  <c r="D57" i="10"/>
  <c r="D5" i="10"/>
  <c r="D481" i="10"/>
  <c r="D804" i="10"/>
  <c r="D480" i="10"/>
  <c r="D650" i="10"/>
  <c r="D513" i="10"/>
  <c r="D785" i="10"/>
  <c r="D669" i="10"/>
  <c r="D859" i="10"/>
  <c r="D868" i="10"/>
  <c r="D447" i="10"/>
  <c r="D36" i="10"/>
  <c r="D351" i="10"/>
  <c r="D478" i="10"/>
  <c r="D3" i="10"/>
  <c r="D815" i="10"/>
  <c r="D46" i="10"/>
  <c r="D477" i="10"/>
  <c r="D569" i="10"/>
  <c r="D890" i="10"/>
  <c r="D827" i="10"/>
  <c r="D811" i="10"/>
  <c r="D146" i="10"/>
  <c r="D98" i="10"/>
  <c r="D117" i="10"/>
  <c r="D611" i="10"/>
  <c r="D178" i="10"/>
  <c r="D546" i="10"/>
  <c r="D577" i="10"/>
  <c r="D744" i="10"/>
  <c r="D455" i="10"/>
  <c r="D452" i="10"/>
  <c r="D832" i="10"/>
  <c r="D672" i="10"/>
  <c r="D689" i="10"/>
  <c r="D350" i="10"/>
  <c r="D137" i="10"/>
  <c r="D158" i="10"/>
  <c r="D376" i="10"/>
  <c r="D349" i="10"/>
  <c r="D598" i="10"/>
  <c r="D576" i="10"/>
  <c r="D523" i="10"/>
  <c r="D348" i="10"/>
  <c r="D45" i="10"/>
  <c r="D431" i="10"/>
  <c r="D451" i="10"/>
  <c r="D826" i="10"/>
  <c r="D67" i="10"/>
  <c r="D399" i="10"/>
  <c r="D545" i="10"/>
  <c r="D347" i="10"/>
  <c r="D199" i="10"/>
  <c r="D833" i="10"/>
  <c r="D303" i="10"/>
  <c r="D247" i="10"/>
  <c r="D398" i="10"/>
  <c r="D246" i="10"/>
  <c r="D346" i="10"/>
  <c r="D797" i="10"/>
  <c r="D624" i="10"/>
  <c r="D283" i="10"/>
  <c r="D849" i="10"/>
  <c r="D468" i="10"/>
  <c r="D397" i="10"/>
  <c r="D540" i="10"/>
  <c r="D526" i="10"/>
  <c r="D714" i="10"/>
  <c r="D668" i="10"/>
  <c r="D476" i="10"/>
  <c r="D106" i="10"/>
  <c r="D129" i="10"/>
  <c r="D179" i="10"/>
  <c r="D245" i="10"/>
  <c r="D671" i="10"/>
  <c r="D762" i="10"/>
  <c r="D6" i="10"/>
  <c r="D189" i="10"/>
  <c r="D396" i="10"/>
  <c r="D475" i="10"/>
  <c r="D226" i="10"/>
  <c r="D474" i="10"/>
  <c r="D862" i="10"/>
  <c r="D628" i="10"/>
  <c r="D574" i="10"/>
  <c r="D340" i="10"/>
  <c r="D395" i="10"/>
  <c r="D394" i="10"/>
  <c r="D302" i="10"/>
  <c r="D136" i="10"/>
  <c r="D610" i="10"/>
  <c r="D135" i="10"/>
  <c r="D732" i="10"/>
  <c r="D85" i="10"/>
  <c r="D704" i="10"/>
  <c r="D44" i="10"/>
  <c r="D461" i="10"/>
  <c r="D4" i="10"/>
  <c r="D784" i="10"/>
  <c r="D393" i="10"/>
  <c r="D642" i="10"/>
  <c r="D66" i="10"/>
  <c r="D339" i="10"/>
  <c r="D666" i="10"/>
  <c r="D282" i="10"/>
  <c r="D175" i="10"/>
  <c r="D56" i="10"/>
  <c r="D687" i="10"/>
  <c r="D22" i="10"/>
  <c r="D564" i="10"/>
  <c r="D61" i="10"/>
  <c r="D752" i="10"/>
  <c r="D93" i="10"/>
  <c r="D35" i="10"/>
  <c r="D211" i="10"/>
  <c r="D450" i="10"/>
  <c r="D479" i="10"/>
  <c r="D116" i="10"/>
  <c r="D2" i="10"/>
  <c r="D210" i="10"/>
  <c r="D244" i="10"/>
  <c r="D510" i="10"/>
  <c r="D772" i="10"/>
  <c r="D537" i="10"/>
  <c r="D149" i="10"/>
  <c r="D243" i="10"/>
  <c r="D777" i="10"/>
  <c r="D385" i="10"/>
  <c r="D392" i="10"/>
  <c r="D568" i="10"/>
  <c r="D40" i="10"/>
  <c r="D440" i="10"/>
  <c r="D699" i="10"/>
  <c r="D372" i="10"/>
  <c r="D759" i="10"/>
  <c r="D128" i="10"/>
  <c r="D473" i="10"/>
  <c r="D145" i="10"/>
  <c r="D810" i="10"/>
  <c r="D203" i="10"/>
  <c r="D748" i="10"/>
  <c r="D604" i="10"/>
  <c r="D460" i="10"/>
  <c r="D391" i="10"/>
  <c r="D573" i="10"/>
  <c r="D148" i="10"/>
  <c r="D713" i="10"/>
  <c r="D301" i="10"/>
  <c r="D726" i="10"/>
  <c r="D83" i="10"/>
  <c r="D681" i="10"/>
  <c r="D472" i="10"/>
  <c r="D173" i="10"/>
  <c r="D802" i="10"/>
  <c r="D390" i="10"/>
  <c r="D660" i="10"/>
  <c r="D242" i="10"/>
  <c r="D792" i="10"/>
  <c r="D48" i="10"/>
  <c r="D882" i="10"/>
  <c r="D528" i="10"/>
  <c r="D471" i="10"/>
  <c r="D281" i="10"/>
  <c r="D153" i="10"/>
  <c r="D184" i="10"/>
  <c r="D241" i="10"/>
  <c r="D157" i="10"/>
  <c r="D737" i="10"/>
  <c r="D70" i="10"/>
  <c r="D300" i="10"/>
  <c r="D449" i="10"/>
  <c r="D519" i="10"/>
  <c r="D299" i="10"/>
  <c r="D280" i="10"/>
  <c r="D222" i="10"/>
  <c r="D801" i="10"/>
  <c r="D298" i="10"/>
  <c r="D297" i="10"/>
  <c r="D572" i="10"/>
  <c r="D541" i="10"/>
  <c r="D774" i="10"/>
  <c r="D693" i="10"/>
  <c r="D240" i="10"/>
  <c r="D539" i="10"/>
  <c r="D91" i="10"/>
  <c r="D771" i="10"/>
  <c r="D366" i="10"/>
  <c r="D239" i="10"/>
  <c r="D238" i="10"/>
  <c r="D887" i="10"/>
  <c r="D237" i="10"/>
  <c r="D42" i="10"/>
  <c r="D127" i="10"/>
  <c r="D345" i="10"/>
  <c r="D728" i="10"/>
  <c r="D446" i="10"/>
  <c r="D188" i="10"/>
  <c r="D204" i="10"/>
  <c r="D167" i="10"/>
  <c r="D643" i="10"/>
  <c r="D236" i="10"/>
  <c r="D296" i="10"/>
  <c r="D518" i="10"/>
  <c r="D21" i="10"/>
  <c r="D156" i="10"/>
  <c r="D791" i="10"/>
  <c r="D29" i="10"/>
  <c r="D344" i="10"/>
  <c r="D209" i="10"/>
  <c r="D279" i="10"/>
  <c r="D229" i="10"/>
  <c r="D343" i="10"/>
  <c r="D142" i="10"/>
  <c r="D627" i="10"/>
  <c r="D60" i="10"/>
  <c r="D825" i="10"/>
  <c r="D817" i="10"/>
  <c r="D561" i="10"/>
  <c r="D28" i="10"/>
  <c r="D632" i="10"/>
  <c r="D560" i="10"/>
  <c r="D342" i="10"/>
  <c r="D696" i="10"/>
  <c r="D773" i="10"/>
  <c r="D571" i="10"/>
  <c r="D799" i="10"/>
  <c r="D439" i="10"/>
  <c r="D34" i="10"/>
  <c r="D111" i="10"/>
  <c r="D86" i="10"/>
  <c r="D470" i="10"/>
  <c r="D134" i="10"/>
  <c r="D235" i="10"/>
  <c r="D334" i="10"/>
  <c r="D718" i="10"/>
  <c r="D295" i="10"/>
  <c r="D527" i="10"/>
  <c r="D198" i="10"/>
  <c r="D172" i="10"/>
  <c r="D108" i="10"/>
  <c r="D234" i="10"/>
  <c r="D559" i="10"/>
  <c r="D739" i="10"/>
  <c r="D820" i="10"/>
  <c r="D341" i="10"/>
  <c r="D469" i="10"/>
  <c r="D863" i="10"/>
  <c r="D626" i="10"/>
  <c r="D294" i="10"/>
  <c r="D333" i="10"/>
  <c r="D886" i="10"/>
  <c r="D649" i="10"/>
  <c r="D47" i="10"/>
  <c r="D88" i="10"/>
  <c r="D695" i="10"/>
  <c r="D275" i="10"/>
  <c r="D389" i="10"/>
  <c r="D567" i="10"/>
  <c r="D648" i="10"/>
  <c r="D109" i="10"/>
  <c r="D388" i="10"/>
  <c r="D55" i="10"/>
  <c r="D486" i="10"/>
  <c r="D338" i="10"/>
  <c r="D49" i="10"/>
  <c r="D233" i="10"/>
  <c r="D609" i="10"/>
  <c r="D114" i="10"/>
  <c r="D659" i="10"/>
  <c r="D174" i="10"/>
  <c r="D87" i="10"/>
  <c r="D735" i="10"/>
  <c r="D224" i="10"/>
  <c r="D232" i="10"/>
  <c r="D747" i="10"/>
  <c r="D276" i="10"/>
  <c r="D790" i="10"/>
  <c r="D538" i="10"/>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2" i="1"/>
  <c r="R6" i="2" l="1"/>
  <c r="R3" i="2" s="1"/>
  <c r="S6" i="2"/>
  <c r="S2" i="2" s="1"/>
  <c r="H3" i="2"/>
  <c r="H2" i="2"/>
  <c r="G5" i="2"/>
  <c r="G4" i="2"/>
  <c r="O6" i="2"/>
  <c r="O5" i="2"/>
  <c r="O4" i="2"/>
  <c r="O3" i="2"/>
  <c r="O2" i="2"/>
  <c r="N6" i="2"/>
  <c r="N5" i="2"/>
  <c r="D5" i="2"/>
  <c r="D6" i="2"/>
  <c r="N4" i="2"/>
  <c r="N3" i="2"/>
  <c r="N2" i="2"/>
  <c r="D4" i="2"/>
  <c r="D3" i="2"/>
  <c r="D2" i="2"/>
  <c r="S3" i="2" l="1"/>
  <c r="R2" i="2"/>
  <c r="G6" i="2"/>
  <c r="G2" i="2" s="1"/>
  <c r="G3" i="2" l="1"/>
</calcChain>
</file>

<file path=xl/sharedStrings.xml><?xml version="1.0" encoding="utf-8"?>
<sst xmlns="http://schemas.openxmlformats.org/spreadsheetml/2006/main" count="17287" uniqueCount="2865">
  <si>
    <t>Age</t>
  </si>
  <si>
    <t>Cabin</t>
  </si>
  <si>
    <t>Embarked</t>
  </si>
  <si>
    <t>Fare</t>
  </si>
  <si>
    <t>Name</t>
  </si>
  <si>
    <t>Parch</t>
  </si>
  <si>
    <t>PassengerId</t>
  </si>
  <si>
    <t>Pclass</t>
  </si>
  <si>
    <t>Sex</t>
  </si>
  <si>
    <t>SibSp</t>
  </si>
  <si>
    <t>Survived</t>
  </si>
  <si>
    <t>Ticket</t>
  </si>
  <si>
    <t>Title</t>
  </si>
  <si>
    <t>Family_Size</t>
  </si>
  <si>
    <t>S</t>
  </si>
  <si>
    <t>male</t>
  </si>
  <si>
    <t>A/5 21171</t>
  </si>
  <si>
    <t>Mr</t>
  </si>
  <si>
    <t>C85</t>
  </si>
  <si>
    <t>C</t>
  </si>
  <si>
    <t>female</t>
  </si>
  <si>
    <t>PC 17599</t>
  </si>
  <si>
    <t>Mrs</t>
  </si>
  <si>
    <t>STON/O2. 3101282</t>
  </si>
  <si>
    <t>Miss</t>
  </si>
  <si>
    <t>C123</t>
  </si>
  <si>
    <t>Q</t>
  </si>
  <si>
    <t>E46</t>
  </si>
  <si>
    <t>Master</t>
  </si>
  <si>
    <t>G6</t>
  </si>
  <si>
    <t>PP 9549</t>
  </si>
  <si>
    <t>C103</t>
  </si>
  <si>
    <t>A/5. 2151</t>
  </si>
  <si>
    <t>D56</t>
  </si>
  <si>
    <t>A6</t>
  </si>
  <si>
    <t>C23 C25 C27</t>
  </si>
  <si>
    <t>PC 17601</t>
  </si>
  <si>
    <t>B78</t>
  </si>
  <si>
    <t>PC 17569</t>
  </si>
  <si>
    <t>C.A. 24579</t>
  </si>
  <si>
    <t>PC 17604</t>
  </si>
  <si>
    <t>A./5. 2152</t>
  </si>
  <si>
    <t>SC/Paris 2123</t>
  </si>
  <si>
    <t>S.C./A.4. 23567</t>
  </si>
  <si>
    <t>A/4. 39886</t>
  </si>
  <si>
    <t>D33</t>
  </si>
  <si>
    <t>PC 17572</t>
  </si>
  <si>
    <t>B30</t>
  </si>
  <si>
    <t>C52</t>
  </si>
  <si>
    <t>C.A. 31026</t>
  </si>
  <si>
    <t>C.A. 34651</t>
  </si>
  <si>
    <t>CA 2144</t>
  </si>
  <si>
    <t>B28</t>
  </si>
  <si>
    <t>C83</t>
  </si>
  <si>
    <t>PC 17605</t>
  </si>
  <si>
    <t>F33</t>
  </si>
  <si>
    <t>C.A. 29395</t>
  </si>
  <si>
    <t>S.P. 3464</t>
  </si>
  <si>
    <t>C.A. 33111</t>
  </si>
  <si>
    <t>S.O.C. 14879</t>
  </si>
  <si>
    <t>F G73</t>
  </si>
  <si>
    <t>SO/C 14885</t>
  </si>
  <si>
    <t>W./C. 6608</t>
  </si>
  <si>
    <t>SOTON/OQ 392086</t>
  </si>
  <si>
    <t>E31</t>
  </si>
  <si>
    <t>W.E.P. 5734</t>
  </si>
  <si>
    <t>C.A. 2315</t>
  </si>
  <si>
    <t>A5</t>
  </si>
  <si>
    <t>PC 17754</t>
  </si>
  <si>
    <t>D10 D12</t>
  </si>
  <si>
    <t>PC 17759</t>
  </si>
  <si>
    <t>D26</t>
  </si>
  <si>
    <t>C110</t>
  </si>
  <si>
    <t>STON/O 2. 3101294</t>
  </si>
  <si>
    <t>B58 B60</t>
  </si>
  <si>
    <t>PC 17558</t>
  </si>
  <si>
    <t>A4. 54510</t>
  </si>
  <si>
    <t>E101</t>
  </si>
  <si>
    <t>C 17369</t>
  </si>
  <si>
    <t>F E69</t>
  </si>
  <si>
    <t>SOTON/O.Q. 3101307</t>
  </si>
  <si>
    <t>A/5. 3337</t>
  </si>
  <si>
    <t>C.A. 29178</t>
  </si>
  <si>
    <t>SC/PARIS 2133</t>
  </si>
  <si>
    <t>D47</t>
  </si>
  <si>
    <t>B86</t>
  </si>
  <si>
    <t>PC 17593</t>
  </si>
  <si>
    <t>STON/O2. 3101279</t>
  </si>
  <si>
    <t>C.A. 33112</t>
  </si>
  <si>
    <t>F2</t>
  </si>
  <si>
    <t>Rev</t>
  </si>
  <si>
    <t>S.O.P. 1166</t>
  </si>
  <si>
    <t>C2</t>
  </si>
  <si>
    <t>A.5. 11206</t>
  </si>
  <si>
    <t>A/5. 851</t>
  </si>
  <si>
    <t>Fa 265302</t>
  </si>
  <si>
    <t>PC 17597</t>
  </si>
  <si>
    <t>SOTON/OQ 392090</t>
  </si>
  <si>
    <t>CA. 2343</t>
  </si>
  <si>
    <t>C.A. 33595</t>
  </si>
  <si>
    <t>E33</t>
  </si>
  <si>
    <t>PC 17318</t>
  </si>
  <si>
    <t>B19</t>
  </si>
  <si>
    <t>STON/O 2. 3101280</t>
  </si>
  <si>
    <t>A7</t>
  </si>
  <si>
    <t>C49</t>
  </si>
  <si>
    <t>PC 17595</t>
  </si>
  <si>
    <t>LINE</t>
  </si>
  <si>
    <t>SC/PARIS 2131</t>
  </si>
  <si>
    <t>F4</t>
  </si>
  <si>
    <t>A32</t>
  </si>
  <si>
    <t>B4</t>
  </si>
  <si>
    <t>PC 17610</t>
  </si>
  <si>
    <t>B80</t>
  </si>
  <si>
    <t>A/5 3540</t>
  </si>
  <si>
    <t>A31</t>
  </si>
  <si>
    <t>SOTON/O.Q. 3101311</t>
  </si>
  <si>
    <t>F.C.C. 13528</t>
  </si>
  <si>
    <t>A/5 21174</t>
  </si>
  <si>
    <t>D36</t>
  </si>
  <si>
    <t>STON/O2. 3101283</t>
  </si>
  <si>
    <t>D15</t>
  </si>
  <si>
    <t>W/C 14208</t>
  </si>
  <si>
    <t>SOTON/OQ 392089</t>
  </si>
  <si>
    <t>C93</t>
  </si>
  <si>
    <t>PP 4348</t>
  </si>
  <si>
    <t>SW/PP 751</t>
  </si>
  <si>
    <t>A/5 21173</t>
  </si>
  <si>
    <t>C.A. 29566</t>
  </si>
  <si>
    <t>W./C. 6609</t>
  </si>
  <si>
    <t>C.A. 31921</t>
  </si>
  <si>
    <t>SCO/W 1585</t>
  </si>
  <si>
    <t>W./C. 14263</t>
  </si>
  <si>
    <t>STON/O 2. 3101275</t>
  </si>
  <si>
    <t>C78</t>
  </si>
  <si>
    <t>Dr</t>
  </si>
  <si>
    <t>D35</t>
  </si>
  <si>
    <t>C87</t>
  </si>
  <si>
    <t>A/5. 3336</t>
  </si>
  <si>
    <t>PC 17585</t>
  </si>
  <si>
    <t>B77</t>
  </si>
  <si>
    <t>PC 17755</t>
  </si>
  <si>
    <t>E67</t>
  </si>
  <si>
    <t>B94</t>
  </si>
  <si>
    <t>C.A. 17248</t>
  </si>
  <si>
    <t>C125</t>
  </si>
  <si>
    <t>PC 17582</t>
  </si>
  <si>
    <t>C99</t>
  </si>
  <si>
    <t>PC 17760</t>
  </si>
  <si>
    <t>C118</t>
  </si>
  <si>
    <t>PC 17596</t>
  </si>
  <si>
    <t>D7</t>
  </si>
  <si>
    <t>C.A. 2673</t>
  </si>
  <si>
    <t>A/5. 10482</t>
  </si>
  <si>
    <t>A19</t>
  </si>
  <si>
    <t>B49</t>
  </si>
  <si>
    <t>D</t>
  </si>
  <si>
    <t>SC/Paris 2163</t>
  </si>
  <si>
    <t>PC 17612</t>
  </si>
  <si>
    <t>C22 C26</t>
  </si>
  <si>
    <t>C106</t>
  </si>
  <si>
    <t>A/5 2466</t>
  </si>
  <si>
    <t>C65</t>
  </si>
  <si>
    <t>PC 17758</t>
  </si>
  <si>
    <t>P/PP 3381</t>
  </si>
  <si>
    <t>E36</t>
  </si>
  <si>
    <t>PC 17485</t>
  </si>
  <si>
    <t>C54</t>
  </si>
  <si>
    <t>B57 B59 B63 B66</t>
  </si>
  <si>
    <t>PC 17608</t>
  </si>
  <si>
    <t>F.C.C. 13529</t>
  </si>
  <si>
    <t>C7</t>
  </si>
  <si>
    <t>E34</t>
  </si>
  <si>
    <t>A/5 21172</t>
  </si>
  <si>
    <t>C32</t>
  </si>
  <si>
    <t>B18</t>
  </si>
  <si>
    <t>C124</t>
  </si>
  <si>
    <t>C91</t>
  </si>
  <si>
    <t>PC 17611</t>
  </si>
  <si>
    <t>E40</t>
  </si>
  <si>
    <t>T</t>
  </si>
  <si>
    <t>C.A. 37671</t>
  </si>
  <si>
    <t>C128</t>
  </si>
  <si>
    <t>SC/PARIS 2167</t>
  </si>
  <si>
    <t>SOTON/O.Q. 3101310</t>
  </si>
  <si>
    <t>C 7076</t>
  </si>
  <si>
    <t>D37</t>
  </si>
  <si>
    <t>B35</t>
  </si>
  <si>
    <t>PC 17477</t>
  </si>
  <si>
    <t>E50</t>
  </si>
  <si>
    <t>C 7077</t>
  </si>
  <si>
    <t>C82</t>
  </si>
  <si>
    <t>PC 17757</t>
  </si>
  <si>
    <t>STON/O 2. 3101293</t>
  </si>
  <si>
    <t>SC 1748</t>
  </si>
  <si>
    <t>B96 B98</t>
  </si>
  <si>
    <t>STON/O 2. 3101289</t>
  </si>
  <si>
    <t>STON/O 2. 3101269</t>
  </si>
  <si>
    <t>A/5. 13032</t>
  </si>
  <si>
    <t>A/4. 34244</t>
  </si>
  <si>
    <t>E10</t>
  </si>
  <si>
    <t>SOTON/O.Q. 392078</t>
  </si>
  <si>
    <t>SC/AH 3085</t>
  </si>
  <si>
    <t>STON/O 2. 3101274</t>
  </si>
  <si>
    <t>E44</t>
  </si>
  <si>
    <t>C.A. 18723</t>
  </si>
  <si>
    <t>A34</t>
  </si>
  <si>
    <t>C104</t>
  </si>
  <si>
    <t>C111</t>
  </si>
  <si>
    <t>C92</t>
  </si>
  <si>
    <t>A/5 2817</t>
  </si>
  <si>
    <t>E38</t>
  </si>
  <si>
    <t>D21</t>
  </si>
  <si>
    <t>F.C.C. 13531</t>
  </si>
  <si>
    <t>E12</t>
  </si>
  <si>
    <t>E63</t>
  </si>
  <si>
    <t>A/S 2816</t>
  </si>
  <si>
    <t>SOTON/O.Q. 3101306</t>
  </si>
  <si>
    <t>SC/AH Basle 541</t>
  </si>
  <si>
    <t>A14</t>
  </si>
  <si>
    <t>A/5 3594</t>
  </si>
  <si>
    <t>B37</t>
  </si>
  <si>
    <t>A.5. 18509</t>
  </si>
  <si>
    <t>SOTON/OQ 3101317</t>
  </si>
  <si>
    <t>C30</t>
  </si>
  <si>
    <t>PC 17609</t>
  </si>
  <si>
    <t>A/4 45380</t>
  </si>
  <si>
    <t>D20</t>
  </si>
  <si>
    <t>C.A. 6212</t>
  </si>
  <si>
    <t>B79</t>
  </si>
  <si>
    <t>C 4001</t>
  </si>
  <si>
    <t>SOTON/OQ 3101316</t>
  </si>
  <si>
    <t>E25</t>
  </si>
  <si>
    <t>PC 17473</t>
  </si>
  <si>
    <t>PC 17603</t>
  </si>
  <si>
    <t>D46</t>
  </si>
  <si>
    <t>C.A. 34260</t>
  </si>
  <si>
    <t>B73</t>
  </si>
  <si>
    <t>W./C. 14258</t>
  </si>
  <si>
    <t>C95</t>
  </si>
  <si>
    <t>PC 17483</t>
  </si>
  <si>
    <t>B38</t>
  </si>
  <si>
    <t>PC 17761</t>
  </si>
  <si>
    <t>B39</t>
  </si>
  <si>
    <t>B22</t>
  </si>
  <si>
    <t>WE/P 5735</t>
  </si>
  <si>
    <t>C86</t>
  </si>
  <si>
    <t>SC/PARIS 2146</t>
  </si>
  <si>
    <t>C70</t>
  </si>
  <si>
    <t>A16</t>
  </si>
  <si>
    <t>SOTON/OQ 392082</t>
  </si>
  <si>
    <t>SOTON/O.Q. 392087</t>
  </si>
  <si>
    <t>A/4 48871</t>
  </si>
  <si>
    <t>S.W./PP 752</t>
  </si>
  <si>
    <t>C101</t>
  </si>
  <si>
    <t>PC 17474</t>
  </si>
  <si>
    <t>A/4. 20589</t>
  </si>
  <si>
    <t>STON/O 2. 3101286</t>
  </si>
  <si>
    <t>C68</t>
  </si>
  <si>
    <t>A10</t>
  </si>
  <si>
    <t>E68</t>
  </si>
  <si>
    <t>B41</t>
  </si>
  <si>
    <t>A./5. 3235</t>
  </si>
  <si>
    <t>STON/O 2. 3101273</t>
  </si>
  <si>
    <t>A/5 3902</t>
  </si>
  <si>
    <t>SC/AH 29037</t>
  </si>
  <si>
    <t>A20</t>
  </si>
  <si>
    <t>SOTON/O.Q. 3101305</t>
  </si>
  <si>
    <t>D19</t>
  </si>
  <si>
    <t>D50</t>
  </si>
  <si>
    <t>D9</t>
  </si>
  <si>
    <t>A23</t>
  </si>
  <si>
    <t>B50</t>
  </si>
  <si>
    <t>STON/O 2. 3101292</t>
  </si>
  <si>
    <t>A26</t>
  </si>
  <si>
    <t>S.O./P.P. 751</t>
  </si>
  <si>
    <t>CA. 2314</t>
  </si>
  <si>
    <t>D48</t>
  </si>
  <si>
    <t>E58</t>
  </si>
  <si>
    <t>STON/O 2. 3101285</t>
  </si>
  <si>
    <t>A/5 3536</t>
  </si>
  <si>
    <t>C126</t>
  </si>
  <si>
    <t>B71</t>
  </si>
  <si>
    <t>F.C. 12750</t>
  </si>
  <si>
    <t>C.A. 24580</t>
  </si>
  <si>
    <t>B51 B53 B55</t>
  </si>
  <si>
    <t>D49</t>
  </si>
  <si>
    <t>B5</t>
  </si>
  <si>
    <t>B20</t>
  </si>
  <si>
    <t>F G63</t>
  </si>
  <si>
    <t>C62 C64</t>
  </si>
  <si>
    <t>E24</t>
  </si>
  <si>
    <t>PC 17475</t>
  </si>
  <si>
    <t>PC 17476</t>
  </si>
  <si>
    <t>C90</t>
  </si>
  <si>
    <t>PC 17482</t>
  </si>
  <si>
    <t>C45</t>
  </si>
  <si>
    <t>E8</t>
  </si>
  <si>
    <t>STON/O2. 3101271</t>
  </si>
  <si>
    <t>B101</t>
  </si>
  <si>
    <t>D45</t>
  </si>
  <si>
    <t>C46</t>
  </si>
  <si>
    <t>STON/O 2. 3101288</t>
  </si>
  <si>
    <t>D30</t>
  </si>
  <si>
    <t>E121</t>
  </si>
  <si>
    <t>SOTON/O2 3101272</t>
  </si>
  <si>
    <t>D11</t>
  </si>
  <si>
    <t>E77</t>
  </si>
  <si>
    <t>S.O./P.P. 3</t>
  </si>
  <si>
    <t>F38</t>
  </si>
  <si>
    <t>B3</t>
  </si>
  <si>
    <t>D6</t>
  </si>
  <si>
    <t>W./C. 6607</t>
  </si>
  <si>
    <t>SOTON/O.Q. 3101312</t>
  </si>
  <si>
    <t>B82 B84</t>
  </si>
  <si>
    <t>PC 17600</t>
  </si>
  <si>
    <t>D17</t>
  </si>
  <si>
    <t>A36</t>
  </si>
  <si>
    <t>B102</t>
  </si>
  <si>
    <t>STON/O2. 3101290</t>
  </si>
  <si>
    <t>S.C./PARIS 2079</t>
  </si>
  <si>
    <t>C 7075</t>
  </si>
  <si>
    <t>B69</t>
  </si>
  <si>
    <t>E49</t>
  </si>
  <si>
    <t>PC 17756</t>
  </si>
  <si>
    <t>C47</t>
  </si>
  <si>
    <t>SOTON/O2 3101287</t>
  </si>
  <si>
    <t>C.A. 5547</t>
  </si>
  <si>
    <t>D28</t>
  </si>
  <si>
    <t>PC 17592</t>
  </si>
  <si>
    <t>E17</t>
  </si>
  <si>
    <t>SC/PARIS 2149</t>
  </si>
  <si>
    <t>A24</t>
  </si>
  <si>
    <t>PC 17590</t>
  </si>
  <si>
    <t>C50</t>
  </si>
  <si>
    <t>C.A./SOTON 34068</t>
  </si>
  <si>
    <t>SOTON/OQ 392076</t>
  </si>
  <si>
    <t>B42</t>
  </si>
  <si>
    <t>C148</t>
  </si>
  <si>
    <t>Row Labels</t>
  </si>
  <si>
    <t>Grand Total</t>
  </si>
  <si>
    <t>Count of PassengerId</t>
  </si>
  <si>
    <t>Mean</t>
  </si>
  <si>
    <t>Median</t>
  </si>
  <si>
    <t>Age - female</t>
  </si>
  <si>
    <t>Age - Male</t>
  </si>
  <si>
    <t>Mode</t>
  </si>
  <si>
    <t>Variance</t>
  </si>
  <si>
    <t>bỏ fare vào nữa</t>
  </si>
  <si>
    <t>Age-female</t>
  </si>
  <si>
    <t>Standard Devitation</t>
  </si>
  <si>
    <t>parch</t>
  </si>
  <si>
    <t>survice</t>
  </si>
  <si>
    <t>sissb</t>
  </si>
  <si>
    <t>family size</t>
  </si>
  <si>
    <t xml:space="preserve"> </t>
  </si>
  <si>
    <t>Min</t>
  </si>
  <si>
    <t>Max</t>
  </si>
  <si>
    <t>Q1</t>
  </si>
  <si>
    <t>Q3</t>
  </si>
  <si>
    <t>IQR</t>
  </si>
  <si>
    <t>Braund</t>
  </si>
  <si>
    <t>Cumings</t>
  </si>
  <si>
    <t>Heikkinen</t>
  </si>
  <si>
    <t>Futrelle</t>
  </si>
  <si>
    <t>Allen</t>
  </si>
  <si>
    <t>Moran</t>
  </si>
  <si>
    <t>McCarthy</t>
  </si>
  <si>
    <t>Palsson</t>
  </si>
  <si>
    <t>Johnson</t>
  </si>
  <si>
    <t>Nasser</t>
  </si>
  <si>
    <t>Sandstrom</t>
  </si>
  <si>
    <t>Bonnell</t>
  </si>
  <si>
    <t>Saundercock</t>
  </si>
  <si>
    <t>Andersson</t>
  </si>
  <si>
    <t>Vestrom</t>
  </si>
  <si>
    <t>Hewlett</t>
  </si>
  <si>
    <t>Rice</t>
  </si>
  <si>
    <t>Williams</t>
  </si>
  <si>
    <t>Vander Planke</t>
  </si>
  <si>
    <t>Masselmani</t>
  </si>
  <si>
    <t>Fynney</t>
  </si>
  <si>
    <t>Beesley</t>
  </si>
  <si>
    <t>McGowan</t>
  </si>
  <si>
    <t>Sloper</t>
  </si>
  <si>
    <t>Asplund</t>
  </si>
  <si>
    <t>Emir</t>
  </si>
  <si>
    <t>Fortune</t>
  </si>
  <si>
    <t>O'Dwyer</t>
  </si>
  <si>
    <t>Todoroff</t>
  </si>
  <si>
    <t>Uruchurtu</t>
  </si>
  <si>
    <t>Spencer</t>
  </si>
  <si>
    <t>Glynn</t>
  </si>
  <si>
    <t>Wheadon</t>
  </si>
  <si>
    <t>Meyer</t>
  </si>
  <si>
    <t>Holverson</t>
  </si>
  <si>
    <t>Mamee</t>
  </si>
  <si>
    <t>Cann</t>
  </si>
  <si>
    <t>Nicola-Yarred</t>
  </si>
  <si>
    <t>Ahlin</t>
  </si>
  <si>
    <t>Turpin</t>
  </si>
  <si>
    <t>Kraeff</t>
  </si>
  <si>
    <t>Laroche</t>
  </si>
  <si>
    <t>Devaney</t>
  </si>
  <si>
    <t>Rogers</t>
  </si>
  <si>
    <t>Lennon</t>
  </si>
  <si>
    <t>O'Driscoll</t>
  </si>
  <si>
    <t>Samaan</t>
  </si>
  <si>
    <t>Arnold-Franchi</t>
  </si>
  <si>
    <t>Panula</t>
  </si>
  <si>
    <t>Nosworthy</t>
  </si>
  <si>
    <t>Harper</t>
  </si>
  <si>
    <t>Faunthorpe</t>
  </si>
  <si>
    <t>Ostby</t>
  </si>
  <si>
    <t>Woolner</t>
  </si>
  <si>
    <t>Rugg</t>
  </si>
  <si>
    <t>Novel</t>
  </si>
  <si>
    <t>West</t>
  </si>
  <si>
    <t>Goodwin</t>
  </si>
  <si>
    <t>Sirayanian</t>
  </si>
  <si>
    <t>Icard</t>
  </si>
  <si>
    <t>Harris</t>
  </si>
  <si>
    <t>Skoog</t>
  </si>
  <si>
    <t>Stewart</t>
  </si>
  <si>
    <t>Moubarek</t>
  </si>
  <si>
    <t>Nye</t>
  </si>
  <si>
    <t>Crease</t>
  </si>
  <si>
    <t>Kink</t>
  </si>
  <si>
    <t>Jenkin</t>
  </si>
  <si>
    <t>Hood</t>
  </si>
  <si>
    <t>Chronopoulos</t>
  </si>
  <si>
    <t>Bing</t>
  </si>
  <si>
    <t>Moen</t>
  </si>
  <si>
    <t>Staneff</t>
  </si>
  <si>
    <t>Moutal</t>
  </si>
  <si>
    <t>Caldwell</t>
  </si>
  <si>
    <t>Dowdell</t>
  </si>
  <si>
    <t>Waelens</t>
  </si>
  <si>
    <t>Sheerlinck</t>
  </si>
  <si>
    <t>McDermott</t>
  </si>
  <si>
    <t>Carrau</t>
  </si>
  <si>
    <t>Ilett</t>
  </si>
  <si>
    <t>Backstrom</t>
  </si>
  <si>
    <t>Ford</t>
  </si>
  <si>
    <t>Slocovski</t>
  </si>
  <si>
    <t>Celotti</t>
  </si>
  <si>
    <t>Christmann</t>
  </si>
  <si>
    <t>Andreasson</t>
  </si>
  <si>
    <t>Chaffee</t>
  </si>
  <si>
    <t>Dean</t>
  </si>
  <si>
    <t>Coxon</t>
  </si>
  <si>
    <t>Shorney</t>
  </si>
  <si>
    <t>Goldschmidt</t>
  </si>
  <si>
    <t>Greenfield</t>
  </si>
  <si>
    <t>Doling</t>
  </si>
  <si>
    <t>Kantor</t>
  </si>
  <si>
    <t>Petranec</t>
  </si>
  <si>
    <t>Petroff</t>
  </si>
  <si>
    <t>White</t>
  </si>
  <si>
    <t>Johansson</t>
  </si>
  <si>
    <t>Gustafsson</t>
  </si>
  <si>
    <t>Mionoff</t>
  </si>
  <si>
    <t>Salkjelsvik</t>
  </si>
  <si>
    <t>Moss</t>
  </si>
  <si>
    <t>Rekic</t>
  </si>
  <si>
    <t>Porter</t>
  </si>
  <si>
    <t>Zabour</t>
  </si>
  <si>
    <t>Barton</t>
  </si>
  <si>
    <t>Jussila</t>
  </si>
  <si>
    <t>Attalah</t>
  </si>
  <si>
    <t>Pekoniemi</t>
  </si>
  <si>
    <t>Connors</t>
  </si>
  <si>
    <t>Baxter</t>
  </si>
  <si>
    <t>Hickman</t>
  </si>
  <si>
    <t>Moore</t>
  </si>
  <si>
    <t>Webber</t>
  </si>
  <si>
    <t>McMahon</t>
  </si>
  <si>
    <t>Madsen</t>
  </si>
  <si>
    <t>Peter</t>
  </si>
  <si>
    <t>Ekstrom</t>
  </si>
  <si>
    <t>Drazenoic</t>
  </si>
  <si>
    <t>Coelho</t>
  </si>
  <si>
    <t>Robins</t>
  </si>
  <si>
    <t>Weisz</t>
  </si>
  <si>
    <t>Sobey</t>
  </si>
  <si>
    <t>Richard</t>
  </si>
  <si>
    <t>Newsom</t>
  </si>
  <si>
    <t>Osen</t>
  </si>
  <si>
    <t>Giglio</t>
  </si>
  <si>
    <t>Boulos</t>
  </si>
  <si>
    <t>Nysten</t>
  </si>
  <si>
    <t>Hakkarainen</t>
  </si>
  <si>
    <t>Burke</t>
  </si>
  <si>
    <t>Andrew</t>
  </si>
  <si>
    <t>Nicholls</t>
  </si>
  <si>
    <t>Navratil</t>
  </si>
  <si>
    <t>Byles</t>
  </si>
  <si>
    <t>Bateman</t>
  </si>
  <si>
    <t>Pears</t>
  </si>
  <si>
    <t>Meo</t>
  </si>
  <si>
    <t>van Billiard</t>
  </si>
  <si>
    <t>Olsen</t>
  </si>
  <si>
    <t>Gilnagh</t>
  </si>
  <si>
    <t>Corn</t>
  </si>
  <si>
    <t>Smiljanic</t>
  </si>
  <si>
    <t>Sage</t>
  </si>
  <si>
    <t>Cribb</t>
  </si>
  <si>
    <t>Watt</t>
  </si>
  <si>
    <t>Bengtsson</t>
  </si>
  <si>
    <t>Calic</t>
  </si>
  <si>
    <t>Goldsmith</t>
  </si>
  <si>
    <t>Chibnall</t>
  </si>
  <si>
    <t>Baumann</t>
  </si>
  <si>
    <t>Ling</t>
  </si>
  <si>
    <t>Van der hoef</t>
  </si>
  <si>
    <t>Sivola</t>
  </si>
  <si>
    <t>Smith</t>
  </si>
  <si>
    <t>Klasen</t>
  </si>
  <si>
    <t>Lefebre</t>
  </si>
  <si>
    <t>Isham</t>
  </si>
  <si>
    <t>Hale</t>
  </si>
  <si>
    <t>Leonard</t>
  </si>
  <si>
    <t>Pernot</t>
  </si>
  <si>
    <t>Becker</t>
  </si>
  <si>
    <t>Kink-Heilmann</t>
  </si>
  <si>
    <t>Rood</t>
  </si>
  <si>
    <t>O'Brien</t>
  </si>
  <si>
    <t>Romaine</t>
  </si>
  <si>
    <t>Bourke</t>
  </si>
  <si>
    <t>Turcin</t>
  </si>
  <si>
    <t>Pinsky</t>
  </si>
  <si>
    <t>Carbines</t>
  </si>
  <si>
    <t>Andersen-Jensen</t>
  </si>
  <si>
    <t>Brown</t>
  </si>
  <si>
    <t>Lurette</t>
  </si>
  <si>
    <t>Mernagh</t>
  </si>
  <si>
    <t>Madigan</t>
  </si>
  <si>
    <t>Yrois</t>
  </si>
  <si>
    <t>Vande Walle</t>
  </si>
  <si>
    <t>Johanson</t>
  </si>
  <si>
    <t>Youseff</t>
  </si>
  <si>
    <t>Cohen</t>
  </si>
  <si>
    <t>Strom</t>
  </si>
  <si>
    <t>Albimona</t>
  </si>
  <si>
    <t>Carr</t>
  </si>
  <si>
    <t>Blank</t>
  </si>
  <si>
    <t>Ali</t>
  </si>
  <si>
    <t>Cameron</t>
  </si>
  <si>
    <t>Perkin</t>
  </si>
  <si>
    <t>Givard</t>
  </si>
  <si>
    <t>Kiernan</t>
  </si>
  <si>
    <t>Newell</t>
  </si>
  <si>
    <t>Honkanen</t>
  </si>
  <si>
    <t>Jacobsohn</t>
  </si>
  <si>
    <t>Bazzani</t>
  </si>
  <si>
    <t>Sunderland</t>
  </si>
  <si>
    <t>Bracken</t>
  </si>
  <si>
    <t>Green</t>
  </si>
  <si>
    <t>Nenkoff</t>
  </si>
  <si>
    <t>Hoyt</t>
  </si>
  <si>
    <t>Berglund</t>
  </si>
  <si>
    <t>Mellors</t>
  </si>
  <si>
    <t>Lovell</t>
  </si>
  <si>
    <t>Fahlstrom</t>
  </si>
  <si>
    <t>Larsson</t>
  </si>
  <si>
    <t>Sjostedt</t>
  </si>
  <si>
    <t>Leyson</t>
  </si>
  <si>
    <t>Harknett</t>
  </si>
  <si>
    <t>Hold</t>
  </si>
  <si>
    <t>Collyer</t>
  </si>
  <si>
    <t>Pengelly</t>
  </si>
  <si>
    <t>Hunt</t>
  </si>
  <si>
    <t>Murphy</t>
  </si>
  <si>
    <t>Coleridge</t>
  </si>
  <si>
    <t>Maenpaa</t>
  </si>
  <si>
    <t>Minahan</t>
  </si>
  <si>
    <t>Lindahl</t>
  </si>
  <si>
    <t>Hamalainen</t>
  </si>
  <si>
    <t>Beckwith</t>
  </si>
  <si>
    <t>Carter</t>
  </si>
  <si>
    <t>Reed</t>
  </si>
  <si>
    <t>Stead</t>
  </si>
  <si>
    <t>Lobb</t>
  </si>
  <si>
    <t>Rosblom</t>
  </si>
  <si>
    <t>Touma</t>
  </si>
  <si>
    <t>Thorne</t>
  </si>
  <si>
    <t>Cherry</t>
  </si>
  <si>
    <t>Ward</t>
  </si>
  <si>
    <t>Parrish</t>
  </si>
  <si>
    <t>Taussig</t>
  </si>
  <si>
    <t>Harrison</t>
  </si>
  <si>
    <t>Henry</t>
  </si>
  <si>
    <t>Reeves</t>
  </si>
  <si>
    <t>Persson</t>
  </si>
  <si>
    <t>Graham</t>
  </si>
  <si>
    <t>Bissette</t>
  </si>
  <si>
    <t>Cairns</t>
  </si>
  <si>
    <t>Tornquist</t>
  </si>
  <si>
    <t>Mellinger</t>
  </si>
  <si>
    <t>Natsch</t>
  </si>
  <si>
    <t>Healy</t>
  </si>
  <si>
    <t>Andrews</t>
  </si>
  <si>
    <t>Lindblom</t>
  </si>
  <si>
    <t>Parkes</t>
  </si>
  <si>
    <t>Abbott</t>
  </si>
  <si>
    <t>Duane</t>
  </si>
  <si>
    <t>Olsson</t>
  </si>
  <si>
    <t>de Pelsmaeker</t>
  </si>
  <si>
    <t>Dorking</t>
  </si>
  <si>
    <t>Stankovic</t>
  </si>
  <si>
    <t>de Mulder</t>
  </si>
  <si>
    <t>Naidenoff</t>
  </si>
  <si>
    <t>Hosono</t>
  </si>
  <si>
    <t>Connolly</t>
  </si>
  <si>
    <t>Barber</t>
  </si>
  <si>
    <t>Bishop</t>
  </si>
  <si>
    <t>Levy</t>
  </si>
  <si>
    <t>Haas</t>
  </si>
  <si>
    <t>Mineff</t>
  </si>
  <si>
    <t>Lewy</t>
  </si>
  <si>
    <t>Hanna</t>
  </si>
  <si>
    <t>Allison</t>
  </si>
  <si>
    <t>Saalfeld</t>
  </si>
  <si>
    <t>Kelly</t>
  </si>
  <si>
    <t>McCoy</t>
  </si>
  <si>
    <t>Keane</t>
  </si>
  <si>
    <t>Fleming</t>
  </si>
  <si>
    <t>Penasco y Castellana</t>
  </si>
  <si>
    <t>Abelson</t>
  </si>
  <si>
    <t>Francatelli</t>
  </si>
  <si>
    <t>Hays</t>
  </si>
  <si>
    <t>Ryerson</t>
  </si>
  <si>
    <t>Lahtinen</t>
  </si>
  <si>
    <t>Hendekovic</t>
  </si>
  <si>
    <t>Hart</t>
  </si>
  <si>
    <t>Nilsson</t>
  </si>
  <si>
    <t>Moraweck</t>
  </si>
  <si>
    <t>Wick</t>
  </si>
  <si>
    <t>Spedden</t>
  </si>
  <si>
    <t>Dennis</t>
  </si>
  <si>
    <t>Danoff</t>
  </si>
  <si>
    <t>Slayter</t>
  </si>
  <si>
    <t>Young</t>
  </si>
  <si>
    <t>Nysveen</t>
  </si>
  <si>
    <t>Ball</t>
  </si>
  <si>
    <t>Hippach</t>
  </si>
  <si>
    <t>Partner</t>
  </si>
  <si>
    <t>Frauenthal</t>
  </si>
  <si>
    <t>Denkoff</t>
  </si>
  <si>
    <t>Burns</t>
  </si>
  <si>
    <t>Dahl</t>
  </si>
  <si>
    <t>Blackwell</t>
  </si>
  <si>
    <t>Collander</t>
  </si>
  <si>
    <t>Sedgwick</t>
  </si>
  <si>
    <t>Fox</t>
  </si>
  <si>
    <t>Davison</t>
  </si>
  <si>
    <t>Coutts</t>
  </si>
  <si>
    <t>Dimic</t>
  </si>
  <si>
    <t>Odahl</t>
  </si>
  <si>
    <t>Williams-Lambert</t>
  </si>
  <si>
    <t>Elias</t>
  </si>
  <si>
    <t>Yousif</t>
  </si>
  <si>
    <t>Vanden Steen</t>
  </si>
  <si>
    <t>Bowerman</t>
  </si>
  <si>
    <t>Funk</t>
  </si>
  <si>
    <t>McGovern</t>
  </si>
  <si>
    <t>Mockler</t>
  </si>
  <si>
    <t>del Carlo</t>
  </si>
  <si>
    <t>Barbara</t>
  </si>
  <si>
    <t>Asim</t>
  </si>
  <si>
    <t>Adahl</t>
  </si>
  <si>
    <t>Warren</t>
  </si>
  <si>
    <t>Moussa</t>
  </si>
  <si>
    <t>Jermyn</t>
  </si>
  <si>
    <t>Aubart</t>
  </si>
  <si>
    <t>Harder</t>
  </si>
  <si>
    <t>Wiklund</t>
  </si>
  <si>
    <t>Beavan</t>
  </si>
  <si>
    <t>Ringhini</t>
  </si>
  <si>
    <t>Landergren</t>
  </si>
  <si>
    <t>Widener</t>
  </si>
  <si>
    <t>Betros</t>
  </si>
  <si>
    <t>Bidois</t>
  </si>
  <si>
    <t>Nakid</t>
  </si>
  <si>
    <t>Tikkanen</t>
  </si>
  <si>
    <t>Plotcharsky</t>
  </si>
  <si>
    <t>Davies</t>
  </si>
  <si>
    <t>Buss</t>
  </si>
  <si>
    <t>Sadlier</t>
  </si>
  <si>
    <t>Lehmann</t>
  </si>
  <si>
    <t>Jansson</t>
  </si>
  <si>
    <t>McKane</t>
  </si>
  <si>
    <t>Pain</t>
  </si>
  <si>
    <t>Trout</t>
  </si>
  <si>
    <t>Niskanen</t>
  </si>
  <si>
    <t>Adams</t>
  </si>
  <si>
    <t>Oreskovic</t>
  </si>
  <si>
    <t>Gale</t>
  </si>
  <si>
    <t>Widegren</t>
  </si>
  <si>
    <t>Richards</t>
  </si>
  <si>
    <t>Birkeland</t>
  </si>
  <si>
    <t>Sdycoff</t>
  </si>
  <si>
    <t>Cunningham</t>
  </si>
  <si>
    <t>Sundman</t>
  </si>
  <si>
    <t>Meek</t>
  </si>
  <si>
    <t>Drew</t>
  </si>
  <si>
    <t>Silven</t>
  </si>
  <si>
    <t>Matthews</t>
  </si>
  <si>
    <t>Van Impe</t>
  </si>
  <si>
    <t>Gheorgheff</t>
  </si>
  <si>
    <t>Charters</t>
  </si>
  <si>
    <t>Zimmerman</t>
  </si>
  <si>
    <t>Danbom</t>
  </si>
  <si>
    <t>Wiseman</t>
  </si>
  <si>
    <t>Clarke</t>
  </si>
  <si>
    <t>Phillips</t>
  </si>
  <si>
    <t>Flynn</t>
  </si>
  <si>
    <t>Pickard</t>
  </si>
  <si>
    <t>Bjornstrom-Steffansson</t>
  </si>
  <si>
    <t>Thorneycroft</t>
  </si>
  <si>
    <t>Louch</t>
  </si>
  <si>
    <t>Kallio</t>
  </si>
  <si>
    <t>Silvey</t>
  </si>
  <si>
    <t>Kvillner</t>
  </si>
  <si>
    <t>Hampe</t>
  </si>
  <si>
    <t>Petterson</t>
  </si>
  <si>
    <t>Reynaldo</t>
  </si>
  <si>
    <t>Johannesen-Bratthammer</t>
  </si>
  <si>
    <t>Dodge</t>
  </si>
  <si>
    <t>Seward</t>
  </si>
  <si>
    <t>Baclini</t>
  </si>
  <si>
    <t>Peuchen</t>
  </si>
  <si>
    <t>Hagland</t>
  </si>
  <si>
    <t>Foreman</t>
  </si>
  <si>
    <t>Goldenberg</t>
  </si>
  <si>
    <t>Peduzzi</t>
  </si>
  <si>
    <t>Jalsevac</t>
  </si>
  <si>
    <t>Millet</t>
  </si>
  <si>
    <t>Kenyon</t>
  </si>
  <si>
    <t>Toomey</t>
  </si>
  <si>
    <t>O'Connor</t>
  </si>
  <si>
    <t>Anderson</t>
  </si>
  <si>
    <t>Morley</t>
  </si>
  <si>
    <t>Gee</t>
  </si>
  <si>
    <t>Milling</t>
  </si>
  <si>
    <t>Maisner</t>
  </si>
  <si>
    <t>Goncalves</t>
  </si>
  <si>
    <t>Campbell</t>
  </si>
  <si>
    <t>Smart</t>
  </si>
  <si>
    <t>Scanlan</t>
  </si>
  <si>
    <t>Keefe</t>
  </si>
  <si>
    <t>Cacic</t>
  </si>
  <si>
    <t>Jerwan</t>
  </si>
  <si>
    <t>Strandberg</t>
  </si>
  <si>
    <t>Clifford</t>
  </si>
  <si>
    <t>Renouf</t>
  </si>
  <si>
    <t>Karlsson</t>
  </si>
  <si>
    <t>Hirvonen</t>
  </si>
  <si>
    <t>Frost</t>
  </si>
  <si>
    <t>Rouse</t>
  </si>
  <si>
    <t>Turkula</t>
  </si>
  <si>
    <t>Kent</t>
  </si>
  <si>
    <t>Somerton</t>
  </si>
  <si>
    <t>Windelov</t>
  </si>
  <si>
    <t>Molson</t>
  </si>
  <si>
    <t>Artagaveytia</t>
  </si>
  <si>
    <t>Stanley</t>
  </si>
  <si>
    <t>Yousseff</t>
  </si>
  <si>
    <t>Eustis</t>
  </si>
  <si>
    <t>Shellard</t>
  </si>
  <si>
    <t>Svensson</t>
  </si>
  <si>
    <t>Canavan</t>
  </si>
  <si>
    <t>O'Sullivan</t>
  </si>
  <si>
    <t>Laitinen</t>
  </si>
  <si>
    <t>Maioni</t>
  </si>
  <si>
    <t>Quick</t>
  </si>
  <si>
    <t>Bradley</t>
  </si>
  <si>
    <t>Lang</t>
  </si>
  <si>
    <t>Daly</t>
  </si>
  <si>
    <t>McGough</t>
  </si>
  <si>
    <t>Rothschild</t>
  </si>
  <si>
    <t>Coleff</t>
  </si>
  <si>
    <t>Walker</t>
  </si>
  <si>
    <t>Lemore</t>
  </si>
  <si>
    <t>Ryan</t>
  </si>
  <si>
    <t>Angle</t>
  </si>
  <si>
    <t>Pavlovic</t>
  </si>
  <si>
    <t>Perreault</t>
  </si>
  <si>
    <t>Vovk</t>
  </si>
  <si>
    <t>Lahoud</t>
  </si>
  <si>
    <t>Kassem</t>
  </si>
  <si>
    <t>Farrell</t>
  </si>
  <si>
    <t>Ridsdale</t>
  </si>
  <si>
    <t>Farthing</t>
  </si>
  <si>
    <t>Salonen</t>
  </si>
  <si>
    <t>Hocking</t>
  </si>
  <si>
    <t>Toufik</t>
  </si>
  <si>
    <t>Butt</t>
  </si>
  <si>
    <t>LeRoy</t>
  </si>
  <si>
    <t>Risien</t>
  </si>
  <si>
    <t>Frolicher</t>
  </si>
  <si>
    <t>Crosby</t>
  </si>
  <si>
    <t>Beane</t>
  </si>
  <si>
    <t>Douglas</t>
  </si>
  <si>
    <t>Nicholson</t>
  </si>
  <si>
    <t>Padro y Manent</t>
  </si>
  <si>
    <t>Thayer</t>
  </si>
  <si>
    <t>Sharp</t>
  </si>
  <si>
    <t>Leeni</t>
  </si>
  <si>
    <t>Ohman</t>
  </si>
  <si>
    <t>Wright</t>
  </si>
  <si>
    <t>Duff Gordon</t>
  </si>
  <si>
    <t>Robbins</t>
  </si>
  <si>
    <t>de Messemaeker</t>
  </si>
  <si>
    <t>Morrow</t>
  </si>
  <si>
    <t>Sivic</t>
  </si>
  <si>
    <t>Norman</t>
  </si>
  <si>
    <t>Simmons</t>
  </si>
  <si>
    <t>Meanwell</t>
  </si>
  <si>
    <t>Stoytcheff</t>
  </si>
  <si>
    <t>Doharr</t>
  </si>
  <si>
    <t>Jonsson</t>
  </si>
  <si>
    <t>Appleton</t>
  </si>
  <si>
    <t>Rush</t>
  </si>
  <si>
    <t>Patchett</t>
  </si>
  <si>
    <t>Garside</t>
  </si>
  <si>
    <t>Caram</t>
  </si>
  <si>
    <t>Christy</t>
  </si>
  <si>
    <t>Downton</t>
  </si>
  <si>
    <t>Ross</t>
  </si>
  <si>
    <t>Paulner</t>
  </si>
  <si>
    <t>Jarvis</t>
  </si>
  <si>
    <t>Frolicher-Stehli</t>
  </si>
  <si>
    <t>Gilinski</t>
  </si>
  <si>
    <t>Murdlin</t>
  </si>
  <si>
    <t>Rintamaki</t>
  </si>
  <si>
    <t>Stephenson</t>
  </si>
  <si>
    <t>Elsbury</t>
  </si>
  <si>
    <t>Chapman</t>
  </si>
  <si>
    <t>Leitch</t>
  </si>
  <si>
    <t>Slabenoff</t>
  </si>
  <si>
    <t>Harrington</t>
  </si>
  <si>
    <t>Torber</t>
  </si>
  <si>
    <t>Homer</t>
  </si>
  <si>
    <t>Lindell</t>
  </si>
  <si>
    <t>Karaic</t>
  </si>
  <si>
    <t>Daniel</t>
  </si>
  <si>
    <t>Shutes</t>
  </si>
  <si>
    <t>Jardin</t>
  </si>
  <si>
    <t>Horgan</t>
  </si>
  <si>
    <t>Brocklebank</t>
  </si>
  <si>
    <t>Herman</t>
  </si>
  <si>
    <t>Gavey</t>
  </si>
  <si>
    <t>Yasbeck</t>
  </si>
  <si>
    <t>Kimball</t>
  </si>
  <si>
    <t>Hansen</t>
  </si>
  <si>
    <t>Bowen</t>
  </si>
  <si>
    <t>Sutton</t>
  </si>
  <si>
    <t>Kirkland</t>
  </si>
  <si>
    <t>Longley</t>
  </si>
  <si>
    <t>Bostandyeff</t>
  </si>
  <si>
    <t>O'Connell</t>
  </si>
  <si>
    <t>Barkworth</t>
  </si>
  <si>
    <t>Lundahl</t>
  </si>
  <si>
    <t>Stahelin-Maeglin</t>
  </si>
  <si>
    <t>Parr</t>
  </si>
  <si>
    <t>Davis</t>
  </si>
  <si>
    <t>Leinonen</t>
  </si>
  <si>
    <t>Jensen</t>
  </si>
  <si>
    <t>Sagesser</t>
  </si>
  <si>
    <t>Foo</t>
  </si>
  <si>
    <t>Cor</t>
  </si>
  <si>
    <t>Simonius-Blumer</t>
  </si>
  <si>
    <t>Willey</t>
  </si>
  <si>
    <t>Mitkoff</t>
  </si>
  <si>
    <t>Kalvik</t>
  </si>
  <si>
    <t>O'Leary</t>
  </si>
  <si>
    <t>Hegarty</t>
  </si>
  <si>
    <t>Radeff</t>
  </si>
  <si>
    <t>Eitemiller</t>
  </si>
  <si>
    <t>Badt</t>
  </si>
  <si>
    <t>Colley</t>
  </si>
  <si>
    <t>Lindqvist</t>
  </si>
  <si>
    <t>Butler</t>
  </si>
  <si>
    <t>Rommetvedt</t>
  </si>
  <si>
    <t>Cook</t>
  </si>
  <si>
    <t>Taylor</t>
  </si>
  <si>
    <t>Davidson</t>
  </si>
  <si>
    <t>Mitchell</t>
  </si>
  <si>
    <t>Wilhelms</t>
  </si>
  <si>
    <t>Watson</t>
  </si>
  <si>
    <t>Edvardsson</t>
  </si>
  <si>
    <t>Sawyer</t>
  </si>
  <si>
    <t>Turja</t>
  </si>
  <si>
    <t>Cardeza</t>
  </si>
  <si>
    <t>Peters</t>
  </si>
  <si>
    <t>Hassab</t>
  </si>
  <si>
    <t>Olsvigen</t>
  </si>
  <si>
    <t>Dakic</t>
  </si>
  <si>
    <t>Fischer</t>
  </si>
  <si>
    <t>Madill</t>
  </si>
  <si>
    <t>Dick</t>
  </si>
  <si>
    <t>Karun</t>
  </si>
  <si>
    <t>Lam</t>
  </si>
  <si>
    <t>Saad</t>
  </si>
  <si>
    <t>Weir</t>
  </si>
  <si>
    <t>Mullens</t>
  </si>
  <si>
    <t>Humblen</t>
  </si>
  <si>
    <t>Astor</t>
  </si>
  <si>
    <t>Silverthorne</t>
  </si>
  <si>
    <t>Gallagher</t>
  </si>
  <si>
    <t>Calderhead</t>
  </si>
  <si>
    <t>Cleaver</t>
  </si>
  <si>
    <t>Mayne</t>
  </si>
  <si>
    <t>Klaber</t>
  </si>
  <si>
    <t>Greenberg</t>
  </si>
  <si>
    <t>Soholt</t>
  </si>
  <si>
    <t>Endres</t>
  </si>
  <si>
    <t>Troutt</t>
  </si>
  <si>
    <t>McEvoy</t>
  </si>
  <si>
    <t>Gillespie</t>
  </si>
  <si>
    <t>Hodges</t>
  </si>
  <si>
    <t>Chambers</t>
  </si>
  <si>
    <t>Mannion</t>
  </si>
  <si>
    <t>Bryhl</t>
  </si>
  <si>
    <t>Ilmakangas</t>
  </si>
  <si>
    <t>Hassan</t>
  </si>
  <si>
    <t>Knight</t>
  </si>
  <si>
    <t>Berriman</t>
  </si>
  <si>
    <t>Troupiansky</t>
  </si>
  <si>
    <t>Lesurer</t>
  </si>
  <si>
    <t>Ivanoff</t>
  </si>
  <si>
    <t>Nankoff</t>
  </si>
  <si>
    <t>Hawksford</t>
  </si>
  <si>
    <t>Cavendish</t>
  </si>
  <si>
    <t>McNamee</t>
  </si>
  <si>
    <t>Stranden</t>
  </si>
  <si>
    <t>Sinkkonen</t>
  </si>
  <si>
    <t>Marvin</t>
  </si>
  <si>
    <t>Connaghton</t>
  </si>
  <si>
    <t>Wells</t>
  </si>
  <si>
    <t>Moor</t>
  </si>
  <si>
    <t>Vande Velde</t>
  </si>
  <si>
    <t>Jonkoff</t>
  </si>
  <si>
    <t>Carlsson</t>
  </si>
  <si>
    <t>Bailey</t>
  </si>
  <si>
    <t>Theobald</t>
  </si>
  <si>
    <t>Rothes</t>
  </si>
  <si>
    <t>Garfirth</t>
  </si>
  <si>
    <t>Nirva</t>
  </si>
  <si>
    <t>Barah</t>
  </si>
  <si>
    <t>Eklund</t>
  </si>
  <si>
    <t>Hogeboom</t>
  </si>
  <si>
    <t>Brewe</t>
  </si>
  <si>
    <t>Mangan</t>
  </si>
  <si>
    <t>Gronnestad</t>
  </si>
  <si>
    <t>Lievens</t>
  </si>
  <si>
    <t>Mack</t>
  </si>
  <si>
    <t>Myhrman</t>
  </si>
  <si>
    <t>Tobin</t>
  </si>
  <si>
    <t>Emanuel</t>
  </si>
  <si>
    <t>Kilgannon</t>
  </si>
  <si>
    <t>Robert</t>
  </si>
  <si>
    <t>Ayoub</t>
  </si>
  <si>
    <t>Long</t>
  </si>
  <si>
    <t>Johnston</t>
  </si>
  <si>
    <t>Harmer</t>
  </si>
  <si>
    <t>Sjoblom</t>
  </si>
  <si>
    <t>Guggenheim</t>
  </si>
  <si>
    <t>Gaskell</t>
  </si>
  <si>
    <t>Dantcheff</t>
  </si>
  <si>
    <t>Otter</t>
  </si>
  <si>
    <t>Leader</t>
  </si>
  <si>
    <t>Osman</t>
  </si>
  <si>
    <t>Ibrahim Shawah</t>
  </si>
  <si>
    <t>Ponesell</t>
  </si>
  <si>
    <t>Thomas</t>
  </si>
  <si>
    <t>Hedman</t>
  </si>
  <si>
    <t>Pettersson</t>
  </si>
  <si>
    <t>Alexander</t>
  </si>
  <si>
    <t>Lester</t>
  </si>
  <si>
    <t>Slemen</t>
  </si>
  <si>
    <t>Tomlin</t>
  </si>
  <si>
    <t>Fry</t>
  </si>
  <si>
    <t>Heininen</t>
  </si>
  <si>
    <t>Mallet</t>
  </si>
  <si>
    <t>Holm</t>
  </si>
  <si>
    <t>Lulic</t>
  </si>
  <si>
    <t>Reuchlin</t>
  </si>
  <si>
    <t>McCormack</t>
  </si>
  <si>
    <t>Stone</t>
  </si>
  <si>
    <t>Augustsson</t>
  </si>
  <si>
    <t>Allum</t>
  </si>
  <si>
    <t>Compton</t>
  </si>
  <si>
    <t>Pasic</t>
  </si>
  <si>
    <t>Sirota</t>
  </si>
  <si>
    <t>Chip</t>
  </si>
  <si>
    <t>Marechal</t>
  </si>
  <si>
    <t>Alhomaki</t>
  </si>
  <si>
    <t>Mudd</t>
  </si>
  <si>
    <t>Serepeca</t>
  </si>
  <si>
    <t>Lemberopolous</t>
  </si>
  <si>
    <t>Culumovic</t>
  </si>
  <si>
    <t>Abbing</t>
  </si>
  <si>
    <t>Markoff</t>
  </si>
  <si>
    <t>Lines</t>
  </si>
  <si>
    <t>Aks</t>
  </si>
  <si>
    <t>Razi</t>
  </si>
  <si>
    <t>Giles</t>
  </si>
  <si>
    <t>Swift</t>
  </si>
  <si>
    <t>Gill</t>
  </si>
  <si>
    <t>Bystrom</t>
  </si>
  <si>
    <t>Duran y More</t>
  </si>
  <si>
    <t>Roebling</t>
  </si>
  <si>
    <t>van Melkebeke</t>
  </si>
  <si>
    <t>Balkic</t>
  </si>
  <si>
    <t>Vander Cruyssen</t>
  </si>
  <si>
    <t>Najib</t>
  </si>
  <si>
    <t>Laleff</t>
  </si>
  <si>
    <t>Potter</t>
  </si>
  <si>
    <t>Shelley</t>
  </si>
  <si>
    <t>Markun</t>
  </si>
  <si>
    <t>Dahlberg</t>
  </si>
  <si>
    <t>Banfield</t>
  </si>
  <si>
    <t>Sutehall</t>
  </si>
  <si>
    <t>Montvila</t>
  </si>
  <si>
    <t>Behr</t>
  </si>
  <si>
    <t>Dooley</t>
  </si>
  <si>
    <t xml:space="preserve"> Mr</t>
  </si>
  <si>
    <t xml:space="preserve"> Owen Harris</t>
  </si>
  <si>
    <t xml:space="preserve"> Mrs</t>
  </si>
  <si>
    <t xml:space="preserve"> John Bradley (Florence Briggs Thayer)</t>
  </si>
  <si>
    <t xml:space="preserve"> Miss</t>
  </si>
  <si>
    <t xml:space="preserve"> Laina</t>
  </si>
  <si>
    <t xml:space="preserve"> Jacques Heath (Lily May Peel)</t>
  </si>
  <si>
    <t xml:space="preserve"> William Henry</t>
  </si>
  <si>
    <t xml:space="preserve"> James</t>
  </si>
  <si>
    <t xml:space="preserve"> Timothy J</t>
  </si>
  <si>
    <t xml:space="preserve"> Master</t>
  </si>
  <si>
    <t xml:space="preserve"> Gosta Leonard</t>
  </si>
  <si>
    <t xml:space="preserve"> Oscar W (Elisabeth Vilhelmina Berg)</t>
  </si>
  <si>
    <t xml:space="preserve"> Nicholas (Adele Achem)</t>
  </si>
  <si>
    <t xml:space="preserve"> Marguerite Rut</t>
  </si>
  <si>
    <t xml:space="preserve"> Elizabeth</t>
  </si>
  <si>
    <t xml:space="preserve"> Anders Johan</t>
  </si>
  <si>
    <t xml:space="preserve"> Hulda Amanda Adolfina</t>
  </si>
  <si>
    <t xml:space="preserve"> Eugene</t>
  </si>
  <si>
    <t xml:space="preserve"> Charles Eugene</t>
  </si>
  <si>
    <t xml:space="preserve"> Julius (Emelia Maria Vandemoortele)</t>
  </si>
  <si>
    <t xml:space="preserve"> Fatima</t>
  </si>
  <si>
    <t xml:space="preserve"> Joseph J</t>
  </si>
  <si>
    <t xml:space="preserve"> Lawrence</t>
  </si>
  <si>
    <t xml:space="preserve"> Anna "Annie"</t>
  </si>
  <si>
    <t xml:space="preserve"> William Thompson</t>
  </si>
  <si>
    <t xml:space="preserve"> Torborg Danira</t>
  </si>
  <si>
    <t xml:space="preserve"> Carl Oscar (Selma Augusta Emilia Johansson)</t>
  </si>
  <si>
    <t xml:space="preserve"> Farred Chehab</t>
  </si>
  <si>
    <t xml:space="preserve"> Charles Alexander</t>
  </si>
  <si>
    <t xml:space="preserve"> Ellen "Nellie"</t>
  </si>
  <si>
    <t xml:space="preserve"> Lalio</t>
  </si>
  <si>
    <t xml:space="preserve"> Don</t>
  </si>
  <si>
    <t xml:space="preserve"> Manuel E</t>
  </si>
  <si>
    <t xml:space="preserve"> William Augustus (Marie Eugenie)</t>
  </si>
  <si>
    <t xml:space="preserve"> Mary Agatha</t>
  </si>
  <si>
    <t xml:space="preserve"> Edward H</t>
  </si>
  <si>
    <t xml:space="preserve"> Edgar Joseph</t>
  </si>
  <si>
    <t xml:space="preserve"> Alexander Oskar</t>
  </si>
  <si>
    <t xml:space="preserve"> Hanna</t>
  </si>
  <si>
    <t xml:space="preserve"> Ernest Charles</t>
  </si>
  <si>
    <t xml:space="preserve"> Augusta Maria</t>
  </si>
  <si>
    <t xml:space="preserve"> Jamila</t>
  </si>
  <si>
    <t xml:space="preserve"> Johan (Johanna Persdotter Larsson)</t>
  </si>
  <si>
    <t xml:space="preserve"> William John Robert (Dorothy Ann Wonnacott)</t>
  </si>
  <si>
    <t xml:space="preserve"> Theodor</t>
  </si>
  <si>
    <t xml:space="preserve"> Simonne Marie Anne Andree</t>
  </si>
  <si>
    <t xml:space="preserve"> Margaret Delia</t>
  </si>
  <si>
    <t xml:space="preserve"> William John</t>
  </si>
  <si>
    <t xml:space="preserve"> Denis</t>
  </si>
  <si>
    <t xml:space="preserve"> Bridget</t>
  </si>
  <si>
    <t xml:space="preserve"> Youssef</t>
  </si>
  <si>
    <t xml:space="preserve"> Josef (Josefine Franchi)</t>
  </si>
  <si>
    <t xml:space="preserve"> Juha Niilo</t>
  </si>
  <si>
    <t xml:space="preserve"> Richard Cater</t>
  </si>
  <si>
    <t xml:space="preserve"> Henry Sleeper (Myna Haxtun)</t>
  </si>
  <si>
    <t xml:space="preserve"> Lizzie (Elizabeth Anne Wilkinson)</t>
  </si>
  <si>
    <t xml:space="preserve"> Engelhart Cornelius</t>
  </si>
  <si>
    <t xml:space="preserve"> Hugh</t>
  </si>
  <si>
    <t xml:space="preserve"> Emily</t>
  </si>
  <si>
    <t xml:space="preserve"> Mansouer</t>
  </si>
  <si>
    <t xml:space="preserve"> Constance Mirium</t>
  </si>
  <si>
    <t xml:space="preserve"> William Frederick</t>
  </si>
  <si>
    <t xml:space="preserve"> Orsen</t>
  </si>
  <si>
    <t xml:space="preserve"> Amelie</t>
  </si>
  <si>
    <t xml:space="preserve"> Henry Birkhardt</t>
  </si>
  <si>
    <t xml:space="preserve"> Harald</t>
  </si>
  <si>
    <t xml:space="preserve"> Albert A</t>
  </si>
  <si>
    <t xml:space="preserve"> Gerios</t>
  </si>
  <si>
    <t xml:space="preserve"> (Elizabeth Ramell)</t>
  </si>
  <si>
    <t xml:space="preserve"> Ernest James</t>
  </si>
  <si>
    <t xml:space="preserve"> Erna Alexandra</t>
  </si>
  <si>
    <t xml:space="preserve"> Vincenz</t>
  </si>
  <si>
    <t xml:space="preserve"> Stephen Curnow</t>
  </si>
  <si>
    <t xml:space="preserve"> Lillian Amy</t>
  </si>
  <si>
    <t xml:space="preserve"> Ambrose Jr</t>
  </si>
  <si>
    <t xml:space="preserve"> Apostolos</t>
  </si>
  <si>
    <t xml:space="preserve"> Lee</t>
  </si>
  <si>
    <t xml:space="preserve"> Sigurd Hansen</t>
  </si>
  <si>
    <t xml:space="preserve"> Ivan</t>
  </si>
  <si>
    <t xml:space="preserve"> Rahamin Haim</t>
  </si>
  <si>
    <t xml:space="preserve"> Alden Gates</t>
  </si>
  <si>
    <t xml:space="preserve"> Achille</t>
  </si>
  <si>
    <t xml:space="preserve"> Jan Baptist</t>
  </si>
  <si>
    <t xml:space="preserve"> Brigdet Delia</t>
  </si>
  <si>
    <t xml:space="preserve"> Francisco M</t>
  </si>
  <si>
    <t xml:space="preserve"> Bertha</t>
  </si>
  <si>
    <t xml:space="preserve"> Karl Alfred (Maria Mathilda Gustafsson)</t>
  </si>
  <si>
    <t xml:space="preserve"> William Neal</t>
  </si>
  <si>
    <t xml:space="preserve"> Selman Francis</t>
  </si>
  <si>
    <t xml:space="preserve"> Mabel Helen</t>
  </si>
  <si>
    <t xml:space="preserve"> Francesco</t>
  </si>
  <si>
    <t xml:space="preserve"> Emil</t>
  </si>
  <si>
    <t xml:space="preserve"> Paul Edvin</t>
  </si>
  <si>
    <t xml:space="preserve"> Herbert Fuller</t>
  </si>
  <si>
    <t xml:space="preserve"> Bertram Frank</t>
  </si>
  <si>
    <t xml:space="preserve"> Daniel</t>
  </si>
  <si>
    <t xml:space="preserve"> Charles Joseph</t>
  </si>
  <si>
    <t xml:space="preserve"> George B</t>
  </si>
  <si>
    <t xml:space="preserve"> William Bertram</t>
  </si>
  <si>
    <t xml:space="preserve"> John T (Ada Julia Bone)</t>
  </si>
  <si>
    <t xml:space="preserve"> Sinai</t>
  </si>
  <si>
    <t xml:space="preserve"> Matilda</t>
  </si>
  <si>
    <t xml:space="preserve"> Pastcho ("Pentcho")</t>
  </si>
  <si>
    <t xml:space="preserve"> Richard Frasar</t>
  </si>
  <si>
    <t xml:space="preserve"> Gustaf Joel</t>
  </si>
  <si>
    <t xml:space="preserve"> Anders Vilhelm</t>
  </si>
  <si>
    <t xml:space="preserve"> Stoytcho</t>
  </si>
  <si>
    <t xml:space="preserve"> Anna Kristine</t>
  </si>
  <si>
    <t xml:space="preserve"> Albert Johan</t>
  </si>
  <si>
    <t xml:space="preserve"> Tido</t>
  </si>
  <si>
    <t xml:space="preserve"> Walter Chamberlain</t>
  </si>
  <si>
    <t xml:space="preserve"> Hileni</t>
  </si>
  <si>
    <t xml:space="preserve"> David John</t>
  </si>
  <si>
    <t xml:space="preserve"> Katriina</t>
  </si>
  <si>
    <t xml:space="preserve"> Malake</t>
  </si>
  <si>
    <t xml:space="preserve"> Edvard</t>
  </si>
  <si>
    <t xml:space="preserve"> Patrick</t>
  </si>
  <si>
    <t xml:space="preserve"> William John Robert</t>
  </si>
  <si>
    <t xml:space="preserve"> Quigg Edmond</t>
  </si>
  <si>
    <t xml:space="preserve"> Ellis Anna Maria</t>
  </si>
  <si>
    <t xml:space="preserve"> Stanley George</t>
  </si>
  <si>
    <t xml:space="preserve"> Leonard Charles</t>
  </si>
  <si>
    <t xml:space="preserve"> Nicholas</t>
  </si>
  <si>
    <t xml:space="preserve"> Susan</t>
  </si>
  <si>
    <t xml:space="preserve"> Percival Wayland</t>
  </si>
  <si>
    <t xml:space="preserve"> Elias</t>
  </si>
  <si>
    <t xml:space="preserve"> Martin</t>
  </si>
  <si>
    <t xml:space="preserve"> Fridtjof Arne</t>
  </si>
  <si>
    <t xml:space="preserve"> Anna</t>
  </si>
  <si>
    <t xml:space="preserve"> Johan</t>
  </si>
  <si>
    <t xml:space="preserve"> Jozef</t>
  </si>
  <si>
    <t xml:space="preserve"> Domingos Fernandeo</t>
  </si>
  <si>
    <t xml:space="preserve"> Alexander A (Grace Charity Laury)</t>
  </si>
  <si>
    <t xml:space="preserve"> Leopold (Mathilde Francoise Pede)</t>
  </si>
  <si>
    <t xml:space="preserve"> Samuel James Hayden</t>
  </si>
  <si>
    <t xml:space="preserve"> Emile</t>
  </si>
  <si>
    <t xml:space="preserve"> Helen Monypeny</t>
  </si>
  <si>
    <t xml:space="preserve"> Jacques Heath</t>
  </si>
  <si>
    <t xml:space="preserve"> Olaf Elon</t>
  </si>
  <si>
    <t xml:space="preserve"> Victor</t>
  </si>
  <si>
    <t xml:space="preserve"> Joseph (Sultana)</t>
  </si>
  <si>
    <t xml:space="preserve"> Anna Sofia</t>
  </si>
  <si>
    <t xml:space="preserve"> Pekka Pietari (Elin Matilda Dolck)</t>
  </si>
  <si>
    <t xml:space="preserve"> Jeremiah</t>
  </si>
  <si>
    <t xml:space="preserve"> Edgardo Samuel</t>
  </si>
  <si>
    <t xml:space="preserve"> Joseph Charles</t>
  </si>
  <si>
    <t xml:space="preserve"> August Edvard ("Wennerstrom")</t>
  </si>
  <si>
    <t xml:space="preserve"> Robina Maggie "Ruby"</t>
  </si>
  <si>
    <t xml:space="preserve"> Michel ("Louis M Hoffman")</t>
  </si>
  <si>
    <t xml:space="preserve"> Rev</t>
  </si>
  <si>
    <t xml:space="preserve"> Thomas Roussel Davids</t>
  </si>
  <si>
    <t xml:space="preserve"> Robert James</t>
  </si>
  <si>
    <t xml:space="preserve"> Thomas (Edith Wearne)</t>
  </si>
  <si>
    <t xml:space="preserve"> Alfonzo</t>
  </si>
  <si>
    <t xml:space="preserve"> Austin Blyler</t>
  </si>
  <si>
    <t xml:space="preserve"> Ole Martin</t>
  </si>
  <si>
    <t xml:space="preserve"> Charles Duane</t>
  </si>
  <si>
    <t xml:space="preserve"> Katherine "Katie"</t>
  </si>
  <si>
    <t xml:space="preserve"> Harry</t>
  </si>
  <si>
    <t xml:space="preserve"> Mile</t>
  </si>
  <si>
    <t xml:space="preserve"> Thomas Henry</t>
  </si>
  <si>
    <t xml:space="preserve"> John Hatfield</t>
  </si>
  <si>
    <t xml:space="preserve"> James (Elizabeth "Bessie" Inglis Milne)</t>
  </si>
  <si>
    <t xml:space="preserve"> John Viktor</t>
  </si>
  <si>
    <t xml:space="preserve"> Jovo</t>
  </si>
  <si>
    <t xml:space="preserve"> Eino Viljami</t>
  </si>
  <si>
    <t xml:space="preserve"> Frank John William "Frankie"</t>
  </si>
  <si>
    <t xml:space="preserve"> (Edith Martha Bowerman)</t>
  </si>
  <si>
    <t xml:space="preserve"> William (Anna Bernhardina Karlsson)</t>
  </si>
  <si>
    <t xml:space="preserve"> John D</t>
  </si>
  <si>
    <t xml:space="preserve"> Wyckoff</t>
  </si>
  <si>
    <t xml:space="preserve"> Arthur</t>
  </si>
  <si>
    <t xml:space="preserve"> Eleanor Ileen</t>
  </si>
  <si>
    <t xml:space="preserve"> Antti Wilhelm</t>
  </si>
  <si>
    <t xml:space="preserve"> James Clinch</t>
  </si>
  <si>
    <t xml:space="preserve"> Klas Albin</t>
  </si>
  <si>
    <t xml:space="preserve"> Henry Forbes</t>
  </si>
  <si>
    <t xml:space="preserve"> Ann Elizabeth</t>
  </si>
  <si>
    <t xml:space="preserve"> Reginald</t>
  </si>
  <si>
    <t xml:space="preserve"> Lionel</t>
  </si>
  <si>
    <t xml:space="preserve"> Constance Gladys</t>
  </si>
  <si>
    <t xml:space="preserve"> Rene</t>
  </si>
  <si>
    <t xml:space="preserve"> Clarence Gustaf Hugo</t>
  </si>
  <si>
    <t xml:space="preserve"> Richard F</t>
  </si>
  <si>
    <t xml:space="preserve"> Luise Gretchen</t>
  </si>
  <si>
    <t xml:space="preserve"> Hugh Roscoe</t>
  </si>
  <si>
    <t xml:space="preserve"> Thomas (Johanna "Hannah" Godfrey)</t>
  </si>
  <si>
    <t xml:space="preserve"> Charles Hallace ("Mr C Rolmane")</t>
  </si>
  <si>
    <t xml:space="preserve"> John</t>
  </si>
  <si>
    <t xml:space="preserve"> Stjepan</t>
  </si>
  <si>
    <t xml:space="preserve"> (Rosa)</t>
  </si>
  <si>
    <t xml:space="preserve"> William</t>
  </si>
  <si>
    <t xml:space="preserve"> Carla Christine Nielsine</t>
  </si>
  <si>
    <t xml:space="preserve"> Michel M</t>
  </si>
  <si>
    <t xml:space="preserve"> James Joseph (Margaret Tobin)</t>
  </si>
  <si>
    <t xml:space="preserve"> Elise</t>
  </si>
  <si>
    <t xml:space="preserve"> Robert</t>
  </si>
  <si>
    <t xml:space="preserve"> Karl Siegwart Andreas</t>
  </si>
  <si>
    <t xml:space="preserve"> Margaret "Maggie"</t>
  </si>
  <si>
    <t xml:space="preserve"> Henriette ("Mrs Harbeck")</t>
  </si>
  <si>
    <t xml:space="preserve"> Nestor Cyriel</t>
  </si>
  <si>
    <t xml:space="preserve"> Frederick</t>
  </si>
  <si>
    <t xml:space="preserve"> Jakob Alfred</t>
  </si>
  <si>
    <t xml:space="preserve"> Gerious</t>
  </si>
  <si>
    <t xml:space="preserve"> Gurshon "Gus"</t>
  </si>
  <si>
    <t xml:space="preserve"> Telma Matilda</t>
  </si>
  <si>
    <t xml:space="preserve"> Karl Alfred</t>
  </si>
  <si>
    <t xml:space="preserve"> Nassef Cassem</t>
  </si>
  <si>
    <t xml:space="preserve"> Helen "Ellen"</t>
  </si>
  <si>
    <t xml:space="preserve"> Henry</t>
  </si>
  <si>
    <t xml:space="preserve"> Ahmed</t>
  </si>
  <si>
    <t xml:space="preserve"> Clear Annie</t>
  </si>
  <si>
    <t xml:space="preserve"> John Henry</t>
  </si>
  <si>
    <t xml:space="preserve"> Hans Kristensen</t>
  </si>
  <si>
    <t xml:space="preserve"> Philip</t>
  </si>
  <si>
    <t xml:space="preserve"> Madeleine</t>
  </si>
  <si>
    <t xml:space="preserve"> Eliina</t>
  </si>
  <si>
    <t xml:space="preserve"> Sidney Samuel</t>
  </si>
  <si>
    <t xml:space="preserve"> Albina</t>
  </si>
  <si>
    <t xml:space="preserve"> Walter</t>
  </si>
  <si>
    <t xml:space="preserve"> Victor Francis</t>
  </si>
  <si>
    <t xml:space="preserve"> James H</t>
  </si>
  <si>
    <t xml:space="preserve"> George Henry</t>
  </si>
  <si>
    <t xml:space="preserve"> Christo</t>
  </si>
  <si>
    <t xml:space="preserve"> Frederick Maxfield</t>
  </si>
  <si>
    <t xml:space="preserve"> Karl Ivar Sven</t>
  </si>
  <si>
    <t xml:space="preserve"> John Hall ("Henry")</t>
  </si>
  <si>
    <t xml:space="preserve"> Arne Jonas</t>
  </si>
  <si>
    <t xml:space="preserve"> Mathilde</t>
  </si>
  <si>
    <t xml:space="preserve"> Henry Birkhardt (Irene Wallach)</t>
  </si>
  <si>
    <t xml:space="preserve"> Bengt Edvin</t>
  </si>
  <si>
    <t xml:space="preserve"> Ernst Adolf</t>
  </si>
  <si>
    <t xml:space="preserve"> Lillian Gertrud</t>
  </si>
  <si>
    <t xml:space="preserve"> Robert William Norman</t>
  </si>
  <si>
    <t xml:space="preserve"> Alice Phoebe</t>
  </si>
  <si>
    <t xml:space="preserve"> Stephen</t>
  </si>
  <si>
    <t xml:space="preserve"> Marjorie "Lottie"</t>
  </si>
  <si>
    <t xml:space="preserve"> Frederick William</t>
  </si>
  <si>
    <t xml:space="preserve"> Thamine</t>
  </si>
  <si>
    <t xml:space="preserve"> Katherine "Kate"</t>
  </si>
  <si>
    <t xml:space="preserve"> Reginald Charles</t>
  </si>
  <si>
    <t xml:space="preserve"> Matti Alexanteri</t>
  </si>
  <si>
    <t xml:space="preserve"> Sleiman</t>
  </si>
  <si>
    <t xml:space="preserve"> Dr</t>
  </si>
  <si>
    <t xml:space="preserve"> William Edward</t>
  </si>
  <si>
    <t xml:space="preserve"> Agda Thorilda Viktoria</t>
  </si>
  <si>
    <t xml:space="preserve"> William (Anna)</t>
  </si>
  <si>
    <t xml:space="preserve"> Richard Leonard</t>
  </si>
  <si>
    <t xml:space="preserve"> Ernest Courtenay</t>
  </si>
  <si>
    <t xml:space="preserve"> James George</t>
  </si>
  <si>
    <t xml:space="preserve"> Wilhelm (Elna Matilda Persson)</t>
  </si>
  <si>
    <t xml:space="preserve"> William Thomas</t>
  </si>
  <si>
    <t xml:space="preserve"> William Arthur</t>
  </si>
  <si>
    <t xml:space="preserve"> Viktor (Helena Wilhelmina)</t>
  </si>
  <si>
    <t xml:space="preserve"> Darwis (Hanne Youssef Razi)</t>
  </si>
  <si>
    <t xml:space="preserve"> Gertrude Maybelle</t>
  </si>
  <si>
    <t xml:space="preserve"> Gladys</t>
  </si>
  <si>
    <t xml:space="preserve"> (Lutie Davis)</t>
  </si>
  <si>
    <t xml:space="preserve"> Thomas</t>
  </si>
  <si>
    <t xml:space="preserve"> Edvin Rojj Felix</t>
  </si>
  <si>
    <t xml:space="preserve"> Delia</t>
  </si>
  <si>
    <t xml:space="preserve"> David</t>
  </si>
  <si>
    <t xml:space="preserve"> Ernesti Arvid</t>
  </si>
  <si>
    <t xml:space="preserve"> Ernst Ulrik</t>
  </si>
  <si>
    <t xml:space="preserve"> William Thompson (Edith Junkins)</t>
  </si>
  <si>
    <t xml:space="preserve"> Amelia</t>
  </si>
  <si>
    <t xml:space="preserve"> Alexander</t>
  </si>
  <si>
    <t xml:space="preserve"> (Elizabeth Anne Maidment)</t>
  </si>
  <si>
    <t xml:space="preserve"> Charles H</t>
  </si>
  <si>
    <t xml:space="preserve"> Hanora "Nora"</t>
  </si>
  <si>
    <t xml:space="preserve"> Kornelia Theodosia</t>
  </si>
  <si>
    <t xml:space="preserve"> Augusta Charlotta</t>
  </si>
  <si>
    <t xml:space="preserve"> Francis "Frank"</t>
  </si>
  <si>
    <t xml:space="preserve"> Eric</t>
  </si>
  <si>
    <t xml:space="preserve"> Stanton (Rosa Hunt)</t>
  </si>
  <si>
    <t xml:space="preserve"> Frank</t>
  </si>
  <si>
    <t xml:space="preserve"> Nils Johan Goransson</t>
  </si>
  <si>
    <t xml:space="preserve"> Alfons</t>
  </si>
  <si>
    <t xml:space="preserve"> Edward Arthur</t>
  </si>
  <si>
    <t xml:space="preserve"> Richard William</t>
  </si>
  <si>
    <t xml:space="preserve"> Theodore</t>
  </si>
  <si>
    <t xml:space="preserve"> Penko</t>
  </si>
  <si>
    <t xml:space="preserve"> Masabumi</t>
  </si>
  <si>
    <t xml:space="preserve"> Kate</t>
  </si>
  <si>
    <t xml:space="preserve"> Dickinson H (Helen Walton)</t>
  </si>
  <si>
    <t xml:space="preserve"> Rene Jacques</t>
  </si>
  <si>
    <t xml:space="preserve"> Aloisia</t>
  </si>
  <si>
    <t xml:space="preserve"> Ervin G</t>
  </si>
  <si>
    <t xml:space="preserve"> Mansour</t>
  </si>
  <si>
    <t xml:space="preserve"> Helen Loraine</t>
  </si>
  <si>
    <t xml:space="preserve"> Adolphe</t>
  </si>
  <si>
    <t xml:space="preserve"> James (Helene DeLaudeniere Chaput)</t>
  </si>
  <si>
    <t xml:space="preserve"> Anna Katherine "Annie Kate"</t>
  </si>
  <si>
    <t xml:space="preserve"> Bernard</t>
  </si>
  <si>
    <t xml:space="preserve"> William Cahoone Jr</t>
  </si>
  <si>
    <t xml:space="preserve"> Nora A</t>
  </si>
  <si>
    <t xml:space="preserve"> Howard Hugh "Harry"</t>
  </si>
  <si>
    <t xml:space="preserve"> Hudson Trevor</t>
  </si>
  <si>
    <t xml:space="preserve"> Margaret</t>
  </si>
  <si>
    <t xml:space="preserve"> Victor de Satode (Maria Josefa Perez de Soto y Vallejo)</t>
  </si>
  <si>
    <t xml:space="preserve"> Samuel</t>
  </si>
  <si>
    <t xml:space="preserve"> Laura Mabel</t>
  </si>
  <si>
    <t xml:space="preserve"> Margaret Bechstein</t>
  </si>
  <si>
    <t xml:space="preserve"> Emily Borie</t>
  </si>
  <si>
    <t xml:space="preserve"> William (Anna Sylfven)</t>
  </si>
  <si>
    <t xml:space="preserve"> Ignjac</t>
  </si>
  <si>
    <t xml:space="preserve"> Benjamin</t>
  </si>
  <si>
    <t xml:space="preserve"> Helmina Josefina</t>
  </si>
  <si>
    <t xml:space="preserve"> Sinai (Miriam Sternin)</t>
  </si>
  <si>
    <t xml:space="preserve"> Ernest</t>
  </si>
  <si>
    <t xml:space="preserve"> Mary Natalie</t>
  </si>
  <si>
    <t xml:space="preserve"> Frederic Oakley (Margaretta Corning Stone)</t>
  </si>
  <si>
    <t xml:space="preserve"> Yoto</t>
  </si>
  <si>
    <t xml:space="preserve"> Hilda Mary</t>
  </si>
  <si>
    <t xml:space="preserve"> Albert Francis (Sylvia Mae Harbaugh)</t>
  </si>
  <si>
    <t xml:space="preserve"> George John Jr</t>
  </si>
  <si>
    <t xml:space="preserve"> Marie Grice</t>
  </si>
  <si>
    <t xml:space="preserve"> Johan Hansen</t>
  </si>
  <si>
    <t xml:space="preserve"> (Ada E Hall)</t>
  </si>
  <si>
    <t xml:space="preserve"> Frank John (Emily Alice Brown)</t>
  </si>
  <si>
    <t xml:space="preserve"> Jean Gertrude</t>
  </si>
  <si>
    <t xml:space="preserve"> Agnes</t>
  </si>
  <si>
    <t xml:space="preserve"> Austen</t>
  </si>
  <si>
    <t xml:space="preserve"> George Edward</t>
  </si>
  <si>
    <t xml:space="preserve"> Leo Edmondus</t>
  </si>
  <si>
    <t xml:space="preserve"> Henry William (Clara Heinsheimer)</t>
  </si>
  <si>
    <t xml:space="preserve"> Mitto</t>
  </si>
  <si>
    <t xml:space="preserve"> Thomas Clinton</t>
  </si>
  <si>
    <t xml:space="preserve"> Elizabeth Margaret</t>
  </si>
  <si>
    <t xml:space="preserve"> Karl Edwart</t>
  </si>
  <si>
    <t xml:space="preserve"> Stephen Weart</t>
  </si>
  <si>
    <t xml:space="preserve"> Edmond Roger</t>
  </si>
  <si>
    <t xml:space="preserve"> Alice Elizabeth</t>
  </si>
  <si>
    <t xml:space="preserve"> Erik Gustaf</t>
  </si>
  <si>
    <t xml:space="preserve"> Charles Frederick Waddington</t>
  </si>
  <si>
    <t xml:space="preserve"> Stanley Hubert</t>
  </si>
  <si>
    <t xml:space="preserve"> Amelia "Mildred"</t>
  </si>
  <si>
    <t xml:space="preserve"> Marion Elsie</t>
  </si>
  <si>
    <t xml:space="preserve"> Thomas Henry (Mary E Finck)</t>
  </si>
  <si>
    <t xml:space="preserve"> William Loch "William"</t>
  </si>
  <si>
    <t xml:space="preserve"> Jovan</t>
  </si>
  <si>
    <t xml:space="preserve"> Nils Martin</t>
  </si>
  <si>
    <t xml:space="preserve"> Fletcher Fellows</t>
  </si>
  <si>
    <t xml:space="preserve"> Tannous</t>
  </si>
  <si>
    <t xml:space="preserve"> Josef</t>
  </si>
  <si>
    <t xml:space="preserve"> Wazli</t>
  </si>
  <si>
    <t xml:space="preserve"> Leo Peter</t>
  </si>
  <si>
    <t xml:space="preserve"> Elsie Edith</t>
  </si>
  <si>
    <t xml:space="preserve"> Annie Clemmer</t>
  </si>
  <si>
    <t xml:space="preserve"> Mary</t>
  </si>
  <si>
    <t xml:space="preserve"> Helen Mary "Ellie"</t>
  </si>
  <si>
    <t xml:space="preserve"> Wilhelm</t>
  </si>
  <si>
    <t xml:space="preserve"> Sebastiano</t>
  </si>
  <si>
    <t xml:space="preserve"> (Catherine David)</t>
  </si>
  <si>
    <t xml:space="preserve"> Adola</t>
  </si>
  <si>
    <t xml:space="preserve"> Mauritz Nils Martin</t>
  </si>
  <si>
    <t xml:space="preserve"> Frank Manley (Anna Sophia Atkinson)</t>
  </si>
  <si>
    <t xml:space="preserve"> (Mantoura Boulos)</t>
  </si>
  <si>
    <t xml:space="preserve"> Annie</t>
  </si>
  <si>
    <t xml:space="preserve"> Mme</t>
  </si>
  <si>
    <t xml:space="preserve"> Leontine Pauline</t>
  </si>
  <si>
    <t xml:space="preserve"> George Achilles</t>
  </si>
  <si>
    <t xml:space="preserve"> Sante</t>
  </si>
  <si>
    <t xml:space="preserve"> Stina Viola</t>
  </si>
  <si>
    <t xml:space="preserve"> Edgar Joseph (Leila Saks)</t>
  </si>
  <si>
    <t xml:space="preserve"> Aurora Adelia</t>
  </si>
  <si>
    <t xml:space="preserve"> Harry Elkins</t>
  </si>
  <si>
    <t xml:space="preserve"> Karl Gideon</t>
  </si>
  <si>
    <t xml:space="preserve"> Rosalie</t>
  </si>
  <si>
    <t xml:space="preserve"> Maria ("Mary")</t>
  </si>
  <si>
    <t xml:space="preserve"> Juho</t>
  </si>
  <si>
    <t xml:space="preserve"> Alexander Oskar (Mary Aline Towner)</t>
  </si>
  <si>
    <t xml:space="preserve"> Vasil</t>
  </si>
  <si>
    <t xml:space="preserve"> Charles Henry</t>
  </si>
  <si>
    <t xml:space="preserve"> Sidney Leonard</t>
  </si>
  <si>
    <t xml:space="preserve"> Matthew</t>
  </si>
  <si>
    <t xml:space="preserve"> William Ernest</t>
  </si>
  <si>
    <t xml:space="preserve"> Carl Olof</t>
  </si>
  <si>
    <t xml:space="preserve"> Johan Birger</t>
  </si>
  <si>
    <t xml:space="preserve"> Marjorie</t>
  </si>
  <si>
    <t xml:space="preserve"> Hjalmar (Agnes Charlotta Bengtsson)</t>
  </si>
  <si>
    <t xml:space="preserve"> Erik</t>
  </si>
  <si>
    <t xml:space="preserve"> Elina</t>
  </si>
  <si>
    <t xml:space="preserve"> Peter David</t>
  </si>
  <si>
    <t xml:space="preserve"> Alfred</t>
  </si>
  <si>
    <t xml:space="preserve"> William H (Jessie L)</t>
  </si>
  <si>
    <t xml:space="preserve"> Juha</t>
  </si>
  <si>
    <t xml:space="preserve"> Mari Aina</t>
  </si>
  <si>
    <t xml:space="preserve"> Pekka Pietari</t>
  </si>
  <si>
    <t xml:space="preserve"> Marija</t>
  </si>
  <si>
    <t xml:space="preserve"> Shadrach</t>
  </si>
  <si>
    <t xml:space="preserve"> Carl/Charles Peter</t>
  </si>
  <si>
    <t xml:space="preserve"> William Rowe</t>
  </si>
  <si>
    <t xml:space="preserve"> Hans Martin Monsen</t>
  </si>
  <si>
    <t xml:space="preserve"> Ida</t>
  </si>
  <si>
    <t xml:space="preserve"> Todor</t>
  </si>
  <si>
    <t xml:space="preserve"> Daisy E</t>
  </si>
  <si>
    <t xml:space="preserve"> Alfred Fleming</t>
  </si>
  <si>
    <t xml:space="preserve"> Johan Julian</t>
  </si>
  <si>
    <t xml:space="preserve"> Thomas (Annie Louise Rowley)</t>
  </si>
  <si>
    <t xml:space="preserve"> James Vivian (Lulu Thorne Christian)</t>
  </si>
  <si>
    <t xml:space="preserve"> Lyyli Karoliina</t>
  </si>
  <si>
    <t xml:space="preserve"> Catharina</t>
  </si>
  <si>
    <t xml:space="preserve"> Stanio</t>
  </si>
  <si>
    <t xml:space="preserve"> Leo</t>
  </si>
  <si>
    <t xml:space="preserve"> Ernst Gilbert (Anna Sigrid Maria Brogren)</t>
  </si>
  <si>
    <t xml:space="preserve"> Viktor Richard</t>
  </si>
  <si>
    <t xml:space="preserve"> Phillippe</t>
  </si>
  <si>
    <t xml:space="preserve"> Charles V (Ada Maria Winfield)</t>
  </si>
  <si>
    <t xml:space="preserve"> Kate Florence ("Mrs Kate Louise Phillips Marshall")</t>
  </si>
  <si>
    <t xml:space="preserve"> Berk (Berk Trembisky)</t>
  </si>
  <si>
    <t xml:space="preserve"> Mauritz Hakan</t>
  </si>
  <si>
    <t xml:space="preserve"> Percival (Florence Kate White)</t>
  </si>
  <si>
    <t xml:space="preserve"> Charles Alexander (Alice Adelaide Slow)</t>
  </si>
  <si>
    <t xml:space="preserve"> Nikolai Erland</t>
  </si>
  <si>
    <t xml:space="preserve"> William Baird</t>
  </si>
  <si>
    <t xml:space="preserve"> Lucile Polk</t>
  </si>
  <si>
    <t xml:space="preserve"> Doolina Margaret "Daisy"</t>
  </si>
  <si>
    <t xml:space="preserve"> Sidney (Emily Hocking)</t>
  </si>
  <si>
    <t xml:space="preserve"> Mark</t>
  </si>
  <si>
    <t xml:space="preserve"> Johan Henrik Johannesson</t>
  </si>
  <si>
    <t xml:space="preserve"> Benjamin (Esther Ada Bloomfield)</t>
  </si>
  <si>
    <t xml:space="preserve"> Leon</t>
  </si>
  <si>
    <t xml:space="preserve"> Johan Emil</t>
  </si>
  <si>
    <t xml:space="preserve"> Ms</t>
  </si>
  <si>
    <t xml:space="preserve"> Encarnacion</t>
  </si>
  <si>
    <t xml:space="preserve"> Bernt</t>
  </si>
  <si>
    <t xml:space="preserve"> Washington</t>
  </si>
  <si>
    <t xml:space="preserve"> Madeleine Violet</t>
  </si>
  <si>
    <t xml:space="preserve"> Frederic Kimber</t>
  </si>
  <si>
    <t xml:space="preserve"> Marie Catherine</t>
  </si>
  <si>
    <t xml:space="preserve"> Major</t>
  </si>
  <si>
    <t xml:space="preserve"> Arthur Godfrey</t>
  </si>
  <si>
    <t xml:space="preserve"> Edwy Arthur</t>
  </si>
  <si>
    <t xml:space="preserve"> Ingvald Olai Olsen</t>
  </si>
  <si>
    <t xml:space="preserve"> Benjamin Laventall</t>
  </si>
  <si>
    <t xml:space="preserve"> Samuel L</t>
  </si>
  <si>
    <t xml:space="preserve"> Joseph</t>
  </si>
  <si>
    <t xml:space="preserve"> Francis Davis</t>
  </si>
  <si>
    <t xml:space="preserve"> Frederick R (Marion)</t>
  </si>
  <si>
    <t xml:space="preserve"> Ellen</t>
  </si>
  <si>
    <t xml:space="preserve"> Maurice</t>
  </si>
  <si>
    <t xml:space="preserve"> Arthur H</t>
  </si>
  <si>
    <t xml:space="preserve"> Jacob Christian</t>
  </si>
  <si>
    <t xml:space="preserve"> Simon</t>
  </si>
  <si>
    <t xml:space="preserve"> Manuel Estanslas</t>
  </si>
  <si>
    <t xml:space="preserve"> John Montgomery</t>
  </si>
  <si>
    <t xml:space="preserve"> Helene Barbara</t>
  </si>
  <si>
    <t xml:space="preserve"> Luka</t>
  </si>
  <si>
    <t xml:space="preserve"> Edwy Arthur (Ada Mary Worth)</t>
  </si>
  <si>
    <t xml:space="preserve"> Amin S (Marie Marthe Thuillard)</t>
  </si>
  <si>
    <t xml:space="preserve"> Ida Sofia</t>
  </si>
  <si>
    <t xml:space="preserve"> George Quincy</t>
  </si>
  <si>
    <t xml:space="preserve"> Peter Henry</t>
  </si>
  <si>
    <t xml:space="preserve"> Lewis Richard</t>
  </si>
  <si>
    <t xml:space="preserve"> Nils August</t>
  </si>
  <si>
    <t xml:space="preserve"> Hildur E</t>
  </si>
  <si>
    <t xml:space="preserve"> Harold Victor</t>
  </si>
  <si>
    <t xml:space="preserve"> Anthony Wood "Archie"</t>
  </si>
  <si>
    <t xml:space="preserve"> Richard Henry</t>
  </si>
  <si>
    <t xml:space="preserve"> (Hedwig)</t>
  </si>
  <si>
    <t xml:space="preserve"> Dickinson H</t>
  </si>
  <si>
    <t xml:space="preserve"> Jeannie</t>
  </si>
  <si>
    <t xml:space="preserve"> Frederick Maxfield (Jane Anne Forby)</t>
  </si>
  <si>
    <t xml:space="preserve"> Edward Austin</t>
  </si>
  <si>
    <t xml:space="preserve"> Francis William</t>
  </si>
  <si>
    <t xml:space="preserve"> Eden Leslie "Neville"</t>
  </si>
  <si>
    <t xml:space="preserve"> Konrad Mathias Reiersen</t>
  </si>
  <si>
    <t xml:space="preserve"> Einar</t>
  </si>
  <si>
    <t xml:space="preserve"> Harry Markland</t>
  </si>
  <si>
    <t xml:space="preserve"> Ramon</t>
  </si>
  <si>
    <t xml:space="preserve"> Edward Roland</t>
  </si>
  <si>
    <t xml:space="preserve"> Elizabeth Mussey</t>
  </si>
  <si>
    <t xml:space="preserve"> Hudson J C (Bessie Waldo Daniels)</t>
  </si>
  <si>
    <t xml:space="preserve"> Olof</t>
  </si>
  <si>
    <t xml:space="preserve"> Petar</t>
  </si>
  <si>
    <t xml:space="preserve"> Bridget Mary</t>
  </si>
  <si>
    <t xml:space="preserve"> Kristina Sofia</t>
  </si>
  <si>
    <t xml:space="preserve"> Roberta</t>
  </si>
  <si>
    <t xml:space="preserve"> Victor de Satode</t>
  </si>
  <si>
    <t xml:space="preserve"> Frederick Charles (Jane Richards)</t>
  </si>
  <si>
    <t xml:space="preserve"> George ("George Arthur Brayton")</t>
  </si>
  <si>
    <t xml:space="preserve"> Henry Margido</t>
  </si>
  <si>
    <t xml:space="preserve"> Fang</t>
  </si>
  <si>
    <t xml:space="preserve"> Eugene Patrick</t>
  </si>
  <si>
    <t xml:space="preserve"> James Robert</t>
  </si>
  <si>
    <t xml:space="preserve"> Martin (Elizabeth L</t>
  </si>
  <si>
    <t xml:space="preserve"> Satio</t>
  </si>
  <si>
    <t xml:space="preserve"> William Anderson</t>
  </si>
  <si>
    <t xml:space="preserve"> (Amelia Milley)</t>
  </si>
  <si>
    <t xml:space="preserve"> William A (Florence "Mary" Agnes Hughes)</t>
  </si>
  <si>
    <t xml:space="preserve"> Stefo</t>
  </si>
  <si>
    <t xml:space="preserve"> Anne</t>
  </si>
  <si>
    <t xml:space="preserve"> Janko</t>
  </si>
  <si>
    <t xml:space="preserve"> Sarkis</t>
  </si>
  <si>
    <t xml:space="preserve"> Louis Albert (Ida Sophia Fischer)</t>
  </si>
  <si>
    <t xml:space="preserve"> Fared</t>
  </si>
  <si>
    <t xml:space="preserve"> Lucy</t>
  </si>
  <si>
    <t xml:space="preserve"> Johan Werner</t>
  </si>
  <si>
    <t xml:space="preserve"> Richard George</t>
  </si>
  <si>
    <t xml:space="preserve"> Phyllis May</t>
  </si>
  <si>
    <t xml:space="preserve"> Nakli</t>
  </si>
  <si>
    <t xml:space="preserve"> Joseph Jr</t>
  </si>
  <si>
    <t xml:space="preserve"> Catherine (Catherine Rizk)</t>
  </si>
  <si>
    <t xml:space="preserve"> Eva Miriam</t>
  </si>
  <si>
    <t xml:space="preserve"> Archibald Willingham</t>
  </si>
  <si>
    <t xml:space="preserve"> Samuel Beard</t>
  </si>
  <si>
    <t xml:space="preserve"> Hedwig Margaritha</t>
  </si>
  <si>
    <t xml:space="preserve"> Harriet R</t>
  </si>
  <si>
    <t xml:space="preserve"> Ingeborg Constanzia</t>
  </si>
  <si>
    <t xml:space="preserve"> Sigrid Elisabeth</t>
  </si>
  <si>
    <t xml:space="preserve"> Edward</t>
  </si>
  <si>
    <t xml:space="preserve"> Walter Donald</t>
  </si>
  <si>
    <t xml:space="preserve"> Arthur Ernest</t>
  </si>
  <si>
    <t xml:space="preserve"> Edward (Ethel Clarke)</t>
  </si>
  <si>
    <t xml:space="preserve"> Julian</t>
  </si>
  <si>
    <t xml:space="preserve"> Frank John</t>
  </si>
  <si>
    <t xml:space="preserve"> John Morgan Jr</t>
  </si>
  <si>
    <t xml:space="preserve"> John Borland Jr</t>
  </si>
  <si>
    <t xml:space="preserve"> Percival James R</t>
  </si>
  <si>
    <t xml:space="preserve"> Timothy</t>
  </si>
  <si>
    <t xml:space="preserve"> Fahim ("Philip Zenni")</t>
  </si>
  <si>
    <t xml:space="preserve"> Velin</t>
  </si>
  <si>
    <t xml:space="preserve"> George</t>
  </si>
  <si>
    <t xml:space="preserve"> Lady</t>
  </si>
  <si>
    <t xml:space="preserve"> (Lucille Christiana Sutherland) ("Mrs Morgan")</t>
  </si>
  <si>
    <t xml:space="preserve"> Emil (Tillie Mandelbaum)</t>
  </si>
  <si>
    <t xml:space="preserve"> Guillaume Joseph (Emma)</t>
  </si>
  <si>
    <t xml:space="preserve"> Thomas Rowan</t>
  </si>
  <si>
    <t xml:space="preserve"> Husein</t>
  </si>
  <si>
    <t xml:space="preserve"> Robert Douglas</t>
  </si>
  <si>
    <t xml:space="preserve"> (Marion Ogden)</t>
  </si>
  <si>
    <t xml:space="preserve"> Alfred J</t>
  </si>
  <si>
    <t xml:space="preserve"> Ilia</t>
  </si>
  <si>
    <t xml:space="preserve"> Nils (Alma Cornelia Berglund)</t>
  </si>
  <si>
    <t xml:space="preserve"> Carl</t>
  </si>
  <si>
    <t xml:space="preserve"> Edward Dale (Charlotte Lamson)</t>
  </si>
  <si>
    <t xml:space="preserve"> John Irwin ("Irving")</t>
  </si>
  <si>
    <t xml:space="preserve"> Alfred George John</t>
  </si>
  <si>
    <t xml:space="preserve"> Ethel</t>
  </si>
  <si>
    <t xml:space="preserve"> William Baird (Alice Munger)</t>
  </si>
  <si>
    <t xml:space="preserve"> Joseph (Maria Elias)</t>
  </si>
  <si>
    <t xml:space="preserve"> Eiriik</t>
  </si>
  <si>
    <t xml:space="preserve"> Julie Rachel</t>
  </si>
  <si>
    <t xml:space="preserve"> John Borland (Marian Longstreth Morris)</t>
  </si>
  <si>
    <t xml:space="preserve"> William James</t>
  </si>
  <si>
    <t xml:space="preserve"> John Hugo</t>
  </si>
  <si>
    <t xml:space="preserve"> Uscher</t>
  </si>
  <si>
    <t xml:space="preserve"> Ruth</t>
  </si>
  <si>
    <t xml:space="preserve"> John Denzil</t>
  </si>
  <si>
    <t xml:space="preserve"> Maxmillian</t>
  </si>
  <si>
    <t xml:space="preserve"> Eliezer</t>
  </si>
  <si>
    <t xml:space="preserve"> Matti</t>
  </si>
  <si>
    <t xml:space="preserve"> Walter Bertram (Martha Eustis)</t>
  </si>
  <si>
    <t xml:space="preserve"> Jean Baptiste</t>
  </si>
  <si>
    <t xml:space="preserve"> Jessie Wills</t>
  </si>
  <si>
    <t xml:space="preserve"> Sir</t>
  </si>
  <si>
    <t xml:space="preserve"> Cosmo Edmund ("Mr Morgan")</t>
  </si>
  <si>
    <t xml:space="preserve"> Sidney Samuel (Amy Frances Christy)</t>
  </si>
  <si>
    <t xml:space="preserve"> Petco</t>
  </si>
  <si>
    <t xml:space="preserve"> Ernst William</t>
  </si>
  <si>
    <t xml:space="preserve"> Harry ("Mr E Haven")</t>
  </si>
  <si>
    <t xml:space="preserve"> Edvard Bengtsson</t>
  </si>
  <si>
    <t xml:space="preserve"> Milan</t>
  </si>
  <si>
    <t xml:space="preserve"> Robert Williams</t>
  </si>
  <si>
    <t xml:space="preserve"> Joseph (Juliette Marie Louise Lafargue)</t>
  </si>
  <si>
    <t xml:space="preserve"> Elizabeth W</t>
  </si>
  <si>
    <t xml:space="preserve"> Anders Johan (Alfrida Konstantia Brogren)</t>
  </si>
  <si>
    <t xml:space="preserve"> Jose Neto</t>
  </si>
  <si>
    <t xml:space="preserve"> Margaret Jane</t>
  </si>
  <si>
    <t xml:space="preserve"> William Alfred</t>
  </si>
  <si>
    <t xml:space="preserve"> Alice</t>
  </si>
  <si>
    <t xml:space="preserve"> Ernst Gilbert</t>
  </si>
  <si>
    <t xml:space="preserve"> William Arthur (Cordelia K Stanlick)</t>
  </si>
  <si>
    <t xml:space="preserve"> Marion Louise</t>
  </si>
  <si>
    <t xml:space="preserve"> Antoni</t>
  </si>
  <si>
    <t xml:space="preserve"> Edwin Nelson Jr</t>
  </si>
  <si>
    <t xml:space="preserve"> Sahid</t>
  </si>
  <si>
    <t xml:space="preserve"> Henry Damsgaard</t>
  </si>
  <si>
    <t xml:space="preserve"> David John "Dai"</t>
  </si>
  <si>
    <t xml:space="preserve"> Charles Leonard</t>
  </si>
  <si>
    <t xml:space="preserve"> Gretchen Fiske</t>
  </si>
  <si>
    <t xml:space="preserve"> Guentcho</t>
  </si>
  <si>
    <t xml:space="preserve"> Patrick D</t>
  </si>
  <si>
    <t xml:space="preserve"> Algernon Henry Wilson</t>
  </si>
  <si>
    <t xml:space="preserve"> Johan Svensson</t>
  </si>
  <si>
    <t xml:space="preserve"> Max</t>
  </si>
  <si>
    <t xml:space="preserve"> William Henry Marsh</t>
  </si>
  <si>
    <t xml:space="preserve"> Mabel</t>
  </si>
  <si>
    <t xml:space="preserve"> Antti Gustaf</t>
  </si>
  <si>
    <t xml:space="preserve"> Harvey</t>
  </si>
  <si>
    <t xml:space="preserve"> Juha (Maria Emilia Ojala)</t>
  </si>
  <si>
    <t xml:space="preserve"> Percival</t>
  </si>
  <si>
    <t xml:space="preserve"> Hans Peder</t>
  </si>
  <si>
    <t xml:space="preserve"> Mlle</t>
  </si>
  <si>
    <t xml:space="preserve"> Emma</t>
  </si>
  <si>
    <t xml:space="preserve"> Margit Elizabeth</t>
  </si>
  <si>
    <t xml:space="preserve"> Choong</t>
  </si>
  <si>
    <t xml:space="preserve"> Eugenie</t>
  </si>
  <si>
    <t xml:space="preserve"> Henry Sleeper</t>
  </si>
  <si>
    <t xml:space="preserve"> Liudevit</t>
  </si>
  <si>
    <t xml:space="preserve"> Col</t>
  </si>
  <si>
    <t xml:space="preserve"> Oberst Alfons</t>
  </si>
  <si>
    <t xml:space="preserve"> Amy Zillah Elsie</t>
  </si>
  <si>
    <t xml:space="preserve"> Mito</t>
  </si>
  <si>
    <t xml:space="preserve"> Elsie</t>
  </si>
  <si>
    <t xml:space="preserve"> Johannes Halvorsen</t>
  </si>
  <si>
    <t xml:space="preserve"> Hanora "Norah"</t>
  </si>
  <si>
    <t xml:space="preserve"> Leonard Mark</t>
  </si>
  <si>
    <t xml:space="preserve"> John (Catherine)</t>
  </si>
  <si>
    <t xml:space="preserve"> George Floyd</t>
  </si>
  <si>
    <t xml:space="preserve"> Arthur Webster</t>
  </si>
  <si>
    <t xml:space="preserve"> Henry William</t>
  </si>
  <si>
    <t xml:space="preserve"> Mohamed</t>
  </si>
  <si>
    <t xml:space="preserve"> Edward Pomeroy</t>
  </si>
  <si>
    <t xml:space="preserve"> Peju</t>
  </si>
  <si>
    <t xml:space="preserve"> Eino William</t>
  </si>
  <si>
    <t xml:space="preserve"> Lewis</t>
  </si>
  <si>
    <t xml:space="preserve"> Reginald Fenton</t>
  </si>
  <si>
    <t xml:space="preserve"> Knud Paust</t>
  </si>
  <si>
    <t xml:space="preserve"> Jacob</t>
  </si>
  <si>
    <t xml:space="preserve"> Elmer Zebley (Juliet Cummins Wright)</t>
  </si>
  <si>
    <t xml:space="preserve"> Thomas William Solomon (Elizabeth Catherine Ford)</t>
  </si>
  <si>
    <t xml:space="preserve"> Thornton</t>
  </si>
  <si>
    <t xml:space="preserve"> Henry Michael</t>
  </si>
  <si>
    <t xml:space="preserve"> Charles</t>
  </si>
  <si>
    <t xml:space="preserve"> Ennis Hastings</t>
  </si>
  <si>
    <t xml:space="preserve"> Gustaf Hjalmar</t>
  </si>
  <si>
    <t xml:space="preserve"> Frederick Charles</t>
  </si>
  <si>
    <t xml:space="preserve"> Frederick (Augusta Tyler)</t>
  </si>
  <si>
    <t xml:space="preserve"> Thomas Drake Martinez</t>
  </si>
  <si>
    <t xml:space="preserve"> Katie</t>
  </si>
  <si>
    <t xml:space="preserve"> Hammad</t>
  </si>
  <si>
    <t xml:space="preserve"> Thor Anderson</t>
  </si>
  <si>
    <t xml:space="preserve"> Charles Edward</t>
  </si>
  <si>
    <t xml:space="preserve"> Thomas William Solomon</t>
  </si>
  <si>
    <t xml:space="preserve"> Joseph Philippe Lemercier</t>
  </si>
  <si>
    <t xml:space="preserve"> Jaako Arnold</t>
  </si>
  <si>
    <t xml:space="preserve"> Branko</t>
  </si>
  <si>
    <t xml:space="preserve"> Eberhard Thelander</t>
  </si>
  <si>
    <t xml:space="preserve"> Georgette Alexandra</t>
  </si>
  <si>
    <t xml:space="preserve"> Albert Adrian</t>
  </si>
  <si>
    <t xml:space="preserve"> Manca</t>
  </si>
  <si>
    <t xml:space="preserve"> Ali</t>
  </si>
  <si>
    <t xml:space="preserve"> Khalil</t>
  </si>
  <si>
    <t xml:space="preserve"> John Borland</t>
  </si>
  <si>
    <t xml:space="preserve"> Adolf Mathias Nicolai Olsen</t>
  </si>
  <si>
    <t xml:space="preserve"> John Jacob (Madeleine Talmadge Force)</t>
  </si>
  <si>
    <t xml:space="preserve"> Spencer Victor</t>
  </si>
  <si>
    <t xml:space="preserve"> Saiide</t>
  </si>
  <si>
    <t xml:space="preserve"> Henrik Juul</t>
  </si>
  <si>
    <t xml:space="preserve"> Henry Samuel ("Mr Henry Marshall")</t>
  </si>
  <si>
    <t xml:space="preserve"> Florence "Fannie"</t>
  </si>
  <si>
    <t xml:space="preserve"> Edward Pennington</t>
  </si>
  <si>
    <t xml:space="preserve"> Halim Gonios ("William George")</t>
  </si>
  <si>
    <t xml:space="preserve"> Berthe Antonine ("Mrs de Villiers")</t>
  </si>
  <si>
    <t xml:space="preserve"> Herman</t>
  </si>
  <si>
    <t xml:space="preserve"> Elmer Zebley</t>
  </si>
  <si>
    <t xml:space="preserve"> August Viktor</t>
  </si>
  <si>
    <t xml:space="preserve"> Peter Andreas Lauritz Andersen</t>
  </si>
  <si>
    <t xml:space="preserve"> Caroline Louise</t>
  </si>
  <si>
    <t xml:space="preserve"> Edwina Celia "Winnie"</t>
  </si>
  <si>
    <t xml:space="preserve"> Michael</t>
  </si>
  <si>
    <t xml:space="preserve"> Malkolm Joackim</t>
  </si>
  <si>
    <t xml:space="preserve"> Annie Jessie "Nina"</t>
  </si>
  <si>
    <t xml:space="preserve"> Svend Lauritz</t>
  </si>
  <si>
    <t xml:space="preserve"> Henry Price</t>
  </si>
  <si>
    <t xml:space="preserve"> Norman Campbell</t>
  </si>
  <si>
    <t xml:space="preserve"> Peter Henry (Lillian Jefferys)</t>
  </si>
  <si>
    <t xml:space="preserve"> Margareth</t>
  </si>
  <si>
    <t xml:space="preserve"> Kurt Arnold Gottfrid</t>
  </si>
  <si>
    <t xml:space="preserve"> Pieta Sofia</t>
  </si>
  <si>
    <t xml:space="preserve"> Elisabeth Walton</t>
  </si>
  <si>
    <t xml:space="preserve"> Houssein G N</t>
  </si>
  <si>
    <t xml:space="preserve"> Robert J</t>
  </si>
  <si>
    <t xml:space="preserve"> Moses Aaron</t>
  </si>
  <si>
    <t xml:space="preserve"> Leslie</t>
  </si>
  <si>
    <t xml:space="preserve"> Edward (Margaret Ann Watson)</t>
  </si>
  <si>
    <t xml:space="preserve"> Gustave J</t>
  </si>
  <si>
    <t xml:space="preserve"> Kanio</t>
  </si>
  <si>
    <t xml:space="preserve"> Minko</t>
  </si>
  <si>
    <t xml:space="preserve"> Walter James</t>
  </si>
  <si>
    <t xml:space="preserve"> Tyrell William</t>
  </si>
  <si>
    <t xml:space="preserve"> Susan Parker "Suzette"</t>
  </si>
  <si>
    <t xml:space="preserve"> Neal</t>
  </si>
  <si>
    <t xml:space="preserve"> Capt</t>
  </si>
  <si>
    <t xml:space="preserve"> Edward Gifford</t>
  </si>
  <si>
    <t xml:space="preserve"> Rossmore Edward</t>
  </si>
  <si>
    <t xml:space="preserve"> Daniel Warner</t>
  </si>
  <si>
    <t xml:space="preserve"> Joan</t>
  </si>
  <si>
    <t xml:space="preserve"> Meier</t>
  </si>
  <si>
    <t xml:space="preserve"> Johannes Joseph</t>
  </si>
  <si>
    <t xml:space="preserve"> Samuel (Jane Laver)</t>
  </si>
  <si>
    <t xml:space="preserve"> Viljo</t>
  </si>
  <si>
    <t xml:space="preserve"> August Sigfrid</t>
  </si>
  <si>
    <t xml:space="preserve"> Percy Andrew</t>
  </si>
  <si>
    <t xml:space="preserve"> Thomas Leonard</t>
  </si>
  <si>
    <t xml:space="preserve"> the Countess</t>
  </si>
  <si>
    <t xml:space="preserve"> of (Lucy Noel Martha Dyer-Edwards)</t>
  </si>
  <si>
    <t xml:space="preserve"> Iisakki Antino Aijo</t>
  </si>
  <si>
    <t xml:space="preserve"> Hanna Assi</t>
  </si>
  <si>
    <t xml:space="preserve"> William Ernest (Lucile Polk)</t>
  </si>
  <si>
    <t xml:space="preserve"> Hans Linus</t>
  </si>
  <si>
    <t xml:space="preserve"> John C (Anna Andrews)</t>
  </si>
  <si>
    <t xml:space="preserve"> Arthur Jackson</t>
  </si>
  <si>
    <t xml:space="preserve"> Daniel J</t>
  </si>
  <si>
    <t xml:space="preserve"> Daniel Danielsen</t>
  </si>
  <si>
    <t xml:space="preserve"> Rene Aime</t>
  </si>
  <si>
    <t xml:space="preserve"> Niels Peder</t>
  </si>
  <si>
    <t xml:space="preserve"> (Mary)</t>
  </si>
  <si>
    <t xml:space="preserve"> Dibo</t>
  </si>
  <si>
    <t xml:space="preserve"> Elizabeth (Eliza Needs)</t>
  </si>
  <si>
    <t xml:space="preserve"> Pehr Fabian Oliver Malkolm</t>
  </si>
  <si>
    <t xml:space="preserve"> Roger</t>
  </si>
  <si>
    <t xml:space="preserve"> Virginia Ethel</t>
  </si>
  <si>
    <t xml:space="preserve"> Thomas J</t>
  </si>
  <si>
    <t xml:space="preserve"> Edward Scott (Elisabeth Walton McMillan)</t>
  </si>
  <si>
    <t xml:space="preserve"> Banoura</t>
  </si>
  <si>
    <t xml:space="preserve"> Albert Adrian (Vera Gillespie)</t>
  </si>
  <si>
    <t xml:space="preserve"> Milton Clyde</t>
  </si>
  <si>
    <t xml:space="preserve"> Andrew G</t>
  </si>
  <si>
    <t xml:space="preserve"> Abraham (David Lishin)</t>
  </si>
  <si>
    <t xml:space="preserve"> George Hugh</t>
  </si>
  <si>
    <t xml:space="preserve"> Bertram Vere</t>
  </si>
  <si>
    <t xml:space="preserve"> Andrew "Andy"</t>
  </si>
  <si>
    <t xml:space="preserve"> Stella Anna</t>
  </si>
  <si>
    <t xml:space="preserve"> William Fisher</t>
  </si>
  <si>
    <t xml:space="preserve"> Ristiu</t>
  </si>
  <si>
    <t xml:space="preserve"> Richard</t>
  </si>
  <si>
    <t xml:space="preserve"> Alice (Farnham)</t>
  </si>
  <si>
    <t xml:space="preserve"> Mara</t>
  </si>
  <si>
    <t xml:space="preserve"> Yousseff</t>
  </si>
  <si>
    <t xml:space="preserve"> Jean Baptiste (Rosalie Paula Govaert)</t>
  </si>
  <si>
    <t xml:space="preserve"> Harvey (Charlotte Annie Tate)</t>
  </si>
  <si>
    <t xml:space="preserve"> William Thornton II</t>
  </si>
  <si>
    <t xml:space="preserve"> Assad Alexander</t>
  </si>
  <si>
    <t xml:space="preserve"> Oskar Arvid</t>
  </si>
  <si>
    <t xml:space="preserve"> Karl Johan</t>
  </si>
  <si>
    <t xml:space="preserve"> Thomas Jr</t>
  </si>
  <si>
    <t xml:space="preserve"> Ellen Natalia</t>
  </si>
  <si>
    <t xml:space="preserve"> August</t>
  </si>
  <si>
    <t xml:space="preserve"> Norman Campbell (Bertha Griggs)</t>
  </si>
  <si>
    <t xml:space="preserve"> Richard James</t>
  </si>
  <si>
    <t xml:space="preserve"> Ebba Iris Alfrida</t>
  </si>
  <si>
    <t xml:space="preserve"> Ernest Portage</t>
  </si>
  <si>
    <t xml:space="preserve"> Wendla Maria</t>
  </si>
  <si>
    <t xml:space="preserve"> Albert</t>
  </si>
  <si>
    <t xml:space="preserve"> John Fredrik Alexander</t>
  </si>
  <si>
    <t xml:space="preserve"> Karl Thorsten</t>
  </si>
  <si>
    <t xml:space="preserve"> Charles Melville (Clara Jennings Gregg)</t>
  </si>
  <si>
    <t xml:space="preserve"> Nikola</t>
  </si>
  <si>
    <t xml:space="preserve"> Jonkheer</t>
  </si>
  <si>
    <t xml:space="preserve"> John George</t>
  </si>
  <si>
    <t xml:space="preserve"> (Beila)</t>
  </si>
  <si>
    <t xml:space="preserve"> Urho Abraham</t>
  </si>
  <si>
    <t xml:space="preserve"> Len</t>
  </si>
  <si>
    <t xml:space="preserve"> Andre</t>
  </si>
  <si>
    <t xml:space="preserve"> Thomas Joseph</t>
  </si>
  <si>
    <t xml:space="preserve"> George Nelson (Martha Evelyn)</t>
  </si>
  <si>
    <t xml:space="preserve"> Antoni (Selini Alexander)</t>
  </si>
  <si>
    <t xml:space="preserve"> George Sibley</t>
  </si>
  <si>
    <t xml:space="preserve"> Amin</t>
  </si>
  <si>
    <t xml:space="preserve"> Owen George</t>
  </si>
  <si>
    <t xml:space="preserve"> Sara Rebecca</t>
  </si>
  <si>
    <t xml:space="preserve"> Jakob</t>
  </si>
  <si>
    <t xml:space="preserve"> Chang</t>
  </si>
  <si>
    <t xml:space="preserve"> Pierre</t>
  </si>
  <si>
    <t xml:space="preserve"> Ilmari Rudolf</t>
  </si>
  <si>
    <t xml:space="preserve"> Thomas Charles</t>
  </si>
  <si>
    <t xml:space="preserve"> Augusta</t>
  </si>
  <si>
    <t xml:space="preserve"> Peter L</t>
  </si>
  <si>
    <t xml:space="preserve"> Jeso</t>
  </si>
  <si>
    <t xml:space="preserve"> Anthony</t>
  </si>
  <si>
    <t xml:space="preserve"> Douglas Bullen</t>
  </si>
  <si>
    <t xml:space="preserve"> Marin</t>
  </si>
  <si>
    <t xml:space="preserve"> Samuel L (Edwiga Grabowska)</t>
  </si>
  <si>
    <t xml:space="preserve"> Sigvard Harald Elias</t>
  </si>
  <si>
    <t xml:space="preserve"> Nourelain</t>
  </si>
  <si>
    <t xml:space="preserve"> Mary Conover</t>
  </si>
  <si>
    <t xml:space="preserve"> Ernest Courtenay (Lilian Hughes)</t>
  </si>
  <si>
    <t xml:space="preserve"> Sam (Leah Rosen)</t>
  </si>
  <si>
    <t xml:space="preserve"> George Dennick (Mary Hitchcock)</t>
  </si>
  <si>
    <t xml:space="preserve"> Solomon (Latifa Qurban)</t>
  </si>
  <si>
    <t xml:space="preserve"> Raihed</t>
  </si>
  <si>
    <t xml:space="preserve"> Claus Peter</t>
  </si>
  <si>
    <t xml:space="preserve"> Frederick Edward</t>
  </si>
  <si>
    <t xml:space="preserve"> Frederick Joel (Margaret Welles Barron)</t>
  </si>
  <si>
    <t xml:space="preserve"> Dorothy Edith "Dolly"</t>
  </si>
  <si>
    <t xml:space="preserve"> John William</t>
  </si>
  <si>
    <t xml:space="preserve"> (Karolina)</t>
  </si>
  <si>
    <t xml:space="preserve"> Asuncion</t>
  </si>
  <si>
    <t xml:space="preserve"> Washington Augustus II</t>
  </si>
  <si>
    <t xml:space="preserve"> Philemon</t>
  </si>
  <si>
    <t xml:space="preserve"> Harold Theodor</t>
  </si>
  <si>
    <t xml:space="preserve"> Cerin</t>
  </si>
  <si>
    <t xml:space="preserve"> Richard Leonard (Sallie Monypeny)</t>
  </si>
  <si>
    <t xml:space="preserve"> Frans Olof</t>
  </si>
  <si>
    <t xml:space="preserve"> Samuel (Hannah Wizosky)</t>
  </si>
  <si>
    <t xml:space="preserve"> Adele Kiamie "Jane"</t>
  </si>
  <si>
    <t xml:space="preserve"> Alfred Ossian</t>
  </si>
  <si>
    <t xml:space="preserve"> Nedelio</t>
  </si>
  <si>
    <t xml:space="preserve"> Kristo</t>
  </si>
  <si>
    <t xml:space="preserve"> Thomas Jr (Lily Alexenia Wilson)</t>
  </si>
  <si>
    <t xml:space="preserve"> William (Imanita Parrish Hall)</t>
  </si>
  <si>
    <t xml:space="preserve"> Johann</t>
  </si>
  <si>
    <t xml:space="preserve"> Gerda Ulrika</t>
  </si>
  <si>
    <t xml:space="preserve"> Frederick James</t>
  </si>
  <si>
    <t xml:space="preserve"> Henry Jr</t>
  </si>
  <si>
    <t xml:space="preserve"> William (Margaret Norton)</t>
  </si>
  <si>
    <t xml:space="preserve"> Juozas</t>
  </si>
  <si>
    <t xml:space="preserve"> Margaret Edith</t>
  </si>
  <si>
    <t xml:space="preserve"> Catherine Helen "Carrie"</t>
  </si>
  <si>
    <t xml:space="preserve"> Karl Howell</t>
  </si>
  <si>
    <t>M</t>
  </si>
  <si>
    <t>Column Labels</t>
  </si>
  <si>
    <t>ticket đi vs fare</t>
  </si>
  <si>
    <t>survive đi vs calbin</t>
  </si>
  <si>
    <t>_ Tạo ra các sheet (Ratio, Ordinal, Nominal) thống kê Descriptive, vẽ chart</t>
  </si>
  <si>
    <t>_ Tạo ra các sheet kết hợp Ratio vs Nominal (tuy nhiên chú ý là mình sẽ cần kiếm ra insight đâu là đặc điểm của những hành khách có khả năng song sót cao hoặc ngược lại)</t>
  </si>
  <si>
    <t>Sử dụng chủ yếu là Survived vs …... trừ passenger id</t>
  </si>
  <si>
    <t/>
  </si>
  <si>
    <t>Nhận xét</t>
  </si>
  <si>
    <t>Nhóm độc thân nhiều nhất chiếm 76%</t>
  </si>
  <si>
    <t>Nhóm đi kèm 1,2 người thân chiếm 22%</t>
  </si>
  <si>
    <t>Các nhóm còn lại rất ít, hầu như không có</t>
  </si>
  <si>
    <t>Người đi cùng ba mẹ và con cái &gt; người đi cùng a/ce và vợ chồng</t>
  </si>
  <si>
    <t>Nhận xét:</t>
  </si>
  <si>
    <t xml:space="preserve">Tầng lớp lower class chiếm nhiều nhất 55%. Cho thấy chuyến đi này dành cho nhiều tầng lớp. Phân nhiều khu vực cho các tầng lớp khác nhau </t>
  </si>
  <si>
    <t>Số lượng sống chết nam nữ của các tầng lớp</t>
  </si>
  <si>
    <t>v</t>
  </si>
  <si>
    <t>Nam chết nhiều hơn nữ</t>
  </si>
  <si>
    <t>Calbin -group</t>
  </si>
  <si>
    <t xml:space="preserve"> (Mary D Kingcome) </t>
  </si>
  <si>
    <t xml:space="preserve"> Peter Denis </t>
  </si>
  <si>
    <t>Họ</t>
  </si>
  <si>
    <t>Số lượng sống chết nam nữ kèm người thân</t>
  </si>
  <si>
    <t>tên đệm</t>
  </si>
  <si>
    <t>A</t>
  </si>
  <si>
    <t>B</t>
  </si>
  <si>
    <t>E</t>
  </si>
  <si>
    <t>F</t>
  </si>
  <si>
    <t>G</t>
  </si>
  <si>
    <t>0-10</t>
  </si>
  <si>
    <t>Số lượng sống chết theo độ tuổi</t>
  </si>
  <si>
    <t>Số lượng sống chết ở các khoan và theo tầng lớp nào</t>
  </si>
  <si>
    <t xml:space="preserve">Đã làm </t>
  </si>
  <si>
    <t xml:space="preserve">Nhiệm vụ </t>
  </si>
  <si>
    <t xml:space="preserve"> Sheet kết hợp Ratio vs norminal</t>
  </si>
  <si>
    <t>Các sheet lẻ</t>
  </si>
  <si>
    <t>I. Ratio</t>
  </si>
  <si>
    <t>1. Age</t>
  </si>
  <si>
    <t>2. Fare</t>
  </si>
  <si>
    <t>Ratio discrete + ordinal</t>
  </si>
  <si>
    <t>1. Parch</t>
  </si>
  <si>
    <t>2. Sissp</t>
  </si>
  <si>
    <t>3. Family size</t>
  </si>
  <si>
    <t>5. pclass</t>
  </si>
  <si>
    <t>II. Norminal</t>
  </si>
  <si>
    <t>1. Calbin</t>
  </si>
  <si>
    <t>2. Embarked</t>
  </si>
  <si>
    <t>3. Name</t>
  </si>
  <si>
    <t>4. Sex</t>
  </si>
  <si>
    <t>5. Ticket</t>
  </si>
  <si>
    <t>6. Title</t>
  </si>
  <si>
    <t>4. Survive</t>
  </si>
  <si>
    <t>1. Số lượng sống sót theo đội tuổi</t>
  </si>
  <si>
    <t xml:space="preserve">2. Số lượng sống chết nam nữ của các tầng lớp																					</t>
  </si>
  <si>
    <t xml:space="preserve">3. Số lượng sống chết nam nữ kèm người thân																					</t>
  </si>
  <si>
    <t>4. Số lượng sống chết ở các khoan và theo tầng lớp nào</t>
  </si>
  <si>
    <t>5. Những người sống thuộc calbin nào nhiều nhất. Và mức vé của những calbin đấy là bao nhiêu</t>
  </si>
  <si>
    <t xml:space="preserve">6. ticket đi vs fare có ý nghĩa gì </t>
  </si>
  <si>
    <t>Nam nhiều hơn nữ trên tàu</t>
  </si>
  <si>
    <t>Calbin</t>
  </si>
  <si>
    <t>Name - rút gọn</t>
  </si>
  <si>
    <t>H</t>
  </si>
  <si>
    <t>I</t>
  </si>
  <si>
    <t>J</t>
  </si>
  <si>
    <t>K</t>
  </si>
  <si>
    <t>L</t>
  </si>
  <si>
    <t>N</t>
  </si>
  <si>
    <t>O</t>
  </si>
  <si>
    <t>P</t>
  </si>
  <si>
    <t>R</t>
  </si>
  <si>
    <t>U</t>
  </si>
  <si>
    <t>V</t>
  </si>
  <si>
    <t>W</t>
  </si>
  <si>
    <t>Y</t>
  </si>
  <si>
    <t>Z</t>
  </si>
  <si>
    <t>phụ nữ đã kết hôn</t>
  </si>
  <si>
    <t>phụ nữ còn độc thân</t>
  </si>
  <si>
    <t>doctor</t>
  </si>
  <si>
    <t>người theo đạo thiên chúa</t>
  </si>
  <si>
    <t>bé sơ sinh</t>
  </si>
  <si>
    <t>đàn ông</t>
  </si>
  <si>
    <t>Age - boxslot</t>
  </si>
  <si>
    <t>Family size</t>
  </si>
  <si>
    <t>Nhận xét: Cho biết độ tuổi chiếm nhiều nhất của Nam nữ từ 29,22 -34,02 chiếm nhiều nhất 213/891, 24%</t>
  </si>
  <si>
    <t>Nhận xét: Độ tuổi nữ chiếm nhiều nhất từ 21,15 - 27,95 chiếm 85/314, chiếm 27%</t>
  </si>
  <si>
    <t>Nhận xét: Độ tuổi nữ chiếm nhiều nhất từ 21,15 - 27,95 chiếm 195/577, chiếm 33,7%</t>
  </si>
  <si>
    <t>box plot</t>
  </si>
  <si>
    <t>x</t>
  </si>
  <si>
    <t xml:space="preserve">*** Nhận xét: </t>
  </si>
  <si>
    <t>Nhìn hình ta thấy trung bình tuổi của nam cao hơn so vs nữ. Lần lượt là 30,4 so vs 27,6</t>
  </si>
  <si>
    <t>Nhìn số ta thấy trung vị của nam cao hơn của nữ. Lần lượt là 30 so vs 25</t>
  </si>
  <si>
    <t>&gt; Cho thấy tuổi trung binh nam cao hơn nữ</t>
  </si>
  <si>
    <t>Khoảng tuổi phổ biến ở nữ là từ 0,75</t>
  </si>
  <si>
    <t>Nhận xét chung bảng tintanic</t>
  </si>
  <si>
    <t>3. Khoang M là khoang biến động nhiều nhất</t>
  </si>
  <si>
    <t>4. Tầng lớp 3, chết nhiều nhất và tập trung ở khoang M</t>
  </si>
  <si>
    <t>5. Giá vé tầng lớp thứ 3 chur yếu là 1-10$ và chết nhiều nhất</t>
  </si>
  <si>
    <t>1. Nam chết nhiều hơn nữ (68% so vs 34%)</t>
  </si>
  <si>
    <t>Mục tiêu</t>
  </si>
  <si>
    <t xml:space="preserve">Tỷ lệ sống sót theo độ tuổi </t>
  </si>
  <si>
    <t>Dooley, Mr. Patrick</t>
  </si>
  <si>
    <t>Behr, Mr. Karl Howell</t>
  </si>
  <si>
    <t>Johnston, Miss. Catherine Helen "Carrie"</t>
  </si>
  <si>
    <t>Graham, Miss. Margaret Edith</t>
  </si>
  <si>
    <t>Montvila, Rev. Juozas</t>
  </si>
  <si>
    <t>Rice, Mrs. William (Margaret Norton)</t>
  </si>
  <si>
    <t>Sutehall, Mr. Henry Jr</t>
  </si>
  <si>
    <t>Banfield, Mr. Frederick James</t>
  </si>
  <si>
    <t>Dahlberg, Miss. Gerda Ulrika</t>
  </si>
  <si>
    <t>Markun, Mr. Johann</t>
  </si>
  <si>
    <t>Shelley, Mrs. William (Imanita Parrish Hall)</t>
  </si>
  <si>
    <t>Potter, Mrs. Thomas Jr (Lily Alexenia Wilson)</t>
  </si>
  <si>
    <t>Laleff, Mr. Kristo</t>
  </si>
  <si>
    <t>Petroff, Mr. Nedelio</t>
  </si>
  <si>
    <t>Gustafsson, Mr. Alfred Ossian</t>
  </si>
  <si>
    <t>Najib, Miss. Adele Kiamie "Jane"</t>
  </si>
  <si>
    <t>Abelson, Mrs. Samuel (Hannah Wizosky)</t>
  </si>
  <si>
    <t>Vander Cruyssen, Mr. Victor</t>
  </si>
  <si>
    <t>Carlsson, Mr. Frans Olof</t>
  </si>
  <si>
    <t>Beckwith, Mrs. Richard Leonard (Sallie Monypeny)</t>
  </si>
  <si>
    <t>Balkic, Mr. Cerin</t>
  </si>
  <si>
    <t>Johnson, Master. Harold Theodor</t>
  </si>
  <si>
    <t>van Melkebeke, Mr. Philemon</t>
  </si>
  <si>
    <t>Roebling, Mr. Washington Augustus II</t>
  </si>
  <si>
    <t>Duran y More, Miss. Asuncion</t>
  </si>
  <si>
    <t>Bystrom, Mrs. (Karolina)</t>
  </si>
  <si>
    <t>Gill, Mr. John William</t>
  </si>
  <si>
    <t>Sage, Miss. Dorothy Edith "Dolly"</t>
  </si>
  <si>
    <t>Swift, Mrs. Frederick Joel (Margaret Welles Barron)</t>
  </si>
  <si>
    <t>Giles, Mr. Frederick Edward</t>
  </si>
  <si>
    <t>Hansen, Mr. Claus Peter</t>
  </si>
  <si>
    <t>Razi, Mr. Raihed</t>
  </si>
  <si>
    <t>Baclini, Mrs. Solomon (Latifa Qurban)</t>
  </si>
  <si>
    <t xml:space="preserve">Daly, Mr. Peter Denis </t>
  </si>
  <si>
    <t>Wick, Mrs. George Dennick (Mary Hitchcock)</t>
  </si>
  <si>
    <t>Aks, Mrs. Sam (Leah Rosen)</t>
  </si>
  <si>
    <t>Carter, Mrs. Ernest Courtenay (Lilian Hughes)</t>
  </si>
  <si>
    <t>Lines, Miss. Mary Conover</t>
  </si>
  <si>
    <t>Boulos, Miss. Nourelain</t>
  </si>
  <si>
    <t>Svensson, Mr. Johan</t>
  </si>
  <si>
    <t>Andersson, Master. Sigvard Harald Elias</t>
  </si>
  <si>
    <t>Goldenberg, Mrs. Samuel L (Edwiga Grabowska)</t>
  </si>
  <si>
    <t>Harper, Rev. John</t>
  </si>
  <si>
    <t>Markoff, Mr. Marin</t>
  </si>
  <si>
    <t>Sage, Mr. Douglas Bullen</t>
  </si>
  <si>
    <t>Abbing, Mr. Anthony</t>
  </si>
  <si>
    <t>Culumovic, Mr. Jeso</t>
  </si>
  <si>
    <t>Lemberopolous, Mr. Peter L</t>
  </si>
  <si>
    <t>Serepeca, Miss. Augusta</t>
  </si>
  <si>
    <t>Mudd, Mr. Thomas Charles</t>
  </si>
  <si>
    <t>Alhomaki, Mr. Ilmari Rudolf</t>
  </si>
  <si>
    <t>Marechal, Mr. Pierre</t>
  </si>
  <si>
    <t>Chip, Mr. Chang</t>
  </si>
  <si>
    <t>Sirota, Mr. Maurice</t>
  </si>
  <si>
    <t>Pasic, Mr. Jakob</t>
  </si>
  <si>
    <t>Compton, Miss. Sara Rebecca</t>
  </si>
  <si>
    <t>Allum, Mr. Owen George</t>
  </si>
  <si>
    <t>Augustsson, Mr. Albert</t>
  </si>
  <si>
    <t>Saad, Mr. Amin</t>
  </si>
  <si>
    <t>Richards, Master. George Sibley</t>
  </si>
  <si>
    <t>Yasbeck, Mrs. Antoni (Selini Alexander)</t>
  </si>
  <si>
    <t>Stone, Mrs. George Nelson (Martha Evelyn)</t>
  </si>
  <si>
    <t>McCormack, Mr. Thomas Joseph</t>
  </si>
  <si>
    <t>Mallet, Master. Andre</t>
  </si>
  <si>
    <t>Lam, Mr. Len</t>
  </si>
  <si>
    <t>Flynn, Mr. John</t>
  </si>
  <si>
    <t>Panula, Master. Urho Abraham</t>
  </si>
  <si>
    <t>Moor, Mrs. (Beila)</t>
  </si>
  <si>
    <t>Reuchlin, Jonkheer. John George</t>
  </si>
  <si>
    <t>Lulic, Mr. Nikola</t>
  </si>
  <si>
    <t>Hays, Mrs. Charles Melville (Clara Jennings Gregg)</t>
  </si>
  <si>
    <t>Skoog, Master. Karl Thorsten</t>
  </si>
  <si>
    <t>Holm, Mr. John Fredrik Alexander</t>
  </si>
  <si>
    <t>Mallet, Mr. Albert</t>
  </si>
  <si>
    <t>Heininen, Miss. Wendla Maria</t>
  </si>
  <si>
    <t>Fry, Mr. Richard</t>
  </si>
  <si>
    <t>Tomlin, Mr. Ernest Portage</t>
  </si>
  <si>
    <t>Andersson, Miss. Ebba Iris Alfrida</t>
  </si>
  <si>
    <t>Slemen, Mr. Richard James</t>
  </si>
  <si>
    <t>Lester, Mr. James</t>
  </si>
  <si>
    <t>Alexander, Mr. William</t>
  </si>
  <si>
    <t>Chambers, Mrs. Norman Campbell (Bertha Griggs)</t>
  </si>
  <si>
    <t>Meyer, Mr. August</t>
  </si>
  <si>
    <t>Pettersson, Miss. Ellen Natalia</t>
  </si>
  <si>
    <t>Andrews, Mr. Thomas Jr</t>
  </si>
  <si>
    <t>Johansson, Mr. Karl Johan</t>
  </si>
  <si>
    <t>Hedman, Mr. Oskar Arvid</t>
  </si>
  <si>
    <t>Thomas, Master. Assad Alexander</t>
  </si>
  <si>
    <t>Carter, Master. William Thornton II</t>
  </si>
  <si>
    <t>Collyer, Mrs. Harvey (Charlotte Annie Tate)</t>
  </si>
  <si>
    <t>Ponesell, Mr. Martin</t>
  </si>
  <si>
    <t>Van Impe, Mrs. Jean Baptiste (Rosalie Paula Govaert)</t>
  </si>
  <si>
    <t>Ibrahim Shawah, Mr. Yousseff</t>
  </si>
  <si>
    <t>Osman, Mrs. Mara</t>
  </si>
  <si>
    <t>Leader, Dr. Alice (Farnham)</t>
  </si>
  <si>
    <t>Otter, Mr. Richard</t>
  </si>
  <si>
    <t>Dantcheff, Mr. Ristiu</t>
  </si>
  <si>
    <t>Hoyt, Mr. William Fisher</t>
  </si>
  <si>
    <t>Sage, Miss. Stella Anna</t>
  </si>
  <si>
    <t>Gaskell, Mr. Alfred</t>
  </si>
  <si>
    <t>Keane, Mr. Andrew "Andy"</t>
  </si>
  <si>
    <t>Guggenheim, Mr. Benjamin</t>
  </si>
  <si>
    <t>Dean, Master. Bertram Vere</t>
  </si>
  <si>
    <t>Rice, Master. George Hugh</t>
  </si>
  <si>
    <t>Sjoblom, Miss. Anna Sofia</t>
  </si>
  <si>
    <t>Harmer, Mr. Abraham (David Lishin)</t>
  </si>
  <si>
    <t>Ali, Mr. William</t>
  </si>
  <si>
    <t>Johnston, Mr. Andrew G</t>
  </si>
  <si>
    <t>Long, Mr. Milton Clyde</t>
  </si>
  <si>
    <t>Dick, Mrs. Albert Adrian (Vera Gillespie)</t>
  </si>
  <si>
    <t>Ayoub, Miss. Banoura</t>
  </si>
  <si>
    <t>Robert, Mrs. Edward Scott (Elisabeth Walton McMillan)</t>
  </si>
  <si>
    <t>Kilgannon, Mr. Thomas J</t>
  </si>
  <si>
    <t>Emanuel, Miss. Virginia Ethel</t>
  </si>
  <si>
    <t>Tobin, Mr. Roger</t>
  </si>
  <si>
    <t>Myhrman, Mr. Pehr Fabian Oliver Malkolm</t>
  </si>
  <si>
    <t>Hocking, Mrs. Elizabeth (Eliza Needs)</t>
  </si>
  <si>
    <t>Elias, Mr. Dibo</t>
  </si>
  <si>
    <t>Mack, Mrs. (Mary)</t>
  </si>
  <si>
    <t>Jensen, Mr. Niels Peder</t>
  </si>
  <si>
    <t>Lievens, Mr. Rene Aime</t>
  </si>
  <si>
    <t>Gronnestad, Mr. Daniel Danielsen</t>
  </si>
  <si>
    <t>Moran, Mr. Daniel J</t>
  </si>
  <si>
    <t>Mangan, Miss. Mary</t>
  </si>
  <si>
    <t>Brewe, Dr. Arthur Jackson</t>
  </si>
  <si>
    <t>Hogeboom, Mrs. John C (Anna Andrews)</t>
  </si>
  <si>
    <t>Eklund, Mr. Hans Linus</t>
  </si>
  <si>
    <t>Carter, Mrs. William Ernest (Lucile Polk)</t>
  </si>
  <si>
    <t>Barah, Mr. Hanna Assi</t>
  </si>
  <si>
    <t>Nirva, Mr. Iisakki Antino Aijo</t>
  </si>
  <si>
    <t>Garfirth, Mr. John</t>
  </si>
  <si>
    <t>Rothes, the Countess. of (Lucy Noel Martha Dyer-Edwards)</t>
  </si>
  <si>
    <t>Theobald, Mr. Thomas Leonard</t>
  </si>
  <si>
    <t>Bailey, Mr. Percy Andrew</t>
  </si>
  <si>
    <t>Carlsson, Mr. August Sigfrid</t>
  </si>
  <si>
    <t>Hamalainen, Master. Viljo</t>
  </si>
  <si>
    <t>Herman, Mrs. Samuel (Jane Laver)</t>
  </si>
  <si>
    <t>Jonkoff, Mr. Lalio</t>
  </si>
  <si>
    <t>Vande Velde, Mr. Johannes Joseph</t>
  </si>
  <si>
    <t>Moor, Master. Meier</t>
  </si>
  <si>
    <t>Wells, Miss. Joan</t>
  </si>
  <si>
    <t>Connaghton, Mr. Michael</t>
  </si>
  <si>
    <t>Marvin, Mr. Daniel Warner</t>
  </si>
  <si>
    <t>Sinkkonen, Miss. Anna</t>
  </si>
  <si>
    <t>Abbott, Mr. Rossmore Edward</t>
  </si>
  <si>
    <t>Crosby, Capt. Edward Gifford</t>
  </si>
  <si>
    <t>Stranden, Mr. Juho</t>
  </si>
  <si>
    <t>McNamee, Mr. Neal</t>
  </si>
  <si>
    <t>Ryerson, Miss. Susan Parker "Suzette"</t>
  </si>
  <si>
    <t>Cavendish, Mr. Tyrell William</t>
  </si>
  <si>
    <t>Hawksford, Mr. Walter James</t>
  </si>
  <si>
    <t>Nankoff, Mr. Minko</t>
  </si>
  <si>
    <t>Ivanoff, Mr. Kanio</t>
  </si>
  <si>
    <t>Lesurer, Mr. Gustave J</t>
  </si>
  <si>
    <t>Ford, Mrs. Edward (Margaret Ann Watson)</t>
  </si>
  <si>
    <t>Williams, Mr. Leslie</t>
  </si>
  <si>
    <t>Troupiansky, Mr. Moses Aaron</t>
  </si>
  <si>
    <t>Berriman, Mr. William John</t>
  </si>
  <si>
    <t>Knight, Mr. Robert J</t>
  </si>
  <si>
    <t>Hassan, Mr. Houssein G N</t>
  </si>
  <si>
    <t>Allen, Miss. Elisabeth Walton</t>
  </si>
  <si>
    <t>Ilmakangas, Miss. Pieta Sofia</t>
  </si>
  <si>
    <t>Bryhl, Mr. Kurt Arnold Gottfrid</t>
  </si>
  <si>
    <t>Mannion, Miss. Margareth</t>
  </si>
  <si>
    <t>Renouf, Mrs. Peter Henry (Lillian Jefferys)</t>
  </si>
  <si>
    <t>Oreskovic, Mr. Luka</t>
  </si>
  <si>
    <t>Chambers, Mr. Norman Campbell</t>
  </si>
  <si>
    <t>Hodges, Mr. Henry Price</t>
  </si>
  <si>
    <t>Gillespie, Mr. William Henry</t>
  </si>
  <si>
    <t>Jensen, Mr. Svend Lauritz</t>
  </si>
  <si>
    <t>Harper, Miss. Annie Jessie "Nina"</t>
  </si>
  <si>
    <t>Johnson, Mr. Malkolm Joackim</t>
  </si>
  <si>
    <t>McEvoy, Mr. Michael</t>
  </si>
  <si>
    <t>Troutt, Miss. Edwina Celia "Winnie"</t>
  </si>
  <si>
    <t>Endres, Miss. Caroline Louise</t>
  </si>
  <si>
    <t>Soholt, Mr. Peter Andreas Lauritz Andersen</t>
  </si>
  <si>
    <t>Greenberg, Mr. Samuel</t>
  </si>
  <si>
    <t>Larsson, Mr. August Viktor</t>
  </si>
  <si>
    <t>Taylor, Mr. Elmer Zebley</t>
  </si>
  <si>
    <t>Klaber, Mr. Herman</t>
  </si>
  <si>
    <t>Mayne, Mlle. Berthe Antonine ("Mrs de Villiers")</t>
  </si>
  <si>
    <t>Moubarek, Master. Halim Gonios ("William George")</t>
  </si>
  <si>
    <t>Cleaver, Miss. Alice</t>
  </si>
  <si>
    <t>Calderhead, Mr. Edward Pennington</t>
  </si>
  <si>
    <t>Kelly, Mrs. Florence "Fannie"</t>
  </si>
  <si>
    <t>Morley, Mr. Henry Samuel ("Mr Henry Marshall")</t>
  </si>
  <si>
    <t>Hansen, Mr. Henrik Juul</t>
  </si>
  <si>
    <t>Gallagher, Mr. Martin</t>
  </si>
  <si>
    <t>Barbara, Miss. Saiide</t>
  </si>
  <si>
    <t>Silverthorne, Mr. Spencer Victor</t>
  </si>
  <si>
    <t>Astor, Mrs. John Jacob (Madeleine Talmadge Force)</t>
  </si>
  <si>
    <t>Humblen, Mr. Adolf Mathias Nicolai Olsen</t>
  </si>
  <si>
    <t>Thayer, Mr. John Borland</t>
  </si>
  <si>
    <t>Mullens, Miss. Katherine "Katie"</t>
  </si>
  <si>
    <t>Kelly, Mr. James</t>
  </si>
  <si>
    <t>Chapman, Mr. Charles Henry</t>
  </si>
  <si>
    <t>Weir, Col. John</t>
  </si>
  <si>
    <t>Saad, Mr. Khalil</t>
  </si>
  <si>
    <t>Lam, Mr. Ali</t>
  </si>
  <si>
    <t>Karun, Miss. Manca</t>
  </si>
  <si>
    <t>Dick, Mr. Albert Adrian</t>
  </si>
  <si>
    <t>Madill, Miss. Georgette Alexandra</t>
  </si>
  <si>
    <t>Fischer, Mr. Eberhard Thelander</t>
  </si>
  <si>
    <t>Dakic, Mr. Branko</t>
  </si>
  <si>
    <t>Panula, Mr. Jaako Arnold</t>
  </si>
  <si>
    <t>Laroche, Mr. Joseph Philippe Lemercier</t>
  </si>
  <si>
    <t>Brown, Mr. Thomas William Solomon</t>
  </si>
  <si>
    <t>Goodwin, Mr. Charles Edward</t>
  </si>
  <si>
    <t>Olsvigen, Mr. Thor Anderson</t>
  </si>
  <si>
    <t>Hassab, Mr. Hammad</t>
  </si>
  <si>
    <t>Peters, Miss. Katie</t>
  </si>
  <si>
    <t>Cardeza, Mr. Thomas Drake Martinez</t>
  </si>
  <si>
    <t>Goodwin, Mrs. Frederick (Augusta Tyler)</t>
  </si>
  <si>
    <t>Turja, Miss. Anna Sofia</t>
  </si>
  <si>
    <t>Sawyer, Mr. Frederick Charles</t>
  </si>
  <si>
    <t>Edvardsson, Mr. Gustaf Hjalmar</t>
  </si>
  <si>
    <t>Watson, Mr. Ennis Hastings</t>
  </si>
  <si>
    <t>Wilhelms, Mr. Charles</t>
  </si>
  <si>
    <t>Mitchell, Mr. Henry Michael</t>
  </si>
  <si>
    <t>Davidson, Mr. Thornton</t>
  </si>
  <si>
    <t>Brown, Mrs. Thomas William Solomon (Elizabeth Catherine Ford)</t>
  </si>
  <si>
    <t>Taylor, Mrs. Elmer Zebley (Juliet Cummins Wright)</t>
  </si>
  <si>
    <t>Cook, Mr. Jacob</t>
  </si>
  <si>
    <t>Rommetvedt, Mr. Knud Paust</t>
  </si>
  <si>
    <t>Butler, Mr. Reginald Fenton</t>
  </si>
  <si>
    <t>Hickman, Mr. Lewis</t>
  </si>
  <si>
    <t>Lindqvist, Mr. Eino William</t>
  </si>
  <si>
    <t>Coleff, Mr. Peju</t>
  </si>
  <si>
    <t>Colley, Mr. Edward Pomeroy</t>
  </si>
  <si>
    <t>Badt, Mr. Mohamed</t>
  </si>
  <si>
    <t>Frauenthal, Dr. Henry William</t>
  </si>
  <si>
    <t>Newell, Mr. Arthur Webster</t>
  </si>
  <si>
    <t>Eitemiller, Mr. George Floyd</t>
  </si>
  <si>
    <t>Bourke, Mrs. John (Catherine)</t>
  </si>
  <si>
    <t>Radeff, Mr. Alexander</t>
  </si>
  <si>
    <t>Hickman, Mr. Leonard Mark</t>
  </si>
  <si>
    <t>Hegarty, Miss. Hanora "Nora"</t>
  </si>
  <si>
    <t>O'Leary, Miss. Hanora "Norah"</t>
  </si>
  <si>
    <t>Kalvik, Mr. Johannes Halvorsen</t>
  </si>
  <si>
    <t>Doling, Miss. Elsie</t>
  </si>
  <si>
    <t>Mitkoff, Mr. Mito</t>
  </si>
  <si>
    <t>Stanley, Miss. Amy Zillah Elsie</t>
  </si>
  <si>
    <t>Willey, Mr. Edward</t>
  </si>
  <si>
    <t>Simonius-Blumer, Col. Oberst Alfons</t>
  </si>
  <si>
    <t>Cor, Mr. Liudevit</t>
  </si>
  <si>
    <t>Harper, Mr. Henry Sleeper</t>
  </si>
  <si>
    <t>Baclini, Miss. Eugenie</t>
  </si>
  <si>
    <t>Foo, Mr. Choong</t>
  </si>
  <si>
    <t>Skoog, Miss. Margit Elizabeth</t>
  </si>
  <si>
    <t>Sagesser, Mlle. Emma</t>
  </si>
  <si>
    <t>Jensen, Mr. Hans Peder</t>
  </si>
  <si>
    <t>Thorneycroft, Mr. Percival</t>
  </si>
  <si>
    <t>Panula, Mrs. Juha (Maria Emilia Ojala)</t>
  </si>
  <si>
    <t>Collyer, Mr. Harvey</t>
  </si>
  <si>
    <t>Leinonen, Mr. Antti Gustaf</t>
  </si>
  <si>
    <t>Davis, Miss. Mary</t>
  </si>
  <si>
    <t>Skoog, Miss. Mabel</t>
  </si>
  <si>
    <t>Parr, Mr. William Henry Marsh</t>
  </si>
  <si>
    <t>Stahelin-Maeglin, Dr. Max</t>
  </si>
  <si>
    <t>Lundahl, Mr. Johan Svensson</t>
  </si>
  <si>
    <t>Barkworth, Mr. Algernon Henry Wilson</t>
  </si>
  <si>
    <t>O'Connell, Mr. Patrick D</t>
  </si>
  <si>
    <t>Bostandyeff, Mr. Guentcho</t>
  </si>
  <si>
    <t>Longley, Miss. Gretchen Fiske</t>
  </si>
  <si>
    <t>Kirkland, Rev. Charles Leonard</t>
  </si>
  <si>
    <t>Sutton, Mr. Frederick</t>
  </si>
  <si>
    <t>Bowen, Mr. David John "Dai"</t>
  </si>
  <si>
    <t>Hansen, Mr. Henry Damsgaard</t>
  </si>
  <si>
    <t>Nakid, Mr. Sahid</t>
  </si>
  <si>
    <t>Kimball, Mr. Edwin Nelson Jr</t>
  </si>
  <si>
    <t>Yasbeck, Mr. Antoni</t>
  </si>
  <si>
    <t>Gavey, Mr. Lawrence</t>
  </si>
  <si>
    <t>Becker, Miss. Marion Louise</t>
  </si>
  <si>
    <t>Lobb, Mrs. William Arthur (Cordelia K Stanlick)</t>
  </si>
  <si>
    <t>Danbom, Mr. Ernst Gilbert</t>
  </si>
  <si>
    <t>Herman, Miss. Alice</t>
  </si>
  <si>
    <t>Brocklebank, Mr. William Alfred</t>
  </si>
  <si>
    <t>Horgan, Mr. John</t>
  </si>
  <si>
    <t>Murphy, Miss. Margaret Jane</t>
  </si>
  <si>
    <t>Jardin, Mr. Jose Neto</t>
  </si>
  <si>
    <t>Andersson, Mrs. Anders Johan (Alfrida Konstantia Brogren)</t>
  </si>
  <si>
    <t>Shutes, Miss. Elizabeth W</t>
  </si>
  <si>
    <t>Laroche, Mrs. Joseph (Juliette Marie Louise Lafargue)</t>
  </si>
  <si>
    <t>Daniel, Mr. Robert Williams</t>
  </si>
  <si>
    <t>Karaic, Mr. Milan</t>
  </si>
  <si>
    <t>Lindell, Mr. Edvard Bengtsson</t>
  </si>
  <si>
    <t>Homer, Mr. Harry ("Mr E Haven")</t>
  </si>
  <si>
    <t>Torber, Mr. Ernst William</t>
  </si>
  <si>
    <t>Harrington, Mr. Charles H</t>
  </si>
  <si>
    <t>Slabenoff, Mr. Petco</t>
  </si>
  <si>
    <t>Jacobsohn, Mrs. Sidney Samuel (Amy Frances Christy)</t>
  </si>
  <si>
    <t>Duff Gordon, Sir. Cosmo Edmund ("Mr Morgan")</t>
  </si>
  <si>
    <t>Boulos, Mr. Hanna</t>
  </si>
  <si>
    <t>Johnson, Mr. Alfred</t>
  </si>
  <si>
    <t>Leitch, Miss. Jessie Wills</t>
  </si>
  <si>
    <t>Van Impe, Mr. Jean Baptiste</t>
  </si>
  <si>
    <t>Chapman, Mr. John Henry</t>
  </si>
  <si>
    <t>Bourke, Miss. Mary</t>
  </si>
  <si>
    <t>Elsbury, Mr. William James</t>
  </si>
  <si>
    <t>Stephenson, Mrs. Walter Bertram (Martha Eustis)</t>
  </si>
  <si>
    <t>Rintamaki, Mr. Matti</t>
  </si>
  <si>
    <t>Murdlin, Mr. Joseph</t>
  </si>
  <si>
    <t>Gilinski, Mr. Eliezer</t>
  </si>
  <si>
    <t>Frolicher-Stehli, Mr. Maxmillian</t>
  </si>
  <si>
    <t>Jarvis, Mr. John Denzil</t>
  </si>
  <si>
    <t>Taussig, Miss. Ruth</t>
  </si>
  <si>
    <t>Paulner, Mr. Uscher</t>
  </si>
  <si>
    <t>Ross, Mr. John Hugo</t>
  </si>
  <si>
    <t>Downton, Mr. William James</t>
  </si>
  <si>
    <t>Thayer, Mrs. John Borland (Marian Longstreth Morris)</t>
  </si>
  <si>
    <t>Christy, Miss. Julie Rachel</t>
  </si>
  <si>
    <t>Jussila, Mr. Eiriik</t>
  </si>
  <si>
    <t>Caram, Mrs. Joseph (Maria Elias)</t>
  </si>
  <si>
    <t>Silvey, Mrs. William Baird (Alice Munger)</t>
  </si>
  <si>
    <t>Garside, Miss. Ethel</t>
  </si>
  <si>
    <t>Patchett, Mr. George</t>
  </si>
  <si>
    <t>Rush, Mr. Alfred George John</t>
  </si>
  <si>
    <t>Kelly, Miss. Mary</t>
  </si>
  <si>
    <t>Flynn, Mr. John Irwin ("Irving")</t>
  </si>
  <si>
    <t>Appleton, Mrs. Edward Dale (Charlotte Lamson)</t>
  </si>
  <si>
    <t>Harris, Mr. George</t>
  </si>
  <si>
    <t>Jonsson, Mr. Carl</t>
  </si>
  <si>
    <t>Doharr, Mr. Tannous</t>
  </si>
  <si>
    <t>Palsson, Mrs. Nils (Alma Cornelia Berglund)</t>
  </si>
  <si>
    <t>Stoytcheff, Mr. Ilia</t>
  </si>
  <si>
    <t>Davies, Mr. Alfred J</t>
  </si>
  <si>
    <t>Meanwell, Miss. (Marion Ogden)</t>
  </si>
  <si>
    <t>Simmons, Mr. John</t>
  </si>
  <si>
    <t>Norman, Mr. Robert Douglas</t>
  </si>
  <si>
    <t>Sivic, Mr. Husein</t>
  </si>
  <si>
    <t>Morrow, Mr. Thomas Rowan</t>
  </si>
  <si>
    <t>de Messemaeker, Mrs. Guillaume Joseph (Emma)</t>
  </si>
  <si>
    <t>Taussig, Mrs. Emil (Tillie Mandelbaum)</t>
  </si>
  <si>
    <t>Robbins, Mr. Victor</t>
  </si>
  <si>
    <t>Duff Gordon, Lady. (Lucille Christiana Sutherland) ("Mrs Morgan")</t>
  </si>
  <si>
    <t>Wright, Mr. George</t>
  </si>
  <si>
    <t>Ohman, Miss. Velin</t>
  </si>
  <si>
    <t>Leeni, Mr. Fahim ("Philip Zenni")</t>
  </si>
  <si>
    <t>O'Brien, Mr. Timothy</t>
  </si>
  <si>
    <t>Sharp, Mr. Percival James R</t>
  </si>
  <si>
    <t>Thayer, Mr. John Borland Jr</t>
  </si>
  <si>
    <t>Davies, Master. John Morgan Jr</t>
  </si>
  <si>
    <t>Goldsmith, Mr. Frank John</t>
  </si>
  <si>
    <t>Padro y Manent, Mr. Julian</t>
  </si>
  <si>
    <t>Beane, Mrs. Edward (Ethel Clarke)</t>
  </si>
  <si>
    <t>Nicholson, Mr. Arthur Ernest</t>
  </si>
  <si>
    <t>Douglas, Mr. Walter Donald</t>
  </si>
  <si>
    <t>Beane, Mr. Edward</t>
  </si>
  <si>
    <t>Andersson, Miss. Sigrid Elisabeth</t>
  </si>
  <si>
    <t>Andersson, Miss. Ingeborg Constanzia</t>
  </si>
  <si>
    <t>Crosby, Miss. Harriet R</t>
  </si>
  <si>
    <t>Frolicher, Miss. Hedwig Margaritha</t>
  </si>
  <si>
    <t>Risien, Mr. Samuel Beard</t>
  </si>
  <si>
    <t>LeRoy, Miss. Bertha</t>
  </si>
  <si>
    <t>Butt, Major. Archibald Willingham</t>
  </si>
  <si>
    <t>Hart, Miss. Eva Miriam</t>
  </si>
  <si>
    <t>Cacic, Miss. Marija</t>
  </si>
  <si>
    <t>Peter, Mrs. Catherine (Catherine Rizk)</t>
  </si>
  <si>
    <t>Elias, Mr. Joseph Jr</t>
  </si>
  <si>
    <t>Toufik, Mr. Nakli</t>
  </si>
  <si>
    <t>Quick, Miss. Phyllis May</t>
  </si>
  <si>
    <t>Hocking, Mr. Richard George</t>
  </si>
  <si>
    <t>Salonen, Mr. Johan Werner</t>
  </si>
  <si>
    <t>Farthing, Mr. John</t>
  </si>
  <si>
    <t>Ridsdale, Miss. Lucy</t>
  </si>
  <si>
    <t>Farrell, Mr. James</t>
  </si>
  <si>
    <t>Kassem, Mr. Fared</t>
  </si>
  <si>
    <t>Hippach, Mrs. Louis Albert (Ida Sophia Fischer)</t>
  </si>
  <si>
    <t>Lahoud, Mr. Sarkis</t>
  </si>
  <si>
    <t>Vovk, Mr. Janko</t>
  </si>
  <si>
    <t>Perreault, Miss. Anne</t>
  </si>
  <si>
    <t>Pavlovic, Mr. Stefo</t>
  </si>
  <si>
    <t>Angle, Mrs. William A (Florence "Mary" Agnes Hughes)</t>
  </si>
  <si>
    <t>Ryan, Mr. Patrick</t>
  </si>
  <si>
    <t>Lemore, Mrs. (Amelia Milley)</t>
  </si>
  <si>
    <t>Walker, Mr. William Anderson</t>
  </si>
  <si>
    <t>Coleff, Mr. Satio</t>
  </si>
  <si>
    <t>Rothschild, Mrs. Martin (Elizabeth L. Barrett)</t>
  </si>
  <si>
    <t>McGough, Mr. James Robert</t>
  </si>
  <si>
    <t>Webber, Mr. James</t>
  </si>
  <si>
    <t>Daly, Mr. Eugene Patrick</t>
  </si>
  <si>
    <t>Lang, Mr. Fang</t>
  </si>
  <si>
    <t>Olsen, Mr. Henry Margido</t>
  </si>
  <si>
    <t>Bradley, Mr. George ("George Arthur Brayton")</t>
  </si>
  <si>
    <t>Quick, Mrs. Frederick Charles (Jane Richards)</t>
  </si>
  <si>
    <t>Penasco y Castellana, Mr. Victor de Satode</t>
  </si>
  <si>
    <t>Maioni, Miss. Roberta</t>
  </si>
  <si>
    <t>Laitinen, Miss. Kristina Sofia</t>
  </si>
  <si>
    <t>O'Sullivan, Miss. Bridget Mary</t>
  </si>
  <si>
    <t>Canavan, Miss. Mary</t>
  </si>
  <si>
    <t>Calic, Mr. Petar</t>
  </si>
  <si>
    <t>Svensson, Mr. Olof</t>
  </si>
  <si>
    <t>Allison, Mrs. Hudson J C (Bessie Waldo Daniels)</t>
  </si>
  <si>
    <t>Shellard, Mr. Frederick William</t>
  </si>
  <si>
    <t>Eustis, Miss. Elizabeth Mussey</t>
  </si>
  <si>
    <t>Yousseff, Mr. Gerious</t>
  </si>
  <si>
    <t>Stanley, Mr. Edward Roland</t>
  </si>
  <si>
    <t>Artagaveytia, Mr. Ramon</t>
  </si>
  <si>
    <t>Molson, Mr. Harry Markland</t>
  </si>
  <si>
    <t>Windelov, Mr. Einar</t>
  </si>
  <si>
    <t>Hagland, Mr. Konrad Mathias Reiersen</t>
  </si>
  <si>
    <t>Coutts, Master. Eden Leslie "Neville"</t>
  </si>
  <si>
    <t>Somerton, Mr. Francis William</t>
  </si>
  <si>
    <t>Kent, Mr. Edward Austin</t>
  </si>
  <si>
    <t>Hoyt, Mrs. Frederick Maxfield (Jane Anne Forby)</t>
  </si>
  <si>
    <t>Lefebre, Miss. Jeannie</t>
  </si>
  <si>
    <t>Bishop, Mr. Dickinson H</t>
  </si>
  <si>
    <t>Turkula, Mrs. (Hedwig)</t>
  </si>
  <si>
    <t>Rouse, Mr. Richard Henry</t>
  </si>
  <si>
    <t>Frost, Mr. Anthony Wood "Archie"</t>
  </si>
  <si>
    <t>Goodwin, Master. Harold Victor</t>
  </si>
  <si>
    <t>Hirvonen, Miss. Hildur E</t>
  </si>
  <si>
    <t>Karlsson, Mr. Nils August</t>
  </si>
  <si>
    <t>Braund, Mr. Lewis Richard</t>
  </si>
  <si>
    <t>Renouf, Mr. Peter Henry</t>
  </si>
  <si>
    <t>Clifford, Mr. George Quincy</t>
  </si>
  <si>
    <t>Strandberg, Miss. Ida Sofia</t>
  </si>
  <si>
    <t>Jerwan, Mrs. Amin S (Marie Marthe Thuillard)</t>
  </si>
  <si>
    <t>West, Mrs. Edwy Arthur (Ada Mary Worth)</t>
  </si>
  <si>
    <t>Cacic, Mr. Luka</t>
  </si>
  <si>
    <t>Keefe, Mr. Arthur</t>
  </si>
  <si>
    <t>Baclini, Miss. Helene Barbara</t>
  </si>
  <si>
    <t>Scanlan, Mr. James</t>
  </si>
  <si>
    <t>Smart, Mr. John Montgomery</t>
  </si>
  <si>
    <t>Campbell, Mr. William</t>
  </si>
  <si>
    <t>Goncalves, Mr. Manuel Estanslas</t>
  </si>
  <si>
    <t>Maisner, Mr. Simon</t>
  </si>
  <si>
    <t>Milling, Mr. Jacob Christian</t>
  </si>
  <si>
    <t>Gee, Mr. Arthur H</t>
  </si>
  <si>
    <t>Morley, Mr. William</t>
  </si>
  <si>
    <t>Anderson, Mr. Harry</t>
  </si>
  <si>
    <t>O'Connor, Mr. Maurice</t>
  </si>
  <si>
    <t>Toomey, Miss. Ellen</t>
  </si>
  <si>
    <t>Kenyon, Mrs. Frederick R (Marion)</t>
  </si>
  <si>
    <t>Millet, Mr. Francis Davis</t>
  </si>
  <si>
    <t>Jalsevac, Mr. Ivan</t>
  </si>
  <si>
    <t>Peduzzi, Mr. Joseph</t>
  </si>
  <si>
    <t>Goldenberg, Mr. Samuel L</t>
  </si>
  <si>
    <t>Foreman, Mr. Benjamin Laventall</t>
  </si>
  <si>
    <t>Hagland, Mr. Ingvald Olai Olsen</t>
  </si>
  <si>
    <t>West, Mr. Edwy Arthur</t>
  </si>
  <si>
    <t>Peuchen, Major. Arthur Godfrey</t>
  </si>
  <si>
    <t>Baclini, Miss. Marie Catherine</t>
  </si>
  <si>
    <t>Seward, Mr. Frederic Kimber</t>
  </si>
  <si>
    <t>Mellinger, Miss. Madeleine Violet</t>
  </si>
  <si>
    <t>Dodge, Master. Washington</t>
  </si>
  <si>
    <t>Johannesen-Bratthammer, Mr. Bernt</t>
  </si>
  <si>
    <t>Reynaldo, Ms. Encarnacion</t>
  </si>
  <si>
    <t>Petterson, Mr. Johan Emil</t>
  </si>
  <si>
    <t>Hampe, Mr. Leon</t>
  </si>
  <si>
    <t>Hart, Mrs. Benjamin (Esther Ada Bloomfield)</t>
  </si>
  <si>
    <t>Kvillner, Mr. Johan Henrik Johannesson</t>
  </si>
  <si>
    <t>Fortune, Mr. Mark</t>
  </si>
  <si>
    <t>Richards, Mrs. Sidney (Emily Hocking)</t>
  </si>
  <si>
    <t>Ford, Miss. Doolina Margaret "Daisy"</t>
  </si>
  <si>
    <t>Carter, Miss. Lucile Polk</t>
  </si>
  <si>
    <t>Silvey, Mr. William Baird</t>
  </si>
  <si>
    <t>Kallio, Mr. Nikolai Erland</t>
  </si>
  <si>
    <t>Louch, Mrs. Charles Alexander (Alice Adelaide Slow)</t>
  </si>
  <si>
    <t>Thorneycroft, Mrs. Percival (Florence Kate White)</t>
  </si>
  <si>
    <t>Bjornstrom-Steffansson, Mr. Mauritz Hakan</t>
  </si>
  <si>
    <t>Pickard, Mr. Berk (Berk Trembisky)</t>
  </si>
  <si>
    <t>Flynn, Mr. James</t>
  </si>
  <si>
    <t>Phillips, Miss. Kate Florence ("Mrs Kate Louise Phillips Marshall")</t>
  </si>
  <si>
    <t>Clarke, Mrs. Charles V (Ada Maria Winfield)</t>
  </si>
  <si>
    <t>Wiseman, Mr. Phillippe</t>
  </si>
  <si>
    <t>Rosblom, Mr. Viktor Richard</t>
  </si>
  <si>
    <t>Danbom, Mrs. Ernst Gilbert (Anna Sigrid Maria Brogren)</t>
  </si>
  <si>
    <t>Zimmerman, Mr. Leo</t>
  </si>
  <si>
    <t>Charters, Mr. David</t>
  </si>
  <si>
    <t>Gheorgheff, Mr. Stanio</t>
  </si>
  <si>
    <t>Van Impe, Miss. Catharina</t>
  </si>
  <si>
    <t>Matthews, Mr. William John</t>
  </si>
  <si>
    <t>Silven, Miss. Lyyli Karoliina</t>
  </si>
  <si>
    <t>Drew, Mrs. James Vivian (Lulu Thorne Christian)</t>
  </si>
  <si>
    <t>Meek, Mrs. Thomas (Annie Louise Rowley)</t>
  </si>
  <si>
    <t>Sundman, Mr. Johan Julian</t>
  </si>
  <si>
    <t>Cunningham, Mr. Alfred Fleming</t>
  </si>
  <si>
    <t>Minahan, Miss. Daisy E</t>
  </si>
  <si>
    <t>Hart, Mr. Henry</t>
  </si>
  <si>
    <t>Sdycoff, Mr. Todor</t>
  </si>
  <si>
    <t>Lefebre, Miss. Ida</t>
  </si>
  <si>
    <t>Birkeland, Mr. Hans Martin Monsen</t>
  </si>
  <si>
    <t>Richards, Master. William Rowe</t>
  </si>
  <si>
    <t>Widegren, Mr. Carl/Charles Peter</t>
  </si>
  <si>
    <t>Gale, Mr. Shadrach</t>
  </si>
  <si>
    <t>Oreskovic, Miss. Marija</t>
  </si>
  <si>
    <t>Hakkarainen, Mr. Pekka Pietari</t>
  </si>
  <si>
    <t>Jussila, Miss. Mari Aina</t>
  </si>
  <si>
    <t>Adams, Mr. John</t>
  </si>
  <si>
    <t>Niskanen, Mr. Juha</t>
  </si>
  <si>
    <t>Trout, Mrs. William H (Jessie L)</t>
  </si>
  <si>
    <t>Pain, Dr. Alfred</t>
  </si>
  <si>
    <t>McKane, Mr. Peter David</t>
  </si>
  <si>
    <t>Olsson, Miss. Elina</t>
  </si>
  <si>
    <t>Johansson, Mr. Erik</t>
  </si>
  <si>
    <t>Sandstrom, Mrs. Hjalmar (Agnes Charlotta Bengtsson)</t>
  </si>
  <si>
    <t>Newell, Miss. Marjorie</t>
  </si>
  <si>
    <t>Gustafsson, Mr. Johan Birger</t>
  </si>
  <si>
    <t>Jansson, Mr. Carl Olof</t>
  </si>
  <si>
    <t>Carter, Mr. William Ernest</t>
  </si>
  <si>
    <t>Lehmann, Miss. Bertha</t>
  </si>
  <si>
    <t>Sadlier, Mr. Matthew</t>
  </si>
  <si>
    <t>Buss, Miss. Kate</t>
  </si>
  <si>
    <t>Goodwin, Master. Sidney Leonard</t>
  </si>
  <si>
    <t>Davies, Mr. Charles Henry</t>
  </si>
  <si>
    <t>Plotcharsky, Mr. Vasil</t>
  </si>
  <si>
    <t>Holverson, Mrs. Alexander Oskar (Mary Aline Towner)</t>
  </si>
  <si>
    <t>Tikkanen, Mr. Juho</t>
  </si>
  <si>
    <t>Nakid, Miss. Maria ("Mary")</t>
  </si>
  <si>
    <t>Bidois, Miss. Rosalie</t>
  </si>
  <si>
    <t>Gustafsson, Mr. Karl Gideon</t>
  </si>
  <si>
    <t>Betros, Mr. Tannous</t>
  </si>
  <si>
    <t>Widener, Mr. Harry Elkins</t>
  </si>
  <si>
    <t>Landergren, Miss. Aurora Adelia</t>
  </si>
  <si>
    <t>Meyer, Mrs. Edgar Joseph (Leila Saks)</t>
  </si>
  <si>
    <t>Palsson, Miss. Stina Viola</t>
  </si>
  <si>
    <t>Ringhini, Mr. Sante</t>
  </si>
  <si>
    <t>Beavan, Mr. William Thomas</t>
  </si>
  <si>
    <t>Wiklund, Mr. Jakob Alfred</t>
  </si>
  <si>
    <t>Harder, Mr. George Achilles</t>
  </si>
  <si>
    <t>Aubart, Mme. Leontine Pauline</t>
  </si>
  <si>
    <t>Jermyn, Miss. Annie</t>
  </si>
  <si>
    <t>Moussa, Mrs. (Mantoura Boulos)</t>
  </si>
  <si>
    <t>Warren, Mrs. Frank Manley (Anna Sophia Atkinson)</t>
  </si>
  <si>
    <t>Adahl, Mr. Mauritz Nils Martin</t>
  </si>
  <si>
    <t>O'Brien, Mr. Thomas</t>
  </si>
  <si>
    <t>Asim, Mr. Adola</t>
  </si>
  <si>
    <t>Barbara, Mrs. (Catherine David)</t>
  </si>
  <si>
    <t>del Carlo, Mr. Sebastiano</t>
  </si>
  <si>
    <t>Skoog, Mr. Wilhelm</t>
  </si>
  <si>
    <t>Mockler, Miss. Helen Mary "Ellie"</t>
  </si>
  <si>
    <t>McGovern, Miss. Mary</t>
  </si>
  <si>
    <t>Funk, Miss. Annie Clemmer</t>
  </si>
  <si>
    <t>Bowerman, Miss. Elsie Edith</t>
  </si>
  <si>
    <t>Vanden Steen, Mr. Leo Peter</t>
  </si>
  <si>
    <t>Yousif, Mr. Wazli</t>
  </si>
  <si>
    <t>Arnold-Franchi, Mr. Josef</t>
  </si>
  <si>
    <t>Elias, Mr. Tannous</t>
  </si>
  <si>
    <t>Williams-Lambert, Mr. Fletcher Fellows</t>
  </si>
  <si>
    <t>Odahl, Mr. Nils Martin</t>
  </si>
  <si>
    <t>Dimic, Mr. Jovan</t>
  </si>
  <si>
    <t>Coutts, Master. William Loch "William"</t>
  </si>
  <si>
    <t>Davison, Mrs. Thomas Henry (Mary E Finck)</t>
  </si>
  <si>
    <t>Smith, Miss. Marion Elsie</t>
  </si>
  <si>
    <t>Brown, Miss. Amelia "Mildred"</t>
  </si>
  <si>
    <t>Fox, Mr. Stanley Hubert</t>
  </si>
  <si>
    <t>Sedgwick, Mr. Charles Frederick Waddington</t>
  </si>
  <si>
    <t>Collander, Mr. Erik Gustaf</t>
  </si>
  <si>
    <t>Fortune, Miss. Alice Elizabeth</t>
  </si>
  <si>
    <t>Navratil, Master. Edmond Roger</t>
  </si>
  <si>
    <t>Blackwell, Mr. Stephen Weart</t>
  </si>
  <si>
    <t>Dahl, Mr. Karl Edwart</t>
  </si>
  <si>
    <t>Burns, Miss. Elizabeth Margaret</t>
  </si>
  <si>
    <t>Pears, Mr. Thomas Clinton</t>
  </si>
  <si>
    <t>Denkoff, Mr. Mitto</t>
  </si>
  <si>
    <t>Frauenthal, Mrs. Henry William (Clara Heinsheimer)</t>
  </si>
  <si>
    <t>Vander Planke, Mr. Leo Edmondus</t>
  </si>
  <si>
    <t>Graham, Mr. George Edward</t>
  </si>
  <si>
    <t>Partner, Mr. Austen</t>
  </si>
  <si>
    <t>McCoy, Miss. Agnes</t>
  </si>
  <si>
    <t>Hippach, Miss. Jean Gertrude</t>
  </si>
  <si>
    <t>Goldsmith, Mrs. Frank John (Emily Alice Brown)</t>
  </si>
  <si>
    <t>Ball, Mrs. (Ada E Hall)</t>
  </si>
  <si>
    <t>Nysveen, Mr. Johan Hansen</t>
  </si>
  <si>
    <t>Young, Miss. Marie Grice</t>
  </si>
  <si>
    <t>Sage, Mr. George John Jr</t>
  </si>
  <si>
    <t>Caldwell, Mrs. Albert Francis (Sylvia Mae Harbaugh)</t>
  </si>
  <si>
    <t>Slayter, Miss. Hilda Mary</t>
  </si>
  <si>
    <t>Danoff, Mr. Yoto</t>
  </si>
  <si>
    <t>Dennis, Mr. Samuel</t>
  </si>
  <si>
    <t>Spedden, Mrs. Frederic Oakley (Margaretta Corning Stone)</t>
  </si>
  <si>
    <t>Wick, Miss. Mary Natalie</t>
  </si>
  <si>
    <t>Moraweck, Dr. Ernest</t>
  </si>
  <si>
    <t>Kantor, Mrs. Sinai (Miriam Sternin)</t>
  </si>
  <si>
    <t>Nilsson, Miss. Helmina Josefina</t>
  </si>
  <si>
    <t>Hart, Mr. Benjamin</t>
  </si>
  <si>
    <t>Hendekovic, Mr. Ignjac</t>
  </si>
  <si>
    <t>Lahtinen, Mrs. William (Anna Sylfven)</t>
  </si>
  <si>
    <t>Ryerson, Miss. Emily Borie</t>
  </si>
  <si>
    <t>Hays, Miss. Margaret Bechstein</t>
  </si>
  <si>
    <t>Francatelli, Miss. Laura Mabel</t>
  </si>
  <si>
    <t>Abelson, Mr. Samuel</t>
  </si>
  <si>
    <t>Penasco y Castellana, Mrs. Victor de Satode (Maria Josefa Perez de Soto y Vallejo)</t>
  </si>
  <si>
    <t>Fleming, Miss. Margaret</t>
  </si>
  <si>
    <t>Allison, Master. Hudson Trevor</t>
  </si>
  <si>
    <t>Williams, Mr. Howard Hugh "Harry"</t>
  </si>
  <si>
    <t>Keane, Miss. Nora A</t>
  </si>
  <si>
    <t>Johnson, Mr. William Cahoone Jr</t>
  </si>
  <si>
    <t>McCoy, Mr. Bernard</t>
  </si>
  <si>
    <t>Kelly, Miss. Anna Katherine "Annie Kate"</t>
  </si>
  <si>
    <t>Baxter, Mrs. James (Helene DeLaudeniere Chaput)</t>
  </si>
  <si>
    <t>Saalfeld, Mr. Adolphe</t>
  </si>
  <si>
    <t>Allison, Miss. Helen Loraine</t>
  </si>
  <si>
    <t>Hanna, Mr. Mansour</t>
  </si>
  <si>
    <t>Lewy, Mr. Ervin G</t>
  </si>
  <si>
    <t>Mineff, Mr. Ivan</t>
  </si>
  <si>
    <t>Haas, Miss. Aloisia</t>
  </si>
  <si>
    <t>Levy, Mr. Rene Jacques</t>
  </si>
  <si>
    <t>Bishop, Mrs. Dickinson H (Helen Walton)</t>
  </si>
  <si>
    <t>Barber, Miss. Ellen "Nellie"</t>
  </si>
  <si>
    <t>Connolly, Miss. Kate</t>
  </si>
  <si>
    <t>Hosono, Mr. Masabumi</t>
  </si>
  <si>
    <t>Naidenoff, Mr. Penko</t>
  </si>
  <si>
    <t>de Mulder, Mr. Theodore</t>
  </si>
  <si>
    <t>Stankovic, Mr. Ivan</t>
  </si>
  <si>
    <t>Smith, Mr. Richard William</t>
  </si>
  <si>
    <t>Dorking, Mr. Edward Arthur</t>
  </si>
  <si>
    <t>de Pelsmaeker, Mr. Alfons</t>
  </si>
  <si>
    <t>Olsson, Mr. Nils Johan Goransson</t>
  </si>
  <si>
    <t>Duane, Mr. Frank</t>
  </si>
  <si>
    <t>Abbott, Mrs. Stanton (Rosa Hunt)</t>
  </si>
  <si>
    <t>Rice, Master. Eric</t>
  </si>
  <si>
    <t>Parkes, Mr. Francis "Frank"</t>
  </si>
  <si>
    <t>Lindblom, Miss. Augusta Charlotta</t>
  </si>
  <si>
    <t>Andrews, Miss. Kornelia Theodosia</t>
  </si>
  <si>
    <t>Healy, Miss. Hanora "Nora"</t>
  </si>
  <si>
    <t>Natsch, Mr. Charles H</t>
  </si>
  <si>
    <t>Mellinger, Mrs. (Elizabeth Anne Maidment)</t>
  </si>
  <si>
    <t>Tornquist, Mr. William Henry</t>
  </si>
  <si>
    <t>Cairns, Mr. Alexander</t>
  </si>
  <si>
    <t>Bissette, Miss. Amelia</t>
  </si>
  <si>
    <t>Graham, Mrs. William Thompson (Edith Junkins)</t>
  </si>
  <si>
    <t>Persson, Mr. Ernst Ulrik</t>
  </si>
  <si>
    <t>Panula, Mr. Ernesti Arvid</t>
  </si>
  <si>
    <t>Reeves, Mr. David</t>
  </si>
  <si>
    <t>Henry, Miss. Delia</t>
  </si>
  <si>
    <t>Harrison, Mr. William</t>
  </si>
  <si>
    <t>Taussig, Mr. Emil</t>
  </si>
  <si>
    <t>Asplund, Master. Edvin Rojj Felix</t>
  </si>
  <si>
    <t>Smith, Mr. Thomas</t>
  </si>
  <si>
    <t>Parrish, Mrs. (Lutie Davis)</t>
  </si>
  <si>
    <t>Ward, Miss. Anna</t>
  </si>
  <si>
    <t>Cherry, Miss. Gladys</t>
  </si>
  <si>
    <t>Thorne, Mrs. Gertrude Maybelle</t>
  </si>
  <si>
    <t>Touma, Mrs. Darwis (Hanne Youssef Razi)</t>
  </si>
  <si>
    <t>Rosblom, Mrs. Viktor (Helena Wilhelmina)</t>
  </si>
  <si>
    <t>Lobb, Mr. William Arthur</t>
  </si>
  <si>
    <t>Stead, Mr. William Thomas</t>
  </si>
  <si>
    <t>Strom, Mrs. Wilhelm (Elna Matilda Persson)</t>
  </si>
  <si>
    <t>Reed, Mr. James George</t>
  </si>
  <si>
    <t>Carter, Rev. Ernest Courtenay</t>
  </si>
  <si>
    <t>Beckwith, Mr. Richard Leonard</t>
  </si>
  <si>
    <t>Hamalainen, Mrs. William (Anna)</t>
  </si>
  <si>
    <t>Lindahl, Miss. Agda Thorilda Viktoria</t>
  </si>
  <si>
    <t>Minahan, Dr. William Edward</t>
  </si>
  <si>
    <t>Attalah, Mr. Sleiman</t>
  </si>
  <si>
    <t>Maenpaa, Mr. Matti Alexanteri</t>
  </si>
  <si>
    <t>Coleridge, Mr. Reginald Charles</t>
  </si>
  <si>
    <t>Murphy, Miss. Katherine "Kate"</t>
  </si>
  <si>
    <t>Zabour, Miss. Thamine</t>
  </si>
  <si>
    <t>Hunt, Mr. George Henry</t>
  </si>
  <si>
    <t>Pengelly, Mr. Frederick William</t>
  </si>
  <si>
    <t>Collyer, Miss. Marjorie "Lottie"</t>
  </si>
  <si>
    <t>Hold, Mr. Stephen</t>
  </si>
  <si>
    <t>Harknett, Miss. Alice Phoebe</t>
  </si>
  <si>
    <t>Leyson, Mr. Robert William Norman</t>
  </si>
  <si>
    <t>Asplund, Miss. Lillian Gertrud</t>
  </si>
  <si>
    <t>Sjostedt, Mr. Ernst Adolf</t>
  </si>
  <si>
    <t>Larsson, Mr. Bengt Edvin</t>
  </si>
  <si>
    <t>Harris, Mrs. Henry Birkhardt (Irene Wallach)</t>
  </si>
  <si>
    <t>Lefebre, Miss. Mathilde</t>
  </si>
  <si>
    <t>Fahlstrom, Mr. Arne Jonas</t>
  </si>
  <si>
    <t>Lovell, Mr. John Hall ("Henry")</t>
  </si>
  <si>
    <t>Mellors, Mr. William John</t>
  </si>
  <si>
    <t>Berglund, Mr. Karl Ivar Sven</t>
  </si>
  <si>
    <t>Hoyt, Mr. Frederick Maxfield</t>
  </si>
  <si>
    <t>Nenkoff, Mr. Christo</t>
  </si>
  <si>
    <t>Green, Mr. George Henry</t>
  </si>
  <si>
    <t>Bracken, Mr. James H</t>
  </si>
  <si>
    <t>Sunderland, Mr. Victor Francis</t>
  </si>
  <si>
    <t>Harris, Mr. Walter</t>
  </si>
  <si>
    <t>Bazzani, Miss. Albina</t>
  </si>
  <si>
    <t>Jacobsohn, Mr. Sidney Samuel</t>
  </si>
  <si>
    <t>Honkanen, Miss. Eliina</t>
  </si>
  <si>
    <t>Newell, Miss. Madeleine</t>
  </si>
  <si>
    <t>Kiernan, Mr. Philip</t>
  </si>
  <si>
    <t>Givard, Mr. Hans Kristensen</t>
  </si>
  <si>
    <t>Perkin, Mr. John Henry</t>
  </si>
  <si>
    <t>Cameron, Miss. Clear Annie</t>
  </si>
  <si>
    <t>Ali, Mr. Ahmed</t>
  </si>
  <si>
    <t>Blank, Mr. Henry</t>
  </si>
  <si>
    <t>Carr, Miss. Helen "Ellen"</t>
  </si>
  <si>
    <t>Albimona, Mr. Nassef Cassem</t>
  </si>
  <si>
    <t>Backstrom, Mr. Karl Alfred</t>
  </si>
  <si>
    <t>Strom, Miss. Telma Matilda</t>
  </si>
  <si>
    <t>Cohen, Mr. Gurshon "Gus"</t>
  </si>
  <si>
    <t>Youseff, Mr. Gerious</t>
  </si>
  <si>
    <t>Johanson, Mr. Jakob Alfred</t>
  </si>
  <si>
    <t>Sage, Mr. Frederick</t>
  </si>
  <si>
    <t>Vande Walle, Mr. Nestor Cyriel</t>
  </si>
  <si>
    <t>Yrois, Miss. Henriette ("Mrs Harbeck")</t>
  </si>
  <si>
    <t>Madigan, Miss. Margaret "Maggie"</t>
  </si>
  <si>
    <t>Olsen, Mr. Karl Siegwart Andreas</t>
  </si>
  <si>
    <t>Mernagh, Mr. Robert</t>
  </si>
  <si>
    <t>Lurette, Miss. Elise</t>
  </si>
  <si>
    <t>Brown, Mrs. James Joseph (Margaret Tobin)</t>
  </si>
  <si>
    <t>Navratil, Master. Michel M</t>
  </si>
  <si>
    <t>Andersen-Jensen, Miss. Carla Christine Nielsine</t>
  </si>
  <si>
    <t>Carbines, Mr. William</t>
  </si>
  <si>
    <t>Pinsky, Mrs. (Rosa)</t>
  </si>
  <si>
    <t>Turcin, Mr. Stjepan</t>
  </si>
  <si>
    <t>Bourke, Mr. John</t>
  </si>
  <si>
    <t>Romaine, Mr. Charles Hallace ("Mr C Rolmane")</t>
  </si>
  <si>
    <t>O'Brien, Mrs. Thomas (Johanna "Hannah" Godfrey)</t>
  </si>
  <si>
    <t>Rood, Mr. Hugh Roscoe</t>
  </si>
  <si>
    <t>Kink-Heilmann, Miss. Luise Gretchen</t>
  </si>
  <si>
    <t>Becker, Master. Richard F</t>
  </si>
  <si>
    <t>Asplund, Master. Clarence Gustaf Hugo</t>
  </si>
  <si>
    <t>Pernot, Mr. Rene</t>
  </si>
  <si>
    <t>Sage, Miss. Constance Gladys</t>
  </si>
  <si>
    <t>Leonard, Mr. Lionel</t>
  </si>
  <si>
    <t>Hale, Mr. Reginald</t>
  </si>
  <si>
    <t>Isham, Miss. Ann Elizabeth</t>
  </si>
  <si>
    <t>Lefebre, Master. Henry Forbes</t>
  </si>
  <si>
    <t>Klasen, Mr. Klas Albin</t>
  </si>
  <si>
    <t>Smith, Mr. James Clinch</t>
  </si>
  <si>
    <t>Sivola, Mr. Antti Wilhelm</t>
  </si>
  <si>
    <t>Johnson, Miss. Eleanor Ileen</t>
  </si>
  <si>
    <t>Rice, Master. Arthur</t>
  </si>
  <si>
    <t>Van der hoef, Mr. Wyckoff</t>
  </si>
  <si>
    <t>Ling, Mr. Lee</t>
  </si>
  <si>
    <t>Baumann, Mr. John D</t>
  </si>
  <si>
    <t>Skoog, Mrs. William (Anna Bernhardina Karlsson)</t>
  </si>
  <si>
    <t>Chibnall, Mrs. (Edith Martha Bowerman)</t>
  </si>
  <si>
    <t>Goldsmith, Master. Frank John William "Frankie"</t>
  </si>
  <si>
    <t>Panula, Master. Eino Viljami</t>
  </si>
  <si>
    <t>Calic, Mr. Jovo</t>
  </si>
  <si>
    <t>Bengtsson, Mr. John Viktor</t>
  </si>
  <si>
    <t>Watt, Mrs. James (Elizabeth "Bessie" Inglis Milne)</t>
  </si>
  <si>
    <t>Cribb, Mr. John Hatfield</t>
  </si>
  <si>
    <t>Sage, Master. Thomas Henry</t>
  </si>
  <si>
    <t>Smiljanic, Mr. Mile</t>
  </si>
  <si>
    <t>Corn, Mr. Harry</t>
  </si>
  <si>
    <t>Gilnagh, Miss. Katherine "Katie"</t>
  </si>
  <si>
    <t>Williams, Mr. Charles Duane</t>
  </si>
  <si>
    <t>Olsen, Mr. Ole Martin</t>
  </si>
  <si>
    <t>van Billiard, Mr. Austin Blyler</t>
  </si>
  <si>
    <t>Meo, Mr. Alfonzo</t>
  </si>
  <si>
    <t>Pears, Mrs. Thomas (Edith Wearne)</t>
  </si>
  <si>
    <t>Bateman, Rev. Robert James</t>
  </si>
  <si>
    <t>Byles, Rev. Thomas Roussel Davids</t>
  </si>
  <si>
    <t>Navratil, Mr. Michel ("Louis M Hoffman")</t>
  </si>
  <si>
    <t>Ford, Miss. Robina Maggie "Ruby"</t>
  </si>
  <si>
    <t>Andersson, Mr. August Edvard ("Wennerstrom")</t>
  </si>
  <si>
    <t>Nicholls, Mr. Joseph Charles</t>
  </si>
  <si>
    <t>Andrew, Mr. Edgardo Samuel</t>
  </si>
  <si>
    <t>Burke, Mr. Jeremiah</t>
  </si>
  <si>
    <t>Hakkarainen, Mrs. Pekka Pietari (Elin Matilda Dolck)</t>
  </si>
  <si>
    <t>Nysten, Miss. Anna Sofia</t>
  </si>
  <si>
    <t>Boulos, Mrs. Joseph (Sultana)</t>
  </si>
  <si>
    <t>Giglio, Mr. Victor</t>
  </si>
  <si>
    <t>Osen, Mr. Olaf Elon</t>
  </si>
  <si>
    <t>Futrelle, Mr. Jacques Heath</t>
  </si>
  <si>
    <t>Newsom, Miss. Helen Monypeny</t>
  </si>
  <si>
    <t>Richard, Mr. Emile</t>
  </si>
  <si>
    <t>Sobey, Mr. Samuel James Hayden</t>
  </si>
  <si>
    <t>Weisz, Mrs. Leopold (Mathilde Francoise Pede)</t>
  </si>
  <si>
    <t>Robins, Mrs. Alexander A (Grace Charity Laury)</t>
  </si>
  <si>
    <t>Coelho, Mr. Domingos Fernandeo</t>
  </si>
  <si>
    <t>Drazenoic, Mr. Jozef</t>
  </si>
  <si>
    <t>Ekstrom, Mr. Johan</t>
  </si>
  <si>
    <t>Peter, Miss. Anna</t>
  </si>
  <si>
    <t>Madsen, Mr. Fridtjof Arne</t>
  </si>
  <si>
    <t>McMahon, Mr. Martin</t>
  </si>
  <si>
    <t>Nicola-Yarred, Master. Elias</t>
  </si>
  <si>
    <t>White, Mr. Percival Wayland</t>
  </si>
  <si>
    <t>Webber, Miss. Susan</t>
  </si>
  <si>
    <t>Nasser, Mr. Nicholas</t>
  </si>
  <si>
    <t>Moore, Mr. Leonard Charles</t>
  </si>
  <si>
    <t>Hickman, Mr. Stanley George</t>
  </si>
  <si>
    <t>Andersson, Miss. Ellis Anna Maria</t>
  </si>
  <si>
    <t>Baxter, Mr. Quigg Edmond</t>
  </si>
  <si>
    <t>Turpin, Mr. William John Robert</t>
  </si>
  <si>
    <t>Connors, Mr. Patrick</t>
  </si>
  <si>
    <t>Pekoniemi, Mr. Edvard</t>
  </si>
  <si>
    <t>Attalah, Miss. Malake</t>
  </si>
  <si>
    <t>Jussila, Miss. Katriina</t>
  </si>
  <si>
    <t>Barton, Mr. David John</t>
  </si>
  <si>
    <t>Zabour, Miss. Hileni</t>
  </si>
  <si>
    <t>Porter, Mr. Walter Chamberlain</t>
  </si>
  <si>
    <t>Moran, Miss. Bertha</t>
  </si>
  <si>
    <t>Rekic, Mr. Tido</t>
  </si>
  <si>
    <t>Moss, Mr. Albert Johan</t>
  </si>
  <si>
    <t>Salkjelsvik, Miss. Anna Kristine</t>
  </si>
  <si>
    <t>Mionoff, Mr. Stoytcho</t>
  </si>
  <si>
    <t>Gustafsson, Mr. Anders Vilhelm</t>
  </si>
  <si>
    <t>Johansson, Mr. Gustaf Joel</t>
  </si>
  <si>
    <t>White, Mr. Richard Frasar</t>
  </si>
  <si>
    <t>Petroff, Mr. Pastcho ("Pentcho")</t>
  </si>
  <si>
    <t>Petranec, Miss. Matilda</t>
  </si>
  <si>
    <t>Kantor, Mr. Sinai</t>
  </si>
  <si>
    <t>Doling, Mrs. John T (Ada Julia Bone)</t>
  </si>
  <si>
    <t>Greenfield, Mr. William Bertram</t>
  </si>
  <si>
    <t>Goldschmidt, Mr. George B</t>
  </si>
  <si>
    <t>Shorney, Mr. Charles Joseph</t>
  </si>
  <si>
    <t>Coxon, Mr. Daniel</t>
  </si>
  <si>
    <t>Dean, Mr. Bertram Frank</t>
  </si>
  <si>
    <t>Chaffee, Mr. Herbert Fuller</t>
  </si>
  <si>
    <t>Andreasson, Mr. Paul Edvin</t>
  </si>
  <si>
    <t>Christmann, Mr. Emil</t>
  </si>
  <si>
    <t>Celotti, Mr. Francesco</t>
  </si>
  <si>
    <t>Fortune, Miss. Mabel Helen</t>
  </si>
  <si>
    <t>Slocovski, Mr. Selman Francis</t>
  </si>
  <si>
    <t>Ford, Mr. William Neal</t>
  </si>
  <si>
    <t>Backstrom, Mrs. Karl Alfred (Maria Mathilda Gustafsson)</t>
  </si>
  <si>
    <t>Ilett, Miss. Bertha</t>
  </si>
  <si>
    <t>Carrau, Mr. Francisco M</t>
  </si>
  <si>
    <t>McDermott, Miss. Brigdet Delia</t>
  </si>
  <si>
    <t>Sheerlinck, Mr. Jan Baptist</t>
  </si>
  <si>
    <t>Waelens, Mr. Achille</t>
  </si>
  <si>
    <t>Dowdell, Miss. Elizabeth</t>
  </si>
  <si>
    <t>Caldwell, Master. Alden Gates</t>
  </si>
  <si>
    <t>Moutal, Mr. Rahamin Haim</t>
  </si>
  <si>
    <t>Staneff, Mr. Ivan</t>
  </si>
  <si>
    <t>Moen, Mr. Sigurd Hansen</t>
  </si>
  <si>
    <t>Bing, Mr. Lee</t>
  </si>
  <si>
    <t>Chronopoulos, Mr. Apostolos</t>
  </si>
  <si>
    <t>Hood, Mr. Ambrose Jr</t>
  </si>
  <si>
    <t>Goodwin, Miss. Lillian Amy</t>
  </si>
  <si>
    <t>Jenkin, Mr. Stephen Curnow</t>
  </si>
  <si>
    <t>Kink, Mr. Vincenz</t>
  </si>
  <si>
    <t>Andersson, Miss. Erna Alexandra</t>
  </si>
  <si>
    <t>Crease, Mr. Ernest James</t>
  </si>
  <si>
    <t>Nye, Mrs. (Elizabeth Ramell)</t>
  </si>
  <si>
    <t>Moubarek, Master. Gerios</t>
  </si>
  <si>
    <t>Stewart, Mr. Albert A</t>
  </si>
  <si>
    <t>Skoog, Master. Harald</t>
  </si>
  <si>
    <t>Harris, Mr. Henry Birkhardt</t>
  </si>
  <si>
    <t>Icard, Miss. Amelie</t>
  </si>
  <si>
    <t>Sirayanian, Mr. Orsen</t>
  </si>
  <si>
    <t>Goodwin, Master. William Frederick</t>
  </si>
  <si>
    <t>West, Miss. Constance Mirium</t>
  </si>
  <si>
    <t>Novel, Mr. Mansouer</t>
  </si>
  <si>
    <t>Rugg, Miss. Emily</t>
  </si>
  <si>
    <t>Woolner, Mr. Hugh</t>
  </si>
  <si>
    <t>Ostby, Mr. Engelhart Cornelius</t>
  </si>
  <si>
    <t>Faunthorpe, Mrs. Lizzie (Elizabeth Anne Wilkinson)</t>
  </si>
  <si>
    <t>Harper, Mrs. Henry Sleeper (Myna Haxtun)</t>
  </si>
  <si>
    <t>Nosworthy, Mr. Richard Cater</t>
  </si>
  <si>
    <t>Panula, Master. Juha Niilo</t>
  </si>
  <si>
    <t>Arnold-Franchi, Mrs. Josef (Josefine Franchi)</t>
  </si>
  <si>
    <t>Samaan, Mr. Youssef</t>
  </si>
  <si>
    <t>O'Driscoll, Miss. Bridget</t>
  </si>
  <si>
    <t>Lennon, Mr. Denis</t>
  </si>
  <si>
    <t>Rogers, Mr. William John</t>
  </si>
  <si>
    <t>Devaney, Miss. Margaret Delia</t>
  </si>
  <si>
    <t>Laroche, Miss. Simonne Marie Anne Andree</t>
  </si>
  <si>
    <t>Kraeff, Mr. Theodor</t>
  </si>
  <si>
    <t>Turpin, Mrs. William John Robert (Dorothy Ann Wonnacott)</t>
  </si>
  <si>
    <t>Ahlin, Mrs. Johan (Johanna Persdotter Larsson)</t>
  </si>
  <si>
    <t>Nicola-Yarred, Miss. Jamila</t>
  </si>
  <si>
    <t>Vander Planke, Miss. Augusta Maria</t>
  </si>
  <si>
    <t>Cann, Mr. Ernest Charles</t>
  </si>
  <si>
    <t>Mamee, Mr. Hanna</t>
  </si>
  <si>
    <t>Holverson, Mr. Alexander Oskar</t>
  </si>
  <si>
    <t>Meyer, Mr. Edgar Joseph</t>
  </si>
  <si>
    <t>Wheadon, Mr. Edward H</t>
  </si>
  <si>
    <t>Glynn, Miss. Mary Agatha</t>
  </si>
  <si>
    <t>Spencer, Mrs. William Augustus (Marie Eugenie)</t>
  </si>
  <si>
    <t>Uruchurtu, Don. Manuel E</t>
  </si>
  <si>
    <t>Todoroff, Mr. Lalio</t>
  </si>
  <si>
    <t>O'Dwyer, Miss. Ellen "Nellie"</t>
  </si>
  <si>
    <t>Fortune, Mr. Charles Alexander</t>
  </si>
  <si>
    <t>Emir, Mr. Farred Chehab</t>
  </si>
  <si>
    <t>Asplund, Mrs. Carl Oscar (Selma Augusta Emilia Johansson)</t>
  </si>
  <si>
    <t>Palsson, Miss. Torborg Danira</t>
  </si>
  <si>
    <t>Sloper, Mr. William Thompson</t>
  </si>
  <si>
    <t>McGowan, Miss. Anna "Annie"</t>
  </si>
  <si>
    <t>Beesley, Mr. Lawrence</t>
  </si>
  <si>
    <t>Fynney, Mr. Joseph J</t>
  </si>
  <si>
    <t>Masselmani, Mrs. Fatima</t>
  </si>
  <si>
    <t>Vander Planke, Mrs. Julius (Emelia Maria Vandemoortele)</t>
  </si>
  <si>
    <t>Williams, Mr. Charles Eugene</t>
  </si>
  <si>
    <t>Rice, Master. Eugene</t>
  </si>
  <si>
    <t xml:space="preserve">Hewlett, Mrs. (Mary D Kingcome) </t>
  </si>
  <si>
    <t>Vestrom, Miss. Hulda Amanda Adolfina</t>
  </si>
  <si>
    <t>Andersson, Mr. Anders Johan</t>
  </si>
  <si>
    <t>Saundercock, Mr. William Henry</t>
  </si>
  <si>
    <t>Bonnell, Miss. Elizabeth</t>
  </si>
  <si>
    <t>Sandstrom, Miss. Marguerite Rut</t>
  </si>
  <si>
    <t>Nasser, Mrs. Nicholas (Adele Achem)</t>
  </si>
  <si>
    <t>Johnson, Mrs. Oscar W (Elisabeth Vilhelmina Berg)</t>
  </si>
  <si>
    <t>Palsson, Master. Gosta Leonard</t>
  </si>
  <si>
    <t>McCarthy, Mr. Timothy J</t>
  </si>
  <si>
    <t>Moran, Mr. James</t>
  </si>
  <si>
    <t>Allen, Mr. William Henry</t>
  </si>
  <si>
    <t>Futrelle, Mrs. Jacques Heath (Lily May Peel)</t>
  </si>
  <si>
    <t>Heikkinen, Miss. Laina</t>
  </si>
  <si>
    <t>Cumings, Mrs. John Bradley (Florence Briggs Thayer)</t>
  </si>
  <si>
    <t>Braund, Mr. Owen Harris</t>
  </si>
  <si>
    <t>18-30</t>
  </si>
  <si>
    <t>30-45</t>
  </si>
  <si>
    <t>Sum of PassengerId</t>
  </si>
  <si>
    <t>Family_size group</t>
  </si>
  <si>
    <t xml:space="preserve">Lưu ý </t>
  </si>
  <si>
    <t xml:space="preserve">nhóm tuổi </t>
  </si>
  <si>
    <t>nhóm familysize</t>
  </si>
  <si>
    <t>Những nhóm nào chỉ số tương tự nhau thì nhóm lại</t>
  </si>
  <si>
    <t>vẽ dạng stack column</t>
  </si>
  <si>
    <t>Nhóm các khoang theo P classs</t>
  </si>
  <si>
    <t>Big family</t>
  </si>
  <si>
    <t>Normal family</t>
  </si>
  <si>
    <t>Single</t>
  </si>
  <si>
    <t>ko cần để đến 2 số thập phân</t>
  </si>
  <si>
    <t>nhóm fare theo pclass xem</t>
  </si>
  <si>
    <t>để data label lên -&gt; có số trên bảng</t>
  </si>
  <si>
    <t>(blank)</t>
  </si>
  <si>
    <t>(All)</t>
  </si>
  <si>
    <t>25-75</t>
  </si>
  <si>
    <t>Fare group</t>
  </si>
  <si>
    <t>10-25</t>
  </si>
  <si>
    <t>75 higher</t>
  </si>
  <si>
    <t>45 higher</t>
  </si>
  <si>
    <t>18 lower</t>
  </si>
  <si>
    <t>Khó so sánh vì box slot bị lệch biên độ</t>
  </si>
  <si>
    <t>Tên</t>
  </si>
  <si>
    <t>Độ tuổi 18-45 chết nhiều nhất và tỷ lệ chết cao hơn hẳn so vs sống. Cho thấy đây là độ tuổi sẵn sàng hi sinh nhiều nhất 
_ Độ tuổi nhỏ hơn 18 và từ 45 đổ lên thì tỷ lệ sống cao hơn chết -&gt; cho thấy đối tượng người già và trẻ nhỏ dc ưu tiên cứu sống nhiều hơn v</t>
  </si>
  <si>
    <t>_ Tầng lớp 3 là phổ biến trong chuyến tàu, chiếm 55% tổng số người toàn tàu 
_ Nam chết nhiều hơn nữ ở tất cả các tầng lớp. Và ở tầng lớp 3, nam chết cao hơn hẳn các tầng lớp còn lại
_ Nữ ở tầng lớp 1,2 sống rất cao và gần như chết rất ít 
=&gt; vị trí ở của những người khoang 1,2 thuận tiện, có thể gần trên boung tàu hơn nên tỷ lệ sống mới cao như vậy</t>
  </si>
  <si>
    <t xml:space="preserve">_ Single là chủ yếu trên chuyến tàu và chết nhiều nhất 
_ Normal family có tỷ lệ sống cao hơn chết -&gt; cho thấy mức độ ưu tiên cứu sống cho những gia đình đông thành viên
</t>
  </si>
  <si>
    <t xml:space="preserve">Khoang B,C,D,E có tỷ lệ sống cao hơn chết . Đặc biệt khoang B,D,E có tỷ lệ sống cao gấp đôi tỷ lệ chết </t>
  </si>
  <si>
    <t>Mức vé của các tầng lớp 1,2,3</t>
  </si>
  <si>
    <t>Mức vé tầng lớp thứ 3 chủ yêu là dưới 10$. Tầng lớp thứ 2 nằm trong khoảng từ 10- 75%. Tầng lớp 1 vé rơi từ 25$ đổ lên và vé vip từ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</si>
</sst>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
      <b/>
      <sz val="13"/>
      <color theme="1"/>
      <name val="Calibri"/>
      <family val="2"/>
      <scheme val="minor"/>
    </font>
    <font>
      <b/>
      <sz val="16"/>
      <color theme="1"/>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cellStyleXfs>
  <cellXfs count="47">
    <xf numFmtId="0" fontId="0" fillId="0" borderId="0" xfId="0"/>
    <xf numFmtId="0" fontId="0" fillId="0" borderId="0" xfId="0" pivotButton="1"/>
    <xf numFmtId="0" fontId="0" fillId="0" borderId="0" xfId="0" applyAlignment="1">
      <alignment horizontal="left"/>
    </xf>
    <xf numFmtId="0" fontId="0" fillId="0" borderId="0" xfId="0" applyNumberFormat="1"/>
    <xf numFmtId="0" fontId="21" fillId="0" borderId="0" xfId="0" applyFont="1"/>
    <xf numFmtId="10" fontId="0" fillId="0" borderId="0" xfId="0" applyNumberFormat="1"/>
    <xf numFmtId="0" fontId="0" fillId="33" borderId="0" xfId="0" applyFill="1"/>
    <xf numFmtId="0" fontId="5" fillId="0" borderId="0" xfId="0" applyFont="1"/>
    <xf numFmtId="0" fontId="0" fillId="34" borderId="0" xfId="0" applyFill="1"/>
    <xf numFmtId="0" fontId="0" fillId="35" borderId="0" xfId="0" applyFill="1"/>
    <xf numFmtId="0" fontId="0" fillId="33" borderId="0" xfId="0" applyFill="1" applyAlignment="1">
      <alignment horizontal="left"/>
    </xf>
    <xf numFmtId="0" fontId="0" fillId="35" borderId="0" xfId="0" applyFill="1" applyAlignment="1">
      <alignment horizontal="left"/>
    </xf>
    <xf numFmtId="0" fontId="25" fillId="0" borderId="0" xfId="0" applyFont="1"/>
    <xf numFmtId="0" fontId="25" fillId="37" borderId="0" xfId="0" applyFont="1" applyFill="1"/>
    <xf numFmtId="0" fontId="4" fillId="0" borderId="0" xfId="0" applyFont="1"/>
    <xf numFmtId="0" fontId="4" fillId="0" borderId="0" xfId="0" applyFont="1" applyAlignment="1">
      <alignment horizontal="left"/>
    </xf>
    <xf numFmtId="0" fontId="4" fillId="0" borderId="0" xfId="0" quotePrefix="1" applyFont="1"/>
    <xf numFmtId="0" fontId="5" fillId="0" borderId="0" xfId="0" applyFont="1" applyAlignment="1">
      <alignment wrapText="1"/>
    </xf>
    <xf numFmtId="0" fontId="26" fillId="34" borderId="0" xfId="0" applyFont="1" applyFill="1" applyAlignment="1">
      <alignment horizontal="center"/>
    </xf>
    <xf numFmtId="0" fontId="0" fillId="38" borderId="0" xfId="0" applyFill="1"/>
    <xf numFmtId="0" fontId="4" fillId="0" borderId="0" xfId="0" applyFont="1" applyAlignment="1">
      <alignment horizontal="left" vertical="top" indent="3"/>
    </xf>
    <xf numFmtId="0" fontId="0" fillId="0" borderId="0" xfId="0" applyAlignment="1">
      <alignment horizontal="left" indent="2"/>
    </xf>
    <xf numFmtId="0" fontId="27" fillId="0" borderId="0" xfId="0" applyFont="1" applyAlignment="1">
      <alignment horizontal="left" indent="1"/>
    </xf>
    <xf numFmtId="0" fontId="4" fillId="0" borderId="0" xfId="0" applyFont="1" applyAlignment="1">
      <alignment horizontal="left" vertical="top" wrapText="1" indent="3"/>
    </xf>
    <xf numFmtId="0" fontId="23" fillId="36" borderId="0" xfId="0" applyFont="1" applyFill="1" applyAlignment="1">
      <alignment vertical="center"/>
    </xf>
    <xf numFmtId="0" fontId="3" fillId="0" borderId="0" xfId="0" pivotButton="1" applyFont="1"/>
    <xf numFmtId="0" fontId="3" fillId="0" borderId="0" xfId="0" applyFont="1"/>
    <xf numFmtId="0" fontId="3" fillId="0" borderId="0" xfId="0" applyFont="1" applyAlignment="1">
      <alignment horizontal="left"/>
    </xf>
    <xf numFmtId="10" fontId="3" fillId="0" borderId="0" xfId="0" applyNumberFormat="1" applyFont="1"/>
    <xf numFmtId="0" fontId="3" fillId="0" borderId="0" xfId="0" applyFont="1" applyAlignment="1">
      <alignment horizontal="left" indent="1"/>
    </xf>
    <xf numFmtId="0" fontId="23" fillId="0" borderId="0" xfId="0" applyFont="1"/>
    <xf numFmtId="9" fontId="0" fillId="0" borderId="0" xfId="0" applyNumberFormat="1"/>
    <xf numFmtId="0" fontId="2" fillId="0" borderId="0" xfId="0" applyFont="1"/>
    <xf numFmtId="0" fontId="24" fillId="0" borderId="0" xfId="0" applyFont="1"/>
    <xf numFmtId="0" fontId="26" fillId="36" borderId="0" xfId="0" applyFont="1" applyFill="1" applyAlignment="1">
      <alignment horizontal="center" vertical="center"/>
    </xf>
    <xf numFmtId="0" fontId="23" fillId="36" borderId="0" xfId="0" applyFont="1" applyFill="1" applyAlignment="1">
      <alignment horizontal="center" vertical="center"/>
    </xf>
    <xf numFmtId="0" fontId="24" fillId="36" borderId="0" xfId="0" applyFont="1" applyFill="1" applyAlignment="1">
      <alignment horizontal="center" vertical="center"/>
    </xf>
    <xf numFmtId="0" fontId="1" fillId="0" borderId="0" xfId="0" applyFont="1"/>
    <xf numFmtId="0" fontId="1"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indent="1"/>
    </xf>
    <xf numFmtId="0" fontId="1" fillId="0" borderId="0" xfId="0" pivotButton="1" applyFont="1"/>
    <xf numFmtId="0" fontId="1" fillId="0" borderId="0" xfId="0" applyFont="1" applyAlignment="1">
      <alignment horizontal="left"/>
    </xf>
    <xf numFmtId="10" fontId="1" fillId="0" borderId="0" xfId="0" applyNumberFormat="1" applyFont="1"/>
    <xf numFmtId="9" fontId="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9">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13" formatCode="0%"/>
    </dxf>
    <dxf>
      <numFmt numFmtId="13" formatCode="0%"/>
    </dxf>
    <dxf>
      <numFmt numFmtId="13" formatCode="0%"/>
    </dxf>
    <dxf>
      <numFmt numFmtId="13" formatCode="0%"/>
    </dxf>
    <dxf>
      <numFmt numFmtId="13" formatCode="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Ratio!$AA$2</c:f>
              <c:strCache>
                <c:ptCount val="1"/>
                <c:pt idx="0">
                  <c:v>Total</c:v>
                </c:pt>
              </c:strCache>
            </c:strRef>
          </c:tx>
          <c:spPr>
            <a:solidFill>
              <a:schemeClr val="accent1"/>
            </a:solidFill>
            <a:ln>
              <a:noFill/>
            </a:ln>
            <a:effectLst/>
          </c:spPr>
          <c:invertIfNegative val="0"/>
          <c:cat>
            <c:strRef>
              <c:f>Ratio!$Z$3:$Z$251</c:f>
              <c:strCache>
                <c:ptCount val="248"/>
                <c:pt idx="0">
                  <c:v>0</c:v>
                </c:pt>
                <c:pt idx="1">
                  <c:v>4,0125</c:v>
                </c:pt>
                <c:pt idx="2">
                  <c:v>5</c:v>
                </c:pt>
                <c:pt idx="3">
                  <c:v>6,2375</c:v>
                </c:pt>
                <c:pt idx="4">
                  <c:v>6,4375</c:v>
                </c:pt>
                <c:pt idx="5">
                  <c:v>6,45</c:v>
                </c:pt>
                <c:pt idx="6">
                  <c:v>6,4958</c:v>
                </c:pt>
                <c:pt idx="7">
                  <c:v>6,75</c:v>
                </c:pt>
                <c:pt idx="8">
                  <c:v>6,8583</c:v>
                </c:pt>
                <c:pt idx="9">
                  <c:v>6,95</c:v>
                </c:pt>
                <c:pt idx="10">
                  <c:v>6,975</c:v>
                </c:pt>
                <c:pt idx="11">
                  <c:v>7,0458</c:v>
                </c:pt>
                <c:pt idx="12">
                  <c:v>7,05</c:v>
                </c:pt>
                <c:pt idx="13">
                  <c:v>7,0542</c:v>
                </c:pt>
                <c:pt idx="14">
                  <c:v>7,125</c:v>
                </c:pt>
                <c:pt idx="15">
                  <c:v>7,1417</c:v>
                </c:pt>
                <c:pt idx="16">
                  <c:v>7,225</c:v>
                </c:pt>
                <c:pt idx="17">
                  <c:v>7,2292</c:v>
                </c:pt>
                <c:pt idx="18">
                  <c:v>7,25</c:v>
                </c:pt>
                <c:pt idx="19">
                  <c:v>7,3125</c:v>
                </c:pt>
                <c:pt idx="20">
                  <c:v>7,4958</c:v>
                </c:pt>
                <c:pt idx="21">
                  <c:v>7,5208</c:v>
                </c:pt>
                <c:pt idx="22">
                  <c:v>7,55</c:v>
                </c:pt>
                <c:pt idx="23">
                  <c:v>7,6292</c:v>
                </c:pt>
                <c:pt idx="24">
                  <c:v>7,65</c:v>
                </c:pt>
                <c:pt idx="25">
                  <c:v>7,725</c:v>
                </c:pt>
                <c:pt idx="26">
                  <c:v>7,7292</c:v>
                </c:pt>
                <c:pt idx="27">
                  <c:v>7,7333</c:v>
                </c:pt>
                <c:pt idx="28">
                  <c:v>7,7375</c:v>
                </c:pt>
                <c:pt idx="29">
                  <c:v>7,7417</c:v>
                </c:pt>
                <c:pt idx="30">
                  <c:v>7,75</c:v>
                </c:pt>
                <c:pt idx="31">
                  <c:v>7,775</c:v>
                </c:pt>
                <c:pt idx="32">
                  <c:v>7,7875</c:v>
                </c:pt>
                <c:pt idx="33">
                  <c:v>7,7958</c:v>
                </c:pt>
                <c:pt idx="34">
                  <c:v>7,8</c:v>
                </c:pt>
                <c:pt idx="35">
                  <c:v>7,8292</c:v>
                </c:pt>
                <c:pt idx="36">
                  <c:v>7,8542</c:v>
                </c:pt>
                <c:pt idx="37">
                  <c:v>7,875</c:v>
                </c:pt>
                <c:pt idx="38">
                  <c:v>7,8792</c:v>
                </c:pt>
                <c:pt idx="39">
                  <c:v>7,8875</c:v>
                </c:pt>
                <c:pt idx="40">
                  <c:v>7,8958</c:v>
                </c:pt>
                <c:pt idx="41">
                  <c:v>7,925</c:v>
                </c:pt>
                <c:pt idx="42">
                  <c:v>8,0292</c:v>
                </c:pt>
                <c:pt idx="43">
                  <c:v>8,05</c:v>
                </c:pt>
                <c:pt idx="44">
                  <c:v>8,1125</c:v>
                </c:pt>
                <c:pt idx="45">
                  <c:v>8,1375</c:v>
                </c:pt>
                <c:pt idx="46">
                  <c:v>8,1583</c:v>
                </c:pt>
                <c:pt idx="47">
                  <c:v>8,3</c:v>
                </c:pt>
                <c:pt idx="48">
                  <c:v>8,3625</c:v>
                </c:pt>
                <c:pt idx="49">
                  <c:v>8,4042</c:v>
                </c:pt>
                <c:pt idx="50">
                  <c:v>8,4333</c:v>
                </c:pt>
                <c:pt idx="51">
                  <c:v>8,4583</c:v>
                </c:pt>
                <c:pt idx="52">
                  <c:v>8,5167</c:v>
                </c:pt>
                <c:pt idx="53">
                  <c:v>8,6542</c:v>
                </c:pt>
                <c:pt idx="54">
                  <c:v>8,6625</c:v>
                </c:pt>
                <c:pt idx="55">
                  <c:v>8,6833</c:v>
                </c:pt>
                <c:pt idx="56">
                  <c:v>8,7125</c:v>
                </c:pt>
                <c:pt idx="57">
                  <c:v>8,85</c:v>
                </c:pt>
                <c:pt idx="58">
                  <c:v>9</c:v>
                </c:pt>
                <c:pt idx="59">
                  <c:v>9,2167</c:v>
                </c:pt>
                <c:pt idx="60">
                  <c:v>9,225</c:v>
                </c:pt>
                <c:pt idx="61">
                  <c:v>9,35</c:v>
                </c:pt>
                <c:pt idx="62">
                  <c:v>9,475</c:v>
                </c:pt>
                <c:pt idx="63">
                  <c:v>9,4833</c:v>
                </c:pt>
                <c:pt idx="64">
                  <c:v>9,5</c:v>
                </c:pt>
                <c:pt idx="65">
                  <c:v>9,5875</c:v>
                </c:pt>
                <c:pt idx="66">
                  <c:v>9,825</c:v>
                </c:pt>
                <c:pt idx="67">
                  <c:v>9,8375</c:v>
                </c:pt>
                <c:pt idx="68">
                  <c:v>9,8417</c:v>
                </c:pt>
                <c:pt idx="69">
                  <c:v>9,8458</c:v>
                </c:pt>
                <c:pt idx="70">
                  <c:v>10,1708</c:v>
                </c:pt>
                <c:pt idx="71">
                  <c:v>10,4625</c:v>
                </c:pt>
                <c:pt idx="72">
                  <c:v>10,5</c:v>
                </c:pt>
                <c:pt idx="73">
                  <c:v>10,5167</c:v>
                </c:pt>
                <c:pt idx="74">
                  <c:v>11,1333</c:v>
                </c:pt>
                <c:pt idx="75">
                  <c:v>11,2417</c:v>
                </c:pt>
                <c:pt idx="76">
                  <c:v>11,5</c:v>
                </c:pt>
                <c:pt idx="77">
                  <c:v>12</c:v>
                </c:pt>
                <c:pt idx="78">
                  <c:v>12,275</c:v>
                </c:pt>
                <c:pt idx="79">
                  <c:v>12,2875</c:v>
                </c:pt>
                <c:pt idx="80">
                  <c:v>12,35</c:v>
                </c:pt>
                <c:pt idx="81">
                  <c:v>12,475</c:v>
                </c:pt>
                <c:pt idx="82">
                  <c:v>12,525</c:v>
                </c:pt>
                <c:pt idx="83">
                  <c:v>12,65</c:v>
                </c:pt>
                <c:pt idx="84">
                  <c:v>12,875</c:v>
                </c:pt>
                <c:pt idx="85">
                  <c:v>13</c:v>
                </c:pt>
                <c:pt idx="86">
                  <c:v>13,4167</c:v>
                </c:pt>
                <c:pt idx="87">
                  <c:v>13,5</c:v>
                </c:pt>
                <c:pt idx="88">
                  <c:v>13,7917</c:v>
                </c:pt>
                <c:pt idx="89">
                  <c:v>13,8583</c:v>
                </c:pt>
                <c:pt idx="90">
                  <c:v>13,8625</c:v>
                </c:pt>
                <c:pt idx="91">
                  <c:v>14</c:v>
                </c:pt>
                <c:pt idx="92">
                  <c:v>14,1083</c:v>
                </c:pt>
                <c:pt idx="93">
                  <c:v>14,4</c:v>
                </c:pt>
                <c:pt idx="94">
                  <c:v>14,4542</c:v>
                </c:pt>
                <c:pt idx="95">
                  <c:v>14,4583</c:v>
                </c:pt>
                <c:pt idx="96">
                  <c:v>14,5</c:v>
                </c:pt>
                <c:pt idx="97">
                  <c:v>15</c:v>
                </c:pt>
                <c:pt idx="98">
                  <c:v>15,0458</c:v>
                </c:pt>
                <c:pt idx="99">
                  <c:v>15,05</c:v>
                </c:pt>
                <c:pt idx="100">
                  <c:v>15,1</c:v>
                </c:pt>
                <c:pt idx="101">
                  <c:v>15,2458</c:v>
                </c:pt>
                <c:pt idx="102">
                  <c:v>15,5</c:v>
                </c:pt>
                <c:pt idx="103">
                  <c:v>15,55</c:v>
                </c:pt>
                <c:pt idx="104">
                  <c:v>15,7417</c:v>
                </c:pt>
                <c:pt idx="105">
                  <c:v>15,75</c:v>
                </c:pt>
                <c:pt idx="106">
                  <c:v>15,85</c:v>
                </c:pt>
                <c:pt idx="107">
                  <c:v>15,9</c:v>
                </c:pt>
                <c:pt idx="108">
                  <c:v>16</c:v>
                </c:pt>
                <c:pt idx="109">
                  <c:v>16,1</c:v>
                </c:pt>
                <c:pt idx="110">
                  <c:v>16,7</c:v>
                </c:pt>
                <c:pt idx="111">
                  <c:v>17,4</c:v>
                </c:pt>
                <c:pt idx="112">
                  <c:v>17,8</c:v>
                </c:pt>
                <c:pt idx="113">
                  <c:v>18</c:v>
                </c:pt>
                <c:pt idx="114">
                  <c:v>18,75</c:v>
                </c:pt>
                <c:pt idx="115">
                  <c:v>18,7875</c:v>
                </c:pt>
                <c:pt idx="116">
                  <c:v>19,2583</c:v>
                </c:pt>
                <c:pt idx="117">
                  <c:v>19,5</c:v>
                </c:pt>
                <c:pt idx="118">
                  <c:v>19,9667</c:v>
                </c:pt>
                <c:pt idx="119">
                  <c:v>20,2125</c:v>
                </c:pt>
                <c:pt idx="120">
                  <c:v>20,25</c:v>
                </c:pt>
                <c:pt idx="121">
                  <c:v>20,525</c:v>
                </c:pt>
                <c:pt idx="122">
                  <c:v>20,575</c:v>
                </c:pt>
                <c:pt idx="123">
                  <c:v>21</c:v>
                </c:pt>
                <c:pt idx="124">
                  <c:v>21,075</c:v>
                </c:pt>
                <c:pt idx="125">
                  <c:v>21,6792</c:v>
                </c:pt>
                <c:pt idx="126">
                  <c:v>22,025</c:v>
                </c:pt>
                <c:pt idx="127">
                  <c:v>22,3583</c:v>
                </c:pt>
                <c:pt idx="128">
                  <c:v>22,525</c:v>
                </c:pt>
                <c:pt idx="129">
                  <c:v>23</c:v>
                </c:pt>
                <c:pt idx="130">
                  <c:v>23,25</c:v>
                </c:pt>
                <c:pt idx="131">
                  <c:v>23,45</c:v>
                </c:pt>
                <c:pt idx="132">
                  <c:v>24</c:v>
                </c:pt>
                <c:pt idx="133">
                  <c:v>24,15</c:v>
                </c:pt>
                <c:pt idx="134">
                  <c:v>25,4667</c:v>
                </c:pt>
                <c:pt idx="135">
                  <c:v>25,5875</c:v>
                </c:pt>
                <c:pt idx="136">
                  <c:v>25,925</c:v>
                </c:pt>
                <c:pt idx="137">
                  <c:v>25,9292</c:v>
                </c:pt>
                <c:pt idx="138">
                  <c:v>26</c:v>
                </c:pt>
                <c:pt idx="139">
                  <c:v>26,25</c:v>
                </c:pt>
                <c:pt idx="140">
                  <c:v>26,2833</c:v>
                </c:pt>
                <c:pt idx="141">
                  <c:v>26,2875</c:v>
                </c:pt>
                <c:pt idx="142">
                  <c:v>26,3875</c:v>
                </c:pt>
                <c:pt idx="143">
                  <c:v>26,55</c:v>
                </c:pt>
                <c:pt idx="144">
                  <c:v>27</c:v>
                </c:pt>
                <c:pt idx="145">
                  <c:v>27,7208</c:v>
                </c:pt>
                <c:pt idx="146">
                  <c:v>27,75</c:v>
                </c:pt>
                <c:pt idx="147">
                  <c:v>27,9</c:v>
                </c:pt>
                <c:pt idx="148">
                  <c:v>28,5</c:v>
                </c:pt>
                <c:pt idx="149">
                  <c:v>28,7125</c:v>
                </c:pt>
                <c:pt idx="150">
                  <c:v>29</c:v>
                </c:pt>
                <c:pt idx="151">
                  <c:v>29,125</c:v>
                </c:pt>
                <c:pt idx="152">
                  <c:v>29,7</c:v>
                </c:pt>
                <c:pt idx="153">
                  <c:v>30</c:v>
                </c:pt>
                <c:pt idx="154">
                  <c:v>30,0708</c:v>
                </c:pt>
                <c:pt idx="155">
                  <c:v>30,5</c:v>
                </c:pt>
                <c:pt idx="156">
                  <c:v>30,6958</c:v>
                </c:pt>
                <c:pt idx="157">
                  <c:v>31</c:v>
                </c:pt>
                <c:pt idx="158">
                  <c:v>31,275</c:v>
                </c:pt>
                <c:pt idx="159">
                  <c:v>31,3875</c:v>
                </c:pt>
                <c:pt idx="160">
                  <c:v>32,3208</c:v>
                </c:pt>
                <c:pt idx="161">
                  <c:v>32,5</c:v>
                </c:pt>
                <c:pt idx="162">
                  <c:v>33</c:v>
                </c:pt>
                <c:pt idx="163">
                  <c:v>33,5</c:v>
                </c:pt>
                <c:pt idx="164">
                  <c:v>34,0208</c:v>
                </c:pt>
                <c:pt idx="165">
                  <c:v>34,375</c:v>
                </c:pt>
                <c:pt idx="166">
                  <c:v>34,6542</c:v>
                </c:pt>
                <c:pt idx="167">
                  <c:v>35</c:v>
                </c:pt>
                <c:pt idx="168">
                  <c:v>35,5</c:v>
                </c:pt>
                <c:pt idx="169">
                  <c:v>36,75</c:v>
                </c:pt>
                <c:pt idx="170">
                  <c:v>37,0042</c:v>
                </c:pt>
                <c:pt idx="171">
                  <c:v>38,5</c:v>
                </c:pt>
                <c:pt idx="172">
                  <c:v>39</c:v>
                </c:pt>
                <c:pt idx="173">
                  <c:v>39,4</c:v>
                </c:pt>
                <c:pt idx="174">
                  <c:v>39,6</c:v>
                </c:pt>
                <c:pt idx="175">
                  <c:v>39,6875</c:v>
                </c:pt>
                <c:pt idx="176">
                  <c:v>40,125</c:v>
                </c:pt>
                <c:pt idx="177">
                  <c:v>41,5792</c:v>
                </c:pt>
                <c:pt idx="178">
                  <c:v>42,4</c:v>
                </c:pt>
                <c:pt idx="179">
                  <c:v>46,9</c:v>
                </c:pt>
                <c:pt idx="180">
                  <c:v>47,1</c:v>
                </c:pt>
                <c:pt idx="181">
                  <c:v>49,5</c:v>
                </c:pt>
                <c:pt idx="182">
                  <c:v>49,5042</c:v>
                </c:pt>
                <c:pt idx="183">
                  <c:v>50</c:v>
                </c:pt>
                <c:pt idx="184">
                  <c:v>50,4958</c:v>
                </c:pt>
                <c:pt idx="185">
                  <c:v>51,4792</c:v>
                </c:pt>
                <c:pt idx="186">
                  <c:v>51,8625</c:v>
                </c:pt>
                <c:pt idx="187">
                  <c:v>52</c:v>
                </c:pt>
                <c:pt idx="188">
                  <c:v>52,5542</c:v>
                </c:pt>
                <c:pt idx="189">
                  <c:v>53,1</c:v>
                </c:pt>
                <c:pt idx="190">
                  <c:v>55</c:v>
                </c:pt>
                <c:pt idx="191">
                  <c:v>55,4417</c:v>
                </c:pt>
                <c:pt idx="192">
                  <c:v>55,9</c:v>
                </c:pt>
                <c:pt idx="193">
                  <c:v>56,4958</c:v>
                </c:pt>
                <c:pt idx="194">
                  <c:v>56,9292</c:v>
                </c:pt>
                <c:pt idx="195">
                  <c:v>57</c:v>
                </c:pt>
                <c:pt idx="196">
                  <c:v>57,9792</c:v>
                </c:pt>
                <c:pt idx="197">
                  <c:v>59,4</c:v>
                </c:pt>
                <c:pt idx="198">
                  <c:v>61,175</c:v>
                </c:pt>
                <c:pt idx="199">
                  <c:v>61,3792</c:v>
                </c:pt>
                <c:pt idx="200">
                  <c:v>61,9792</c:v>
                </c:pt>
                <c:pt idx="201">
                  <c:v>63,3583</c:v>
                </c:pt>
                <c:pt idx="202">
                  <c:v>65</c:v>
                </c:pt>
                <c:pt idx="203">
                  <c:v>66,6</c:v>
                </c:pt>
                <c:pt idx="204">
                  <c:v>69,3</c:v>
                </c:pt>
                <c:pt idx="205">
                  <c:v>69,55</c:v>
                </c:pt>
                <c:pt idx="206">
                  <c:v>71</c:v>
                </c:pt>
                <c:pt idx="207">
                  <c:v>71,2833</c:v>
                </c:pt>
                <c:pt idx="208">
                  <c:v>73,5</c:v>
                </c:pt>
                <c:pt idx="209">
                  <c:v>75,25</c:v>
                </c:pt>
                <c:pt idx="210">
                  <c:v>76,2917</c:v>
                </c:pt>
                <c:pt idx="211">
                  <c:v>76,7292</c:v>
                </c:pt>
                <c:pt idx="212">
                  <c:v>77,2875</c:v>
                </c:pt>
                <c:pt idx="213">
                  <c:v>77,9583</c:v>
                </c:pt>
                <c:pt idx="214">
                  <c:v>78,2667</c:v>
                </c:pt>
                <c:pt idx="215">
                  <c:v>78,85</c:v>
                </c:pt>
                <c:pt idx="216">
                  <c:v>79,2</c:v>
                </c:pt>
                <c:pt idx="217">
                  <c:v>79,65</c:v>
                </c:pt>
                <c:pt idx="218">
                  <c:v>80</c:v>
                </c:pt>
                <c:pt idx="219">
                  <c:v>81,8583</c:v>
                </c:pt>
                <c:pt idx="220">
                  <c:v>82,1708</c:v>
                </c:pt>
                <c:pt idx="221">
                  <c:v>83,1583</c:v>
                </c:pt>
                <c:pt idx="222">
                  <c:v>83,475</c:v>
                </c:pt>
                <c:pt idx="223">
                  <c:v>86,5</c:v>
                </c:pt>
                <c:pt idx="224">
                  <c:v>89,1042</c:v>
                </c:pt>
                <c:pt idx="225">
                  <c:v>90</c:v>
                </c:pt>
                <c:pt idx="226">
                  <c:v>91,0792</c:v>
                </c:pt>
                <c:pt idx="227">
                  <c:v>93,5</c:v>
                </c:pt>
                <c:pt idx="228">
                  <c:v>106,425</c:v>
                </c:pt>
                <c:pt idx="229">
                  <c:v>108,9</c:v>
                </c:pt>
                <c:pt idx="230">
                  <c:v>110,8833</c:v>
                </c:pt>
                <c:pt idx="231">
                  <c:v>113,275</c:v>
                </c:pt>
                <c:pt idx="232">
                  <c:v>120</c:v>
                </c:pt>
                <c:pt idx="233">
                  <c:v>133,65</c:v>
                </c:pt>
                <c:pt idx="234">
                  <c:v>134,5</c:v>
                </c:pt>
                <c:pt idx="235">
                  <c:v>135,6333</c:v>
                </c:pt>
                <c:pt idx="236">
                  <c:v>146,5208</c:v>
                </c:pt>
                <c:pt idx="237">
                  <c:v>151,55</c:v>
                </c:pt>
                <c:pt idx="238">
                  <c:v>153,4625</c:v>
                </c:pt>
                <c:pt idx="239">
                  <c:v>164,8667</c:v>
                </c:pt>
                <c:pt idx="240">
                  <c:v>211,3375</c:v>
                </c:pt>
                <c:pt idx="241">
                  <c:v>211,5</c:v>
                </c:pt>
                <c:pt idx="242">
                  <c:v>221,7792</c:v>
                </c:pt>
                <c:pt idx="243">
                  <c:v>227,525</c:v>
                </c:pt>
                <c:pt idx="244">
                  <c:v>247,5208</c:v>
                </c:pt>
                <c:pt idx="245">
                  <c:v>262,375</c:v>
                </c:pt>
                <c:pt idx="246">
                  <c:v>263</c:v>
                </c:pt>
                <c:pt idx="247">
                  <c:v>512,3292</c:v>
                </c:pt>
              </c:strCache>
            </c:strRef>
          </c:cat>
          <c:val>
            <c:numRef>
              <c:f>Ratio!$AA$3:$AA$251</c:f>
              <c:numCache>
                <c:formatCode>General</c:formatCode>
                <c:ptCount val="248"/>
                <c:pt idx="0">
                  <c:v>15</c:v>
                </c:pt>
                <c:pt idx="1">
                  <c:v>1</c:v>
                </c:pt>
                <c:pt idx="2">
                  <c:v>1</c:v>
                </c:pt>
                <c:pt idx="3">
                  <c:v>1</c:v>
                </c:pt>
                <c:pt idx="4">
                  <c:v>1</c:v>
                </c:pt>
                <c:pt idx="5">
                  <c:v>1</c:v>
                </c:pt>
                <c:pt idx="6">
                  <c:v>2</c:v>
                </c:pt>
                <c:pt idx="7">
                  <c:v>2</c:v>
                </c:pt>
                <c:pt idx="8">
                  <c:v>1</c:v>
                </c:pt>
                <c:pt idx="9">
                  <c:v>1</c:v>
                </c:pt>
                <c:pt idx="10">
                  <c:v>2</c:v>
                </c:pt>
                <c:pt idx="11">
                  <c:v>1</c:v>
                </c:pt>
                <c:pt idx="12">
                  <c:v>7</c:v>
                </c:pt>
                <c:pt idx="13">
                  <c:v>2</c:v>
                </c:pt>
                <c:pt idx="14">
                  <c:v>4</c:v>
                </c:pt>
                <c:pt idx="15">
                  <c:v>1</c:v>
                </c:pt>
                <c:pt idx="16">
                  <c:v>12</c:v>
                </c:pt>
                <c:pt idx="17">
                  <c:v>15</c:v>
                </c:pt>
                <c:pt idx="18">
                  <c:v>13</c:v>
                </c:pt>
                <c:pt idx="19">
                  <c:v>1</c:v>
                </c:pt>
                <c:pt idx="20">
                  <c:v>3</c:v>
                </c:pt>
                <c:pt idx="21">
                  <c:v>1</c:v>
                </c:pt>
                <c:pt idx="22">
                  <c:v>4</c:v>
                </c:pt>
                <c:pt idx="23">
                  <c:v>1</c:v>
                </c:pt>
                <c:pt idx="24">
                  <c:v>4</c:v>
                </c:pt>
                <c:pt idx="25">
                  <c:v>1</c:v>
                </c:pt>
                <c:pt idx="26">
                  <c:v>1</c:v>
                </c:pt>
                <c:pt idx="27">
                  <c:v>4</c:v>
                </c:pt>
                <c:pt idx="28">
                  <c:v>2</c:v>
                </c:pt>
                <c:pt idx="29">
                  <c:v>1</c:v>
                </c:pt>
                <c:pt idx="30">
                  <c:v>34</c:v>
                </c:pt>
                <c:pt idx="31">
                  <c:v>16</c:v>
                </c:pt>
                <c:pt idx="32">
                  <c:v>1</c:v>
                </c:pt>
                <c:pt idx="33">
                  <c:v>6</c:v>
                </c:pt>
                <c:pt idx="34">
                  <c:v>1</c:v>
                </c:pt>
                <c:pt idx="35">
                  <c:v>2</c:v>
                </c:pt>
                <c:pt idx="36">
                  <c:v>13</c:v>
                </c:pt>
                <c:pt idx="37">
                  <c:v>1</c:v>
                </c:pt>
                <c:pt idx="38">
                  <c:v>4</c:v>
                </c:pt>
                <c:pt idx="39">
                  <c:v>1</c:v>
                </c:pt>
                <c:pt idx="40">
                  <c:v>38</c:v>
                </c:pt>
                <c:pt idx="41">
                  <c:v>18</c:v>
                </c:pt>
                <c:pt idx="42">
                  <c:v>1</c:v>
                </c:pt>
                <c:pt idx="43">
                  <c:v>43</c:v>
                </c:pt>
                <c:pt idx="44">
                  <c:v>1</c:v>
                </c:pt>
                <c:pt idx="45">
                  <c:v>1</c:v>
                </c:pt>
                <c:pt idx="46">
                  <c:v>1</c:v>
                </c:pt>
                <c:pt idx="47">
                  <c:v>1</c:v>
                </c:pt>
                <c:pt idx="48">
                  <c:v>1</c:v>
                </c:pt>
                <c:pt idx="49">
                  <c:v>1</c:v>
                </c:pt>
                <c:pt idx="50">
                  <c:v>1</c:v>
                </c:pt>
                <c:pt idx="51">
                  <c:v>1</c:v>
                </c:pt>
                <c:pt idx="52">
                  <c:v>1</c:v>
                </c:pt>
                <c:pt idx="53">
                  <c:v>1</c:v>
                </c:pt>
                <c:pt idx="54">
                  <c:v>13</c:v>
                </c:pt>
                <c:pt idx="55">
                  <c:v>1</c:v>
                </c:pt>
                <c:pt idx="56">
                  <c:v>1</c:v>
                </c:pt>
                <c:pt idx="57">
                  <c:v>1</c:v>
                </c:pt>
                <c:pt idx="58">
                  <c:v>2</c:v>
                </c:pt>
                <c:pt idx="59">
                  <c:v>1</c:v>
                </c:pt>
                <c:pt idx="60">
                  <c:v>2</c:v>
                </c:pt>
                <c:pt idx="61">
                  <c:v>2</c:v>
                </c:pt>
                <c:pt idx="62">
                  <c:v>1</c:v>
                </c:pt>
                <c:pt idx="63">
                  <c:v>1</c:v>
                </c:pt>
                <c:pt idx="64">
                  <c:v>9</c:v>
                </c:pt>
                <c:pt idx="65">
                  <c:v>2</c:v>
                </c:pt>
                <c:pt idx="66">
                  <c:v>2</c:v>
                </c:pt>
                <c:pt idx="67">
                  <c:v>1</c:v>
                </c:pt>
                <c:pt idx="68">
                  <c:v>1</c:v>
                </c:pt>
                <c:pt idx="69">
                  <c:v>1</c:v>
                </c:pt>
                <c:pt idx="70">
                  <c:v>1</c:v>
                </c:pt>
                <c:pt idx="71">
                  <c:v>2</c:v>
                </c:pt>
                <c:pt idx="72">
                  <c:v>24</c:v>
                </c:pt>
                <c:pt idx="73">
                  <c:v>1</c:v>
                </c:pt>
                <c:pt idx="74">
                  <c:v>3</c:v>
                </c:pt>
                <c:pt idx="75">
                  <c:v>2</c:v>
                </c:pt>
                <c:pt idx="76">
                  <c:v>4</c:v>
                </c:pt>
                <c:pt idx="77">
                  <c:v>1</c:v>
                </c:pt>
                <c:pt idx="78">
                  <c:v>1</c:v>
                </c:pt>
                <c:pt idx="79">
                  <c:v>1</c:v>
                </c:pt>
                <c:pt idx="80">
                  <c:v>3</c:v>
                </c:pt>
                <c:pt idx="81">
                  <c:v>4</c:v>
                </c:pt>
                <c:pt idx="82">
                  <c:v>1</c:v>
                </c:pt>
                <c:pt idx="83">
                  <c:v>1</c:v>
                </c:pt>
                <c:pt idx="84">
                  <c:v>1</c:v>
                </c:pt>
                <c:pt idx="85">
                  <c:v>42</c:v>
                </c:pt>
                <c:pt idx="86">
                  <c:v>1</c:v>
                </c:pt>
                <c:pt idx="87">
                  <c:v>4</c:v>
                </c:pt>
                <c:pt idx="88">
                  <c:v>1</c:v>
                </c:pt>
                <c:pt idx="89">
                  <c:v>1</c:v>
                </c:pt>
                <c:pt idx="90">
                  <c:v>1</c:v>
                </c:pt>
                <c:pt idx="91">
                  <c:v>1</c:v>
                </c:pt>
                <c:pt idx="92">
                  <c:v>1</c:v>
                </c:pt>
                <c:pt idx="93">
                  <c:v>2</c:v>
                </c:pt>
                <c:pt idx="94">
                  <c:v>7</c:v>
                </c:pt>
                <c:pt idx="95">
                  <c:v>3</c:v>
                </c:pt>
                <c:pt idx="96">
                  <c:v>7</c:v>
                </c:pt>
                <c:pt idx="97">
                  <c:v>1</c:v>
                </c:pt>
                <c:pt idx="98">
                  <c:v>1</c:v>
                </c:pt>
                <c:pt idx="99">
                  <c:v>1</c:v>
                </c:pt>
                <c:pt idx="100">
                  <c:v>1</c:v>
                </c:pt>
                <c:pt idx="101">
                  <c:v>5</c:v>
                </c:pt>
                <c:pt idx="102">
                  <c:v>8</c:v>
                </c:pt>
                <c:pt idx="103">
                  <c:v>1</c:v>
                </c:pt>
                <c:pt idx="104">
                  <c:v>2</c:v>
                </c:pt>
                <c:pt idx="105">
                  <c:v>1</c:v>
                </c:pt>
                <c:pt idx="106">
                  <c:v>4</c:v>
                </c:pt>
                <c:pt idx="107">
                  <c:v>2</c:v>
                </c:pt>
                <c:pt idx="108">
                  <c:v>1</c:v>
                </c:pt>
                <c:pt idx="109">
                  <c:v>9</c:v>
                </c:pt>
                <c:pt idx="110">
                  <c:v>2</c:v>
                </c:pt>
                <c:pt idx="111">
                  <c:v>1</c:v>
                </c:pt>
                <c:pt idx="112">
                  <c:v>2</c:v>
                </c:pt>
                <c:pt idx="113">
                  <c:v>3</c:v>
                </c:pt>
                <c:pt idx="114">
                  <c:v>3</c:v>
                </c:pt>
                <c:pt idx="115">
                  <c:v>2</c:v>
                </c:pt>
                <c:pt idx="116">
                  <c:v>4</c:v>
                </c:pt>
                <c:pt idx="117">
                  <c:v>2</c:v>
                </c:pt>
                <c:pt idx="118">
                  <c:v>2</c:v>
                </c:pt>
                <c:pt idx="119">
                  <c:v>2</c:v>
                </c:pt>
                <c:pt idx="120">
                  <c:v>2</c:v>
                </c:pt>
                <c:pt idx="121">
                  <c:v>3</c:v>
                </c:pt>
                <c:pt idx="122">
                  <c:v>2</c:v>
                </c:pt>
                <c:pt idx="123">
                  <c:v>6</c:v>
                </c:pt>
                <c:pt idx="124">
                  <c:v>4</c:v>
                </c:pt>
                <c:pt idx="125">
                  <c:v>1</c:v>
                </c:pt>
                <c:pt idx="126">
                  <c:v>1</c:v>
                </c:pt>
                <c:pt idx="127">
                  <c:v>2</c:v>
                </c:pt>
                <c:pt idx="128">
                  <c:v>1</c:v>
                </c:pt>
                <c:pt idx="129">
                  <c:v>4</c:v>
                </c:pt>
                <c:pt idx="130">
                  <c:v>2</c:v>
                </c:pt>
                <c:pt idx="131">
                  <c:v>2</c:v>
                </c:pt>
                <c:pt idx="132">
                  <c:v>2</c:v>
                </c:pt>
                <c:pt idx="133">
                  <c:v>8</c:v>
                </c:pt>
                <c:pt idx="134">
                  <c:v>4</c:v>
                </c:pt>
                <c:pt idx="135">
                  <c:v>1</c:v>
                </c:pt>
                <c:pt idx="136">
                  <c:v>1</c:v>
                </c:pt>
                <c:pt idx="137">
                  <c:v>2</c:v>
                </c:pt>
                <c:pt idx="138">
                  <c:v>31</c:v>
                </c:pt>
                <c:pt idx="139">
                  <c:v>6</c:v>
                </c:pt>
                <c:pt idx="140">
                  <c:v>1</c:v>
                </c:pt>
                <c:pt idx="141">
                  <c:v>3</c:v>
                </c:pt>
                <c:pt idx="142">
                  <c:v>1</c:v>
                </c:pt>
                <c:pt idx="143">
                  <c:v>15</c:v>
                </c:pt>
                <c:pt idx="144">
                  <c:v>2</c:v>
                </c:pt>
                <c:pt idx="145">
                  <c:v>5</c:v>
                </c:pt>
                <c:pt idx="146">
                  <c:v>4</c:v>
                </c:pt>
                <c:pt idx="147">
                  <c:v>6</c:v>
                </c:pt>
                <c:pt idx="148">
                  <c:v>1</c:v>
                </c:pt>
                <c:pt idx="149">
                  <c:v>1</c:v>
                </c:pt>
                <c:pt idx="150">
                  <c:v>2</c:v>
                </c:pt>
                <c:pt idx="151">
                  <c:v>5</c:v>
                </c:pt>
                <c:pt idx="152">
                  <c:v>3</c:v>
                </c:pt>
                <c:pt idx="153">
                  <c:v>6</c:v>
                </c:pt>
                <c:pt idx="154">
                  <c:v>2</c:v>
                </c:pt>
                <c:pt idx="155">
                  <c:v>5</c:v>
                </c:pt>
                <c:pt idx="156">
                  <c:v>2</c:v>
                </c:pt>
                <c:pt idx="157">
                  <c:v>3</c:v>
                </c:pt>
                <c:pt idx="158">
                  <c:v>7</c:v>
                </c:pt>
                <c:pt idx="159">
                  <c:v>4</c:v>
                </c:pt>
                <c:pt idx="160">
                  <c:v>1</c:v>
                </c:pt>
                <c:pt idx="161">
                  <c:v>1</c:v>
                </c:pt>
                <c:pt idx="162">
                  <c:v>3</c:v>
                </c:pt>
                <c:pt idx="163">
                  <c:v>1</c:v>
                </c:pt>
                <c:pt idx="164">
                  <c:v>1</c:v>
                </c:pt>
                <c:pt idx="165">
                  <c:v>4</c:v>
                </c:pt>
                <c:pt idx="166">
                  <c:v>1</c:v>
                </c:pt>
                <c:pt idx="167">
                  <c:v>1</c:v>
                </c:pt>
                <c:pt idx="168">
                  <c:v>4</c:v>
                </c:pt>
                <c:pt idx="169">
                  <c:v>2</c:v>
                </c:pt>
                <c:pt idx="170">
                  <c:v>2</c:v>
                </c:pt>
                <c:pt idx="171">
                  <c:v>1</c:v>
                </c:pt>
                <c:pt idx="172">
                  <c:v>4</c:v>
                </c:pt>
                <c:pt idx="173">
                  <c:v>1</c:v>
                </c:pt>
                <c:pt idx="174">
                  <c:v>2</c:v>
                </c:pt>
                <c:pt idx="175">
                  <c:v>6</c:v>
                </c:pt>
                <c:pt idx="176">
                  <c:v>1</c:v>
                </c:pt>
                <c:pt idx="177">
                  <c:v>3</c:v>
                </c:pt>
                <c:pt idx="178">
                  <c:v>1</c:v>
                </c:pt>
                <c:pt idx="179">
                  <c:v>6</c:v>
                </c:pt>
                <c:pt idx="180">
                  <c:v>1</c:v>
                </c:pt>
                <c:pt idx="181">
                  <c:v>1</c:v>
                </c:pt>
                <c:pt idx="182">
                  <c:v>2</c:v>
                </c:pt>
                <c:pt idx="183">
                  <c:v>1</c:v>
                </c:pt>
                <c:pt idx="184">
                  <c:v>1</c:v>
                </c:pt>
                <c:pt idx="185">
                  <c:v>1</c:v>
                </c:pt>
                <c:pt idx="186">
                  <c:v>2</c:v>
                </c:pt>
                <c:pt idx="187">
                  <c:v>7</c:v>
                </c:pt>
                <c:pt idx="188">
                  <c:v>3</c:v>
                </c:pt>
                <c:pt idx="189">
                  <c:v>5</c:v>
                </c:pt>
                <c:pt idx="190">
                  <c:v>2</c:v>
                </c:pt>
                <c:pt idx="191">
                  <c:v>1</c:v>
                </c:pt>
                <c:pt idx="192">
                  <c:v>2</c:v>
                </c:pt>
                <c:pt idx="193">
                  <c:v>7</c:v>
                </c:pt>
                <c:pt idx="194">
                  <c:v>2</c:v>
                </c:pt>
                <c:pt idx="195">
                  <c:v>2</c:v>
                </c:pt>
                <c:pt idx="196">
                  <c:v>2</c:v>
                </c:pt>
                <c:pt idx="197">
                  <c:v>1</c:v>
                </c:pt>
                <c:pt idx="198">
                  <c:v>1</c:v>
                </c:pt>
                <c:pt idx="199">
                  <c:v>1</c:v>
                </c:pt>
                <c:pt idx="200">
                  <c:v>1</c:v>
                </c:pt>
                <c:pt idx="201">
                  <c:v>1</c:v>
                </c:pt>
                <c:pt idx="202">
                  <c:v>2</c:v>
                </c:pt>
                <c:pt idx="203">
                  <c:v>2</c:v>
                </c:pt>
                <c:pt idx="204">
                  <c:v>2</c:v>
                </c:pt>
                <c:pt idx="205">
                  <c:v>7</c:v>
                </c:pt>
                <c:pt idx="206">
                  <c:v>2</c:v>
                </c:pt>
                <c:pt idx="207">
                  <c:v>1</c:v>
                </c:pt>
                <c:pt idx="208">
                  <c:v>5</c:v>
                </c:pt>
                <c:pt idx="209">
                  <c:v>1</c:v>
                </c:pt>
                <c:pt idx="210">
                  <c:v>1</c:v>
                </c:pt>
                <c:pt idx="211">
                  <c:v>3</c:v>
                </c:pt>
                <c:pt idx="212">
                  <c:v>2</c:v>
                </c:pt>
                <c:pt idx="213">
                  <c:v>3</c:v>
                </c:pt>
                <c:pt idx="214">
                  <c:v>2</c:v>
                </c:pt>
                <c:pt idx="215">
                  <c:v>2</c:v>
                </c:pt>
                <c:pt idx="216">
                  <c:v>4</c:v>
                </c:pt>
                <c:pt idx="217">
                  <c:v>3</c:v>
                </c:pt>
                <c:pt idx="218">
                  <c:v>2</c:v>
                </c:pt>
                <c:pt idx="219">
                  <c:v>1</c:v>
                </c:pt>
                <c:pt idx="220">
                  <c:v>2</c:v>
                </c:pt>
                <c:pt idx="221">
                  <c:v>3</c:v>
                </c:pt>
                <c:pt idx="222">
                  <c:v>2</c:v>
                </c:pt>
                <c:pt idx="223">
                  <c:v>3</c:v>
                </c:pt>
                <c:pt idx="224">
                  <c:v>2</c:v>
                </c:pt>
                <c:pt idx="225">
                  <c:v>4</c:v>
                </c:pt>
                <c:pt idx="226">
                  <c:v>2</c:v>
                </c:pt>
                <c:pt idx="227">
                  <c:v>2</c:v>
                </c:pt>
                <c:pt idx="228">
                  <c:v>2</c:v>
                </c:pt>
                <c:pt idx="229">
                  <c:v>2</c:v>
                </c:pt>
                <c:pt idx="230">
                  <c:v>4</c:v>
                </c:pt>
                <c:pt idx="231">
                  <c:v>3</c:v>
                </c:pt>
                <c:pt idx="232">
                  <c:v>4</c:v>
                </c:pt>
                <c:pt idx="233">
                  <c:v>2</c:v>
                </c:pt>
                <c:pt idx="234">
                  <c:v>2</c:v>
                </c:pt>
                <c:pt idx="235">
                  <c:v>3</c:v>
                </c:pt>
                <c:pt idx="236">
                  <c:v>2</c:v>
                </c:pt>
                <c:pt idx="237">
                  <c:v>4</c:v>
                </c:pt>
                <c:pt idx="238">
                  <c:v>3</c:v>
                </c:pt>
                <c:pt idx="239">
                  <c:v>2</c:v>
                </c:pt>
                <c:pt idx="240">
                  <c:v>3</c:v>
                </c:pt>
                <c:pt idx="241">
                  <c:v>1</c:v>
                </c:pt>
                <c:pt idx="242">
                  <c:v>1</c:v>
                </c:pt>
                <c:pt idx="243">
                  <c:v>4</c:v>
                </c:pt>
                <c:pt idx="244">
                  <c:v>2</c:v>
                </c:pt>
                <c:pt idx="245">
                  <c:v>2</c:v>
                </c:pt>
                <c:pt idx="246">
                  <c:v>4</c:v>
                </c:pt>
                <c:pt idx="247">
                  <c:v>3</c:v>
                </c:pt>
              </c:numCache>
            </c:numRef>
          </c:val>
          <c:extLst>
            <c:ext xmlns:c16="http://schemas.microsoft.com/office/drawing/2014/chart" uri="{C3380CC4-5D6E-409C-BE32-E72D297353CC}">
              <c16:uniqueId val="{00000000-8E96-427A-A3E2-32094717D280}"/>
            </c:ext>
          </c:extLst>
        </c:ser>
        <c:dLbls>
          <c:showLegendKey val="0"/>
          <c:showVal val="0"/>
          <c:showCatName val="0"/>
          <c:showSerName val="0"/>
          <c:showPercent val="0"/>
          <c:showBubbleSize val="0"/>
        </c:dLbls>
        <c:gapWidth val="219"/>
        <c:overlap val="-27"/>
        <c:axId val="6145919"/>
        <c:axId val="401128943"/>
      </c:barChart>
      <c:catAx>
        <c:axId val="614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401128943"/>
        <c:crosses val="autoZero"/>
        <c:auto val="1"/>
        <c:lblAlgn val="ctr"/>
        <c:lblOffset val="100"/>
        <c:noMultiLvlLbl val="0"/>
      </c:catAx>
      <c:valAx>
        <c:axId val="401128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14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discrete + ordinal!PivotTable9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Survive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 discrete + ordinal'!$B$28</c:f>
              <c:strCache>
                <c:ptCount val="1"/>
                <c:pt idx="0">
                  <c:v>Total</c:v>
                </c:pt>
              </c:strCache>
            </c:strRef>
          </c:tx>
          <c:spPr>
            <a:solidFill>
              <a:schemeClr val="accent1"/>
            </a:solidFill>
            <a:ln>
              <a:noFill/>
            </a:ln>
            <a:effectLst/>
          </c:spPr>
          <c:invertIfNegative val="0"/>
          <c:cat>
            <c:strRef>
              <c:f>'Ratio discrete + ordinal'!$A$29:$A$31</c:f>
              <c:strCache>
                <c:ptCount val="2"/>
                <c:pt idx="0">
                  <c:v>0</c:v>
                </c:pt>
                <c:pt idx="1">
                  <c:v>1</c:v>
                </c:pt>
              </c:strCache>
            </c:strRef>
          </c:cat>
          <c:val>
            <c:numRef>
              <c:f>'Ratio discrete + ordinal'!$B$29:$B$31</c:f>
              <c:numCache>
                <c:formatCode>General</c:formatCode>
                <c:ptCount val="2"/>
                <c:pt idx="0">
                  <c:v>549</c:v>
                </c:pt>
                <c:pt idx="1">
                  <c:v>342</c:v>
                </c:pt>
              </c:numCache>
            </c:numRef>
          </c:val>
          <c:extLst>
            <c:ext xmlns:c16="http://schemas.microsoft.com/office/drawing/2014/chart" uri="{C3380CC4-5D6E-409C-BE32-E72D297353CC}">
              <c16:uniqueId val="{00000000-C3E4-433C-914A-5AE63FDDB598}"/>
            </c:ext>
          </c:extLst>
        </c:ser>
        <c:dLbls>
          <c:showLegendKey val="0"/>
          <c:showVal val="0"/>
          <c:showCatName val="0"/>
          <c:showSerName val="0"/>
          <c:showPercent val="0"/>
          <c:showBubbleSize val="0"/>
        </c:dLbls>
        <c:gapWidth val="219"/>
        <c:overlap val="-27"/>
        <c:axId val="690373280"/>
        <c:axId val="690372448"/>
      </c:barChart>
      <c:catAx>
        <c:axId val="69037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90372448"/>
        <c:crosses val="autoZero"/>
        <c:auto val="1"/>
        <c:lblAlgn val="ctr"/>
        <c:lblOffset val="100"/>
        <c:noMultiLvlLbl val="0"/>
      </c:catAx>
      <c:valAx>
        <c:axId val="69037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9037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discrete + ordinal!PivotTable10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SibSp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 discrete + ordinal'!$B$47</c:f>
              <c:strCache>
                <c:ptCount val="1"/>
                <c:pt idx="0">
                  <c:v>Total</c:v>
                </c:pt>
              </c:strCache>
            </c:strRef>
          </c:tx>
          <c:spPr>
            <a:solidFill>
              <a:schemeClr val="accent1"/>
            </a:solidFill>
            <a:ln>
              <a:noFill/>
            </a:ln>
            <a:effectLst/>
          </c:spPr>
          <c:invertIfNegative val="0"/>
          <c:cat>
            <c:strRef>
              <c:f>'Ratio discrete + ordinal'!$A$48:$A$55</c:f>
              <c:strCache>
                <c:ptCount val="7"/>
                <c:pt idx="0">
                  <c:v>0</c:v>
                </c:pt>
                <c:pt idx="1">
                  <c:v>1</c:v>
                </c:pt>
                <c:pt idx="2">
                  <c:v>2</c:v>
                </c:pt>
                <c:pt idx="3">
                  <c:v>3</c:v>
                </c:pt>
                <c:pt idx="4">
                  <c:v>4</c:v>
                </c:pt>
                <c:pt idx="5">
                  <c:v>5</c:v>
                </c:pt>
                <c:pt idx="6">
                  <c:v>8</c:v>
                </c:pt>
              </c:strCache>
            </c:strRef>
          </c:cat>
          <c:val>
            <c:numRef>
              <c:f>'Ratio discrete + ordinal'!$B$48:$B$55</c:f>
              <c:numCache>
                <c:formatCode>General</c:formatCode>
                <c:ptCount val="7"/>
                <c:pt idx="0">
                  <c:v>608</c:v>
                </c:pt>
                <c:pt idx="1">
                  <c:v>209</c:v>
                </c:pt>
                <c:pt idx="2">
                  <c:v>28</c:v>
                </c:pt>
                <c:pt idx="3">
                  <c:v>16</c:v>
                </c:pt>
                <c:pt idx="4">
                  <c:v>18</c:v>
                </c:pt>
                <c:pt idx="5">
                  <c:v>5</c:v>
                </c:pt>
                <c:pt idx="6">
                  <c:v>7</c:v>
                </c:pt>
              </c:numCache>
            </c:numRef>
          </c:val>
          <c:extLst>
            <c:ext xmlns:c16="http://schemas.microsoft.com/office/drawing/2014/chart" uri="{C3380CC4-5D6E-409C-BE32-E72D297353CC}">
              <c16:uniqueId val="{00000000-9795-4A5B-B4F7-8CCB9B4871B6}"/>
            </c:ext>
          </c:extLst>
        </c:ser>
        <c:dLbls>
          <c:showLegendKey val="0"/>
          <c:showVal val="0"/>
          <c:showCatName val="0"/>
          <c:showSerName val="0"/>
          <c:showPercent val="0"/>
          <c:showBubbleSize val="0"/>
        </c:dLbls>
        <c:gapWidth val="219"/>
        <c:overlap val="-27"/>
        <c:axId val="690518832"/>
        <c:axId val="690508432"/>
      </c:barChart>
      <c:catAx>
        <c:axId val="6905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90508432"/>
        <c:crosses val="autoZero"/>
        <c:auto val="1"/>
        <c:lblAlgn val="ctr"/>
        <c:lblOffset val="100"/>
        <c:noMultiLvlLbl val="0"/>
      </c:catAx>
      <c:valAx>
        <c:axId val="69050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90518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discrete + ordinal!PivotTable11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a:t>
            </a:r>
            <a:r>
              <a:rPr lang="en-US" baseline="0"/>
              <a:t>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 discrete + ordinal'!$B$74</c:f>
              <c:strCache>
                <c:ptCount val="1"/>
                <c:pt idx="0">
                  <c:v>Total</c:v>
                </c:pt>
              </c:strCache>
            </c:strRef>
          </c:tx>
          <c:spPr>
            <a:solidFill>
              <a:schemeClr val="accent1"/>
            </a:solidFill>
            <a:ln>
              <a:noFill/>
            </a:ln>
            <a:effectLst/>
          </c:spPr>
          <c:invertIfNegative val="0"/>
          <c:cat>
            <c:strRef>
              <c:f>'Ratio discrete + ordinal'!$A$75:$A$84</c:f>
              <c:strCache>
                <c:ptCount val="9"/>
                <c:pt idx="0">
                  <c:v>0</c:v>
                </c:pt>
                <c:pt idx="1">
                  <c:v>1</c:v>
                </c:pt>
                <c:pt idx="2">
                  <c:v>2</c:v>
                </c:pt>
                <c:pt idx="3">
                  <c:v>3</c:v>
                </c:pt>
                <c:pt idx="4">
                  <c:v>4</c:v>
                </c:pt>
                <c:pt idx="5">
                  <c:v>5</c:v>
                </c:pt>
                <c:pt idx="6">
                  <c:v>6</c:v>
                </c:pt>
                <c:pt idx="7">
                  <c:v>7</c:v>
                </c:pt>
                <c:pt idx="8">
                  <c:v>10</c:v>
                </c:pt>
              </c:strCache>
            </c:strRef>
          </c:cat>
          <c:val>
            <c:numRef>
              <c:f>'Ratio discrete + ordinal'!$B$75:$B$84</c:f>
              <c:numCache>
                <c:formatCode>General</c:formatCode>
                <c:ptCount val="9"/>
                <c:pt idx="0">
                  <c:v>537</c:v>
                </c:pt>
                <c:pt idx="1">
                  <c:v>161</c:v>
                </c:pt>
                <c:pt idx="2">
                  <c:v>102</c:v>
                </c:pt>
                <c:pt idx="3">
                  <c:v>29</c:v>
                </c:pt>
                <c:pt idx="4">
                  <c:v>15</c:v>
                </c:pt>
                <c:pt idx="5">
                  <c:v>22</c:v>
                </c:pt>
                <c:pt idx="6">
                  <c:v>12</c:v>
                </c:pt>
                <c:pt idx="7">
                  <c:v>6</c:v>
                </c:pt>
                <c:pt idx="8">
                  <c:v>7</c:v>
                </c:pt>
              </c:numCache>
            </c:numRef>
          </c:val>
          <c:extLst>
            <c:ext xmlns:c16="http://schemas.microsoft.com/office/drawing/2014/chart" uri="{C3380CC4-5D6E-409C-BE32-E72D297353CC}">
              <c16:uniqueId val="{00000000-FE5B-4E31-B890-C69728142937}"/>
            </c:ext>
          </c:extLst>
        </c:ser>
        <c:dLbls>
          <c:showLegendKey val="0"/>
          <c:showVal val="0"/>
          <c:showCatName val="0"/>
          <c:showSerName val="0"/>
          <c:showPercent val="0"/>
          <c:showBubbleSize val="0"/>
        </c:dLbls>
        <c:gapWidth val="219"/>
        <c:overlap val="-27"/>
        <c:axId val="691390560"/>
        <c:axId val="691392640"/>
      </c:barChart>
      <c:catAx>
        <c:axId val="69139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91392640"/>
        <c:crosses val="autoZero"/>
        <c:auto val="1"/>
        <c:lblAlgn val="ctr"/>
        <c:lblOffset val="100"/>
        <c:noMultiLvlLbl val="0"/>
      </c:catAx>
      <c:valAx>
        <c:axId val="69139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69139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discrete + ordinal!PivotTable6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 discrete + ordinal'!$B$103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 discrete + ordinal'!$A$104:$A$107</c:f>
              <c:strCache>
                <c:ptCount val="3"/>
                <c:pt idx="0">
                  <c:v>1</c:v>
                </c:pt>
                <c:pt idx="1">
                  <c:v>2</c:v>
                </c:pt>
                <c:pt idx="2">
                  <c:v>3</c:v>
                </c:pt>
              </c:strCache>
            </c:strRef>
          </c:cat>
          <c:val>
            <c:numRef>
              <c:f>'Ratio discrete + ordinal'!$B$104:$B$107</c:f>
              <c:numCache>
                <c:formatCode>0.00%</c:formatCode>
                <c:ptCount val="3"/>
                <c:pt idx="0">
                  <c:v>0.24242424242424243</c:v>
                </c:pt>
                <c:pt idx="1">
                  <c:v>0.20650953984287318</c:v>
                </c:pt>
                <c:pt idx="2">
                  <c:v>0.55106621773288444</c:v>
                </c:pt>
              </c:numCache>
            </c:numRef>
          </c:val>
          <c:extLst>
            <c:ext xmlns:c16="http://schemas.microsoft.com/office/drawing/2014/chart" uri="{C3380CC4-5D6E-409C-BE32-E72D297353CC}">
              <c16:uniqueId val="{00000000-8739-4F41-8E58-BE547C1CC08B}"/>
            </c:ext>
          </c:extLst>
        </c:ser>
        <c:dLbls>
          <c:showLegendKey val="0"/>
          <c:showVal val="0"/>
          <c:showCatName val="0"/>
          <c:showSerName val="0"/>
          <c:showPercent val="0"/>
          <c:showBubbleSize val="0"/>
        </c:dLbls>
        <c:gapWidth val="219"/>
        <c:overlap val="-27"/>
        <c:axId val="47505855"/>
        <c:axId val="47510015"/>
      </c:barChart>
      <c:catAx>
        <c:axId val="4750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47510015"/>
        <c:crosses val="autoZero"/>
        <c:auto val="1"/>
        <c:lblAlgn val="ctr"/>
        <c:lblOffset val="100"/>
        <c:noMultiLvlLbl val="0"/>
      </c:catAx>
      <c:valAx>
        <c:axId val="47510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4750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discrete + ordinal!PivotTable2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 discrete + ordinal'!$B$4</c:f>
              <c:strCache>
                <c:ptCount val="1"/>
                <c:pt idx="0">
                  <c:v>Total</c:v>
                </c:pt>
              </c:strCache>
            </c:strRef>
          </c:tx>
          <c:spPr>
            <a:solidFill>
              <a:schemeClr val="accent1"/>
            </a:solidFill>
            <a:ln>
              <a:noFill/>
            </a:ln>
            <a:effectLst/>
          </c:spPr>
          <c:invertIfNegative val="0"/>
          <c:cat>
            <c:strRef>
              <c:f>'Ratio discrete + ordinal'!$A$5:$A$12</c:f>
              <c:strCache>
                <c:ptCount val="7"/>
                <c:pt idx="0">
                  <c:v>0</c:v>
                </c:pt>
                <c:pt idx="1">
                  <c:v>1</c:v>
                </c:pt>
                <c:pt idx="2">
                  <c:v>2</c:v>
                </c:pt>
                <c:pt idx="3">
                  <c:v>3</c:v>
                </c:pt>
                <c:pt idx="4">
                  <c:v>4</c:v>
                </c:pt>
                <c:pt idx="5">
                  <c:v>5</c:v>
                </c:pt>
                <c:pt idx="6">
                  <c:v>6</c:v>
                </c:pt>
              </c:strCache>
            </c:strRef>
          </c:cat>
          <c:val>
            <c:numRef>
              <c:f>'Ratio discrete + ordinal'!$B$5:$B$12</c:f>
              <c:numCache>
                <c:formatCode>0.00%</c:formatCode>
                <c:ptCount val="7"/>
                <c:pt idx="0">
                  <c:v>0.76094276094276092</c:v>
                </c:pt>
                <c:pt idx="1">
                  <c:v>0.13243546576879911</c:v>
                </c:pt>
                <c:pt idx="2">
                  <c:v>8.9786756453423114E-2</c:v>
                </c:pt>
                <c:pt idx="3">
                  <c:v>5.6116722783389446E-3</c:v>
                </c:pt>
                <c:pt idx="4">
                  <c:v>4.4893378226711564E-3</c:v>
                </c:pt>
                <c:pt idx="5">
                  <c:v>5.6116722783389446E-3</c:v>
                </c:pt>
                <c:pt idx="6">
                  <c:v>1.1223344556677891E-3</c:v>
                </c:pt>
              </c:numCache>
            </c:numRef>
          </c:val>
          <c:extLst>
            <c:ext xmlns:c16="http://schemas.microsoft.com/office/drawing/2014/chart" uri="{C3380CC4-5D6E-409C-BE32-E72D297353CC}">
              <c16:uniqueId val="{00000000-6B19-E448-9B07-67B494229780}"/>
            </c:ext>
          </c:extLst>
        </c:ser>
        <c:dLbls>
          <c:showLegendKey val="0"/>
          <c:showVal val="0"/>
          <c:showCatName val="0"/>
          <c:showSerName val="0"/>
          <c:showPercent val="0"/>
          <c:showBubbleSize val="0"/>
        </c:dLbls>
        <c:gapWidth val="219"/>
        <c:overlap val="-27"/>
        <c:axId val="871945055"/>
        <c:axId val="871946703"/>
      </c:barChart>
      <c:catAx>
        <c:axId val="87194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871946703"/>
        <c:crosses val="autoZero"/>
        <c:auto val="1"/>
        <c:lblAlgn val="ctr"/>
        <c:lblOffset val="100"/>
        <c:noMultiLvlLbl val="0"/>
      </c:catAx>
      <c:valAx>
        <c:axId val="871946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87194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(1).xlsx]Norminal!PivotTable20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Norminal!$B$44</c:f>
              <c:strCache>
                <c:ptCount val="1"/>
                <c:pt idx="0">
                  <c:v>Total</c:v>
                </c:pt>
              </c:strCache>
            </c:strRef>
          </c:tx>
          <c:spPr>
            <a:solidFill>
              <a:schemeClr val="accent1"/>
            </a:solidFill>
            <a:ln>
              <a:noFill/>
            </a:ln>
            <a:effectLst/>
          </c:spPr>
          <c:invertIfNegative val="0"/>
          <c:cat>
            <c:strRef>
              <c:f>Norminal!$A$45:$A$70</c:f>
              <c:strCache>
                <c:ptCount val="25"/>
                <c:pt idx="0">
                  <c:v>A</c:v>
                </c:pt>
                <c:pt idx="1">
                  <c:v>B</c:v>
                </c:pt>
                <c:pt idx="2">
                  <c:v>C</c:v>
                </c:pt>
                <c:pt idx="3">
                  <c:v>D</c:v>
                </c:pt>
                <c:pt idx="4">
                  <c:v>E</c:v>
                </c:pt>
                <c:pt idx="5">
                  <c:v>F</c:v>
                </c:pt>
                <c:pt idx="6">
                  <c:v>G</c:v>
                </c:pt>
                <c:pt idx="7">
                  <c:v>H</c:v>
                </c:pt>
                <c:pt idx="8">
                  <c:v>I</c:v>
                </c:pt>
                <c:pt idx="9">
                  <c:v>J</c:v>
                </c:pt>
                <c:pt idx="10">
                  <c:v>K</c:v>
                </c:pt>
                <c:pt idx="11">
                  <c:v>L</c:v>
                </c:pt>
                <c:pt idx="12">
                  <c:v>M</c:v>
                </c:pt>
                <c:pt idx="13">
                  <c:v>N</c:v>
                </c:pt>
                <c:pt idx="14">
                  <c:v>O</c:v>
                </c:pt>
                <c:pt idx="15">
                  <c:v>P</c:v>
                </c:pt>
                <c:pt idx="16">
                  <c:v>Q</c:v>
                </c:pt>
                <c:pt idx="17">
                  <c:v>R</c:v>
                </c:pt>
                <c:pt idx="18">
                  <c:v>S</c:v>
                </c:pt>
                <c:pt idx="19">
                  <c:v>T</c:v>
                </c:pt>
                <c:pt idx="20">
                  <c:v>U</c:v>
                </c:pt>
                <c:pt idx="21">
                  <c:v>V</c:v>
                </c:pt>
                <c:pt idx="22">
                  <c:v>W</c:v>
                </c:pt>
                <c:pt idx="23">
                  <c:v>Y</c:v>
                </c:pt>
                <c:pt idx="24">
                  <c:v>Z</c:v>
                </c:pt>
              </c:strCache>
            </c:strRef>
          </c:cat>
          <c:val>
            <c:numRef>
              <c:f>Norminal!$B$45:$B$70</c:f>
              <c:numCache>
                <c:formatCode>0.00%</c:formatCode>
                <c:ptCount val="25"/>
                <c:pt idx="0">
                  <c:v>5.7239057239057242E-2</c:v>
                </c:pt>
                <c:pt idx="1">
                  <c:v>8.0808080808080815E-2</c:v>
                </c:pt>
                <c:pt idx="2">
                  <c:v>7.7441077441077436E-2</c:v>
                </c:pt>
                <c:pt idx="3">
                  <c:v>4.8260381593714929E-2</c:v>
                </c:pt>
                <c:pt idx="4">
                  <c:v>1.3468013468013467E-2</c:v>
                </c:pt>
                <c:pt idx="5">
                  <c:v>3.479236812570146E-2</c:v>
                </c:pt>
                <c:pt idx="6">
                  <c:v>4.6015712682379348E-2</c:v>
                </c:pt>
                <c:pt idx="7">
                  <c:v>7.7441077441077436E-2</c:v>
                </c:pt>
                <c:pt idx="8">
                  <c:v>6.7340067340067337E-3</c:v>
                </c:pt>
                <c:pt idx="9">
                  <c:v>3.3670033670033669E-2</c:v>
                </c:pt>
                <c:pt idx="10">
                  <c:v>3.1425364758698095E-2</c:v>
                </c:pt>
                <c:pt idx="11">
                  <c:v>5.387205387205387E-2</c:v>
                </c:pt>
                <c:pt idx="12">
                  <c:v>8.3052749719416383E-2</c:v>
                </c:pt>
                <c:pt idx="13">
                  <c:v>3.2547699214365879E-2</c:v>
                </c:pt>
                <c:pt idx="14">
                  <c:v>2.5813692480359147E-2</c:v>
                </c:pt>
                <c:pt idx="15">
                  <c:v>5.2749719416386086E-2</c:v>
                </c:pt>
                <c:pt idx="16">
                  <c:v>2.2446689113355782E-3</c:v>
                </c:pt>
                <c:pt idx="17">
                  <c:v>4.6015712682379348E-2</c:v>
                </c:pt>
                <c:pt idx="18">
                  <c:v>9.6520763187429859E-2</c:v>
                </c:pt>
                <c:pt idx="19">
                  <c:v>3.3670033670033669E-2</c:v>
                </c:pt>
                <c:pt idx="20">
                  <c:v>1.1223344556677891E-3</c:v>
                </c:pt>
                <c:pt idx="21">
                  <c:v>1.6835016835016835E-2</c:v>
                </c:pt>
                <c:pt idx="22">
                  <c:v>3.7037037037037035E-2</c:v>
                </c:pt>
                <c:pt idx="23">
                  <c:v>7.8563411896745237E-3</c:v>
                </c:pt>
                <c:pt idx="24">
                  <c:v>3.3670033670033669E-3</c:v>
                </c:pt>
              </c:numCache>
            </c:numRef>
          </c:val>
          <c:extLst>
            <c:ext xmlns:c16="http://schemas.microsoft.com/office/drawing/2014/chart" uri="{C3380CC4-5D6E-409C-BE32-E72D297353CC}">
              <c16:uniqueId val="{00000000-4AFE-3447-B5F1-B55FC8DE4A24}"/>
            </c:ext>
          </c:extLst>
        </c:ser>
        <c:dLbls>
          <c:showLegendKey val="0"/>
          <c:showVal val="0"/>
          <c:showCatName val="0"/>
          <c:showSerName val="0"/>
          <c:showPercent val="0"/>
          <c:showBubbleSize val="0"/>
        </c:dLbls>
        <c:gapWidth val="219"/>
        <c:overlap val="-27"/>
        <c:axId val="873969871"/>
        <c:axId val="873971519"/>
      </c:barChart>
      <c:catAx>
        <c:axId val="87396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873971519"/>
        <c:crosses val="autoZero"/>
        <c:auto val="1"/>
        <c:lblAlgn val="ctr"/>
        <c:lblOffset val="100"/>
        <c:noMultiLvlLbl val="0"/>
      </c:catAx>
      <c:valAx>
        <c:axId val="8739715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87396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(1).xlsx]Norminal!PivotTable21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Norminal!$B$78</c:f>
              <c:strCache>
                <c:ptCount val="1"/>
                <c:pt idx="0">
                  <c:v>Total</c:v>
                </c:pt>
              </c:strCache>
            </c:strRef>
          </c:tx>
          <c:spPr>
            <a:solidFill>
              <a:schemeClr val="accent1"/>
            </a:solidFill>
            <a:ln>
              <a:noFill/>
            </a:ln>
            <a:effectLst/>
          </c:spPr>
          <c:invertIfNegative val="0"/>
          <c:cat>
            <c:strRef>
              <c:f>Norminal!$A$79:$A$85</c:f>
              <c:strCache>
                <c:ptCount val="6"/>
                <c:pt idx="0">
                  <c:v>Dr</c:v>
                </c:pt>
                <c:pt idx="1">
                  <c:v>Master</c:v>
                </c:pt>
                <c:pt idx="2">
                  <c:v>Miss</c:v>
                </c:pt>
                <c:pt idx="3">
                  <c:v>Mr</c:v>
                </c:pt>
                <c:pt idx="4">
                  <c:v>Mrs</c:v>
                </c:pt>
                <c:pt idx="5">
                  <c:v>Rev</c:v>
                </c:pt>
              </c:strCache>
            </c:strRef>
          </c:cat>
          <c:val>
            <c:numRef>
              <c:f>Norminal!$B$79:$B$85</c:f>
              <c:numCache>
                <c:formatCode>0.00%</c:formatCode>
                <c:ptCount val="6"/>
                <c:pt idx="0">
                  <c:v>7.8563411896745237E-3</c:v>
                </c:pt>
                <c:pt idx="1">
                  <c:v>4.4893378226711557E-2</c:v>
                </c:pt>
                <c:pt idx="2">
                  <c:v>0.20763187429854096</c:v>
                </c:pt>
                <c:pt idx="3">
                  <c:v>0.58922558922558921</c:v>
                </c:pt>
                <c:pt idx="4">
                  <c:v>0.143658810325477</c:v>
                </c:pt>
                <c:pt idx="5">
                  <c:v>6.7340067340067337E-3</c:v>
                </c:pt>
              </c:numCache>
            </c:numRef>
          </c:val>
          <c:extLst>
            <c:ext xmlns:c16="http://schemas.microsoft.com/office/drawing/2014/chart" uri="{C3380CC4-5D6E-409C-BE32-E72D297353CC}">
              <c16:uniqueId val="{00000000-4320-5449-A4BA-9F77BD52A9A9}"/>
            </c:ext>
          </c:extLst>
        </c:ser>
        <c:dLbls>
          <c:showLegendKey val="0"/>
          <c:showVal val="0"/>
          <c:showCatName val="0"/>
          <c:showSerName val="0"/>
          <c:showPercent val="0"/>
          <c:showBubbleSize val="0"/>
        </c:dLbls>
        <c:gapWidth val="219"/>
        <c:overlap val="-27"/>
        <c:axId val="941971215"/>
        <c:axId val="941979983"/>
      </c:barChart>
      <c:catAx>
        <c:axId val="941971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41979983"/>
        <c:crosses val="autoZero"/>
        <c:auto val="1"/>
        <c:lblAlgn val="ctr"/>
        <c:lblOffset val="100"/>
        <c:noMultiLvlLbl val="0"/>
      </c:catAx>
      <c:valAx>
        <c:axId val="941979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4197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vs norminal!PivotTable9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'ratio vs norminal'!$B$24:$B$25</c:f>
              <c:strCache>
                <c:ptCount val="1"/>
                <c:pt idx="0">
                  <c:v>0</c:v>
                </c:pt>
              </c:strCache>
            </c:strRef>
          </c:tx>
          <c:spPr>
            <a:solidFill>
              <a:schemeClr val="accent1"/>
            </a:solidFill>
            <a:ln>
              <a:noFill/>
            </a:ln>
            <a:effectLst/>
          </c:spPr>
          <c:invertIfNegative val="0"/>
          <c:cat>
            <c:multiLvlStrRef>
              <c:f>'ratio vs norminal'!$A$26:$A$35</c:f>
              <c:multiLvlStrCache>
                <c:ptCount val="6"/>
                <c:lvl>
                  <c:pt idx="0">
                    <c:v>female</c:v>
                  </c:pt>
                  <c:pt idx="1">
                    <c:v>male</c:v>
                  </c:pt>
                  <c:pt idx="2">
                    <c:v>female</c:v>
                  </c:pt>
                  <c:pt idx="3">
                    <c:v>male</c:v>
                  </c:pt>
                  <c:pt idx="4">
                    <c:v>female</c:v>
                  </c:pt>
                  <c:pt idx="5">
                    <c:v>male</c:v>
                  </c:pt>
                </c:lvl>
                <c:lvl>
                  <c:pt idx="0">
                    <c:v>1</c:v>
                  </c:pt>
                  <c:pt idx="2">
                    <c:v>2</c:v>
                  </c:pt>
                  <c:pt idx="4">
                    <c:v>3</c:v>
                  </c:pt>
                </c:lvl>
              </c:multiLvlStrCache>
            </c:multiLvlStrRef>
          </c:cat>
          <c:val>
            <c:numRef>
              <c:f>'ratio vs norminal'!$B$26:$B$35</c:f>
              <c:numCache>
                <c:formatCode>0.00%</c:formatCode>
                <c:ptCount val="6"/>
                <c:pt idx="0">
                  <c:v>3.3670033670033669E-3</c:v>
                </c:pt>
                <c:pt idx="1">
                  <c:v>8.6419753086419748E-2</c:v>
                </c:pt>
                <c:pt idx="2">
                  <c:v>6.7340067340067337E-3</c:v>
                </c:pt>
                <c:pt idx="3">
                  <c:v>0.10213243546576879</c:v>
                </c:pt>
                <c:pt idx="4">
                  <c:v>8.0808080808080815E-2</c:v>
                </c:pt>
                <c:pt idx="5">
                  <c:v>0.33670033670033672</c:v>
                </c:pt>
              </c:numCache>
            </c:numRef>
          </c:val>
          <c:extLst>
            <c:ext xmlns:c16="http://schemas.microsoft.com/office/drawing/2014/chart" uri="{C3380CC4-5D6E-409C-BE32-E72D297353CC}">
              <c16:uniqueId val="{00000000-B455-FD4F-8CF4-0DA52C54F550}"/>
            </c:ext>
          </c:extLst>
        </c:ser>
        <c:ser>
          <c:idx val="1"/>
          <c:order val="1"/>
          <c:tx>
            <c:strRef>
              <c:f>'ratio vs norminal'!$C$24:$C$25</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'ratio vs norminal'!$A$26:$A$35</c:f>
              <c:multiLvlStrCache>
                <c:ptCount val="6"/>
                <c:lvl>
                  <c:pt idx="0">
                    <c:v>female</c:v>
                  </c:pt>
                  <c:pt idx="1">
                    <c:v>male</c:v>
                  </c:pt>
                  <c:pt idx="2">
                    <c:v>female</c:v>
                  </c:pt>
                  <c:pt idx="3">
                    <c:v>male</c:v>
                  </c:pt>
                  <c:pt idx="4">
                    <c:v>female</c:v>
                  </c:pt>
                  <c:pt idx="5">
                    <c:v>male</c:v>
                  </c:pt>
                </c:lvl>
                <c:lvl>
                  <c:pt idx="0">
                    <c:v>1</c:v>
                  </c:pt>
                  <c:pt idx="2">
                    <c:v>2</c:v>
                  </c:pt>
                  <c:pt idx="4">
                    <c:v>3</c:v>
                  </c:pt>
                </c:lvl>
              </c:multiLvlStrCache>
            </c:multiLvlStrRef>
          </c:cat>
          <c:val>
            <c:numRef>
              <c:f>'ratio vs norminal'!$C$26:$C$35</c:f>
              <c:numCache>
                <c:formatCode>0.00%</c:formatCode>
                <c:ptCount val="6"/>
                <c:pt idx="0">
                  <c:v>0.10213243546576879</c:v>
                </c:pt>
                <c:pt idx="1">
                  <c:v>5.0505050505050504E-2</c:v>
                </c:pt>
                <c:pt idx="2">
                  <c:v>7.8563411896745233E-2</c:v>
                </c:pt>
                <c:pt idx="3">
                  <c:v>1.9079685746352413E-2</c:v>
                </c:pt>
                <c:pt idx="4">
                  <c:v>8.0808080808080815E-2</c:v>
                </c:pt>
                <c:pt idx="5">
                  <c:v>5.2749719416386086E-2</c:v>
                </c:pt>
              </c:numCache>
            </c:numRef>
          </c:val>
          <c:extLst>
            <c:ext xmlns:c16="http://schemas.microsoft.com/office/drawing/2014/chart" uri="{C3380CC4-5D6E-409C-BE32-E72D297353CC}">
              <c16:uniqueId val="{00000001-B455-FD4F-8CF4-0DA52C54F550}"/>
            </c:ext>
          </c:extLst>
        </c:ser>
        <c:dLbls>
          <c:showLegendKey val="0"/>
          <c:showVal val="0"/>
          <c:showCatName val="0"/>
          <c:showSerName val="0"/>
          <c:showPercent val="0"/>
          <c:showBubbleSize val="0"/>
        </c:dLbls>
        <c:gapWidth val="150"/>
        <c:overlap val="100"/>
        <c:axId val="1103788512"/>
        <c:axId val="1104043792"/>
      </c:barChart>
      <c:catAx>
        <c:axId val="110378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104043792"/>
        <c:crosses val="autoZero"/>
        <c:auto val="1"/>
        <c:lblAlgn val="ctr"/>
        <c:lblOffset val="100"/>
        <c:noMultiLvlLbl val="0"/>
      </c:catAx>
      <c:valAx>
        <c:axId val="11040437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10378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vs norminal!PivotTable11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'ratio vs norminal'!$B$67:$B$68</c:f>
              <c:strCache>
                <c:ptCount val="1"/>
                <c:pt idx="0">
                  <c:v>0</c:v>
                </c:pt>
              </c:strCache>
            </c:strRef>
          </c:tx>
          <c:spPr>
            <a:solidFill>
              <a:schemeClr val="accent1"/>
            </a:solidFill>
            <a:ln>
              <a:noFill/>
            </a:ln>
            <a:effectLst/>
          </c:spPr>
          <c:invertIfNegative val="0"/>
          <c:cat>
            <c:multiLvlStrRef>
              <c:f>'ratio vs norminal'!$A$69:$A$84</c:f>
              <c:multiLvlStrCache>
                <c:ptCount val="12"/>
                <c:lvl>
                  <c:pt idx="0">
                    <c:v>A</c:v>
                  </c:pt>
                  <c:pt idx="1">
                    <c:v>B</c:v>
                  </c:pt>
                  <c:pt idx="2">
                    <c:v>C</c:v>
                  </c:pt>
                  <c:pt idx="3">
                    <c:v>D</c:v>
                  </c:pt>
                  <c:pt idx="4">
                    <c:v>E</c:v>
                  </c:pt>
                  <c:pt idx="5">
                    <c:v>T</c:v>
                  </c:pt>
                  <c:pt idx="6">
                    <c:v>D</c:v>
                  </c:pt>
                  <c:pt idx="7">
                    <c:v>E</c:v>
                  </c:pt>
                  <c:pt idx="8">
                    <c:v>F</c:v>
                  </c:pt>
                  <c:pt idx="9">
                    <c:v>E</c:v>
                  </c:pt>
                  <c:pt idx="10">
                    <c:v>F</c:v>
                  </c:pt>
                  <c:pt idx="11">
                    <c:v>G</c:v>
                  </c:pt>
                </c:lvl>
                <c:lvl>
                  <c:pt idx="0">
                    <c:v>1</c:v>
                  </c:pt>
                  <c:pt idx="6">
                    <c:v>2</c:v>
                  </c:pt>
                  <c:pt idx="9">
                    <c:v>3</c:v>
                  </c:pt>
                </c:lvl>
              </c:multiLvlStrCache>
            </c:multiLvlStrRef>
          </c:cat>
          <c:val>
            <c:numRef>
              <c:f>'ratio vs norminal'!$B$69:$B$84</c:f>
              <c:numCache>
                <c:formatCode>0%</c:formatCode>
                <c:ptCount val="12"/>
                <c:pt idx="0">
                  <c:v>3.9215686274509803E-2</c:v>
                </c:pt>
                <c:pt idx="1">
                  <c:v>5.8823529411764705E-2</c:v>
                </c:pt>
                <c:pt idx="2">
                  <c:v>0.11764705882352941</c:v>
                </c:pt>
                <c:pt idx="3">
                  <c:v>3.4313725490196081E-2</c:v>
                </c:pt>
                <c:pt idx="4">
                  <c:v>3.4313725490196081E-2</c:v>
                </c:pt>
                <c:pt idx="5">
                  <c:v>4.9019607843137254E-3</c:v>
                </c:pt>
                <c:pt idx="6">
                  <c:v>4.9019607843137254E-3</c:v>
                </c:pt>
                <c:pt idx="7">
                  <c:v>4.9019607843137254E-3</c:v>
                </c:pt>
                <c:pt idx="8">
                  <c:v>4.9019607843137254E-3</c:v>
                </c:pt>
                <c:pt idx="9">
                  <c:v>0</c:v>
                </c:pt>
                <c:pt idx="10">
                  <c:v>1.9607843137254902E-2</c:v>
                </c:pt>
                <c:pt idx="11">
                  <c:v>9.8039215686274508E-3</c:v>
                </c:pt>
              </c:numCache>
            </c:numRef>
          </c:val>
          <c:extLst>
            <c:ext xmlns:c16="http://schemas.microsoft.com/office/drawing/2014/chart" uri="{C3380CC4-5D6E-409C-BE32-E72D297353CC}">
              <c16:uniqueId val="{00000000-68CB-584B-8DF0-7ECBD7A55116}"/>
            </c:ext>
          </c:extLst>
        </c:ser>
        <c:ser>
          <c:idx val="1"/>
          <c:order val="1"/>
          <c:tx>
            <c:strRef>
              <c:f>'ratio vs norminal'!$C$67:$C$68</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'ratio vs norminal'!$A$69:$A$84</c:f>
              <c:multiLvlStrCache>
                <c:ptCount val="12"/>
                <c:lvl>
                  <c:pt idx="0">
                    <c:v>A</c:v>
                  </c:pt>
                  <c:pt idx="1">
                    <c:v>B</c:v>
                  </c:pt>
                  <c:pt idx="2">
                    <c:v>C</c:v>
                  </c:pt>
                  <c:pt idx="3">
                    <c:v>D</c:v>
                  </c:pt>
                  <c:pt idx="4">
                    <c:v>E</c:v>
                  </c:pt>
                  <c:pt idx="5">
                    <c:v>T</c:v>
                  </c:pt>
                  <c:pt idx="6">
                    <c:v>D</c:v>
                  </c:pt>
                  <c:pt idx="7">
                    <c:v>E</c:v>
                  </c:pt>
                  <c:pt idx="8">
                    <c:v>F</c:v>
                  </c:pt>
                  <c:pt idx="9">
                    <c:v>E</c:v>
                  </c:pt>
                  <c:pt idx="10">
                    <c:v>F</c:v>
                  </c:pt>
                  <c:pt idx="11">
                    <c:v>G</c:v>
                  </c:pt>
                </c:lvl>
                <c:lvl>
                  <c:pt idx="0">
                    <c:v>1</c:v>
                  </c:pt>
                  <c:pt idx="6">
                    <c:v>2</c:v>
                  </c:pt>
                  <c:pt idx="9">
                    <c:v>3</c:v>
                  </c:pt>
                </c:lvl>
              </c:multiLvlStrCache>
            </c:multiLvlStrRef>
          </c:cat>
          <c:val>
            <c:numRef>
              <c:f>'ratio vs norminal'!$C$69:$C$84</c:f>
              <c:numCache>
                <c:formatCode>0%</c:formatCode>
                <c:ptCount val="12"/>
                <c:pt idx="0">
                  <c:v>3.4313725490196081E-2</c:v>
                </c:pt>
                <c:pt idx="1">
                  <c:v>0.17156862745098039</c:v>
                </c:pt>
                <c:pt idx="2">
                  <c:v>0.17156862745098039</c:v>
                </c:pt>
                <c:pt idx="3">
                  <c:v>0.10784313725490197</c:v>
                </c:pt>
                <c:pt idx="4">
                  <c:v>8.8235294117647065E-2</c:v>
                </c:pt>
                <c:pt idx="5">
                  <c:v>0</c:v>
                </c:pt>
                <c:pt idx="6">
                  <c:v>1.4705882352941176E-2</c:v>
                </c:pt>
                <c:pt idx="7">
                  <c:v>1.4705882352941176E-2</c:v>
                </c:pt>
                <c:pt idx="8">
                  <c:v>3.4313725490196081E-2</c:v>
                </c:pt>
                <c:pt idx="9">
                  <c:v>1.4705882352941176E-2</c:v>
                </c:pt>
                <c:pt idx="10">
                  <c:v>4.9019607843137254E-3</c:v>
                </c:pt>
                <c:pt idx="11">
                  <c:v>9.8039215686274508E-3</c:v>
                </c:pt>
              </c:numCache>
            </c:numRef>
          </c:val>
          <c:extLst>
            <c:ext xmlns:c16="http://schemas.microsoft.com/office/drawing/2014/chart" uri="{C3380CC4-5D6E-409C-BE32-E72D297353CC}">
              <c16:uniqueId val="{00000001-68CB-584B-8DF0-7ECBD7A55116}"/>
            </c:ext>
          </c:extLst>
        </c:ser>
        <c:dLbls>
          <c:showLegendKey val="0"/>
          <c:showVal val="0"/>
          <c:showCatName val="0"/>
          <c:showSerName val="0"/>
          <c:showPercent val="0"/>
          <c:showBubbleSize val="0"/>
        </c:dLbls>
        <c:gapWidth val="150"/>
        <c:overlap val="100"/>
        <c:axId val="1196871407"/>
        <c:axId val="1195161535"/>
      </c:barChart>
      <c:catAx>
        <c:axId val="119687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195161535"/>
        <c:crosses val="autoZero"/>
        <c:auto val="1"/>
        <c:lblAlgn val="ctr"/>
        <c:lblOffset val="100"/>
        <c:noMultiLvlLbl val="0"/>
      </c:catAx>
      <c:valAx>
        <c:axId val="1195161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19687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Series1</c:v>
          </c:tx>
          <c:spPr>
            <a:solidFill>
              <a:schemeClr val="accent1"/>
            </a:solidFill>
            <a:ln>
              <a:noFill/>
            </a:ln>
            <a:effectLst/>
          </c:spPr>
          <c:invertIfNegative val="0"/>
          <c:cat>
            <c:strLit>
              <c:ptCount val="75"/>
              <c:pt idx="0">
                <c:v>A 0-10</c:v>
              </c:pt>
              <c:pt idx="1">
                <c:v>A 20-30</c:v>
              </c:pt>
              <c:pt idx="2">
                <c:v>A 30-40</c:v>
              </c:pt>
              <c:pt idx="3">
                <c:v>A 40-50</c:v>
              </c:pt>
              <c:pt idx="4">
                <c:v>A 50-60</c:v>
              </c:pt>
              <c:pt idx="5">
                <c:v>A 80-90</c:v>
              </c:pt>
              <c:pt idx="6">
                <c:v>B 0-10</c:v>
              </c:pt>
              <c:pt idx="7">
                <c:v>B 20-30</c:v>
              </c:pt>
              <c:pt idx="8">
                <c:v>B 30-40</c:v>
              </c:pt>
              <c:pt idx="9">
                <c:v>B 40-50</c:v>
              </c:pt>
              <c:pt idx="10">
                <c:v>B 50-60</c:v>
              </c:pt>
              <c:pt idx="11">
                <c:v>B 60-70</c:v>
              </c:pt>
              <c:pt idx="12">
                <c:v>B 70-80</c:v>
              </c:pt>
              <c:pt idx="13">
                <c:v>B 80-90</c:v>
              </c:pt>
              <c:pt idx="14">
                <c:v>B 90-100</c:v>
              </c:pt>
              <c:pt idx="15">
                <c:v>B 120-130</c:v>
              </c:pt>
              <c:pt idx="16">
                <c:v>B 140-150</c:v>
              </c:pt>
              <c:pt idx="17">
                <c:v>B 210-220</c:v>
              </c:pt>
              <c:pt idx="18">
                <c:v>B 240-250</c:v>
              </c:pt>
              <c:pt idx="19">
                <c:v>B 260-270</c:v>
              </c:pt>
              <c:pt idx="20">
                <c:v>B 510-520</c:v>
              </c:pt>
              <c:pt idx="21">
                <c:v>C 20-30</c:v>
              </c:pt>
              <c:pt idx="22">
                <c:v>C 30-40</c:v>
              </c:pt>
              <c:pt idx="23">
                <c:v>C 40-50</c:v>
              </c:pt>
              <c:pt idx="24">
                <c:v>C 50-60</c:v>
              </c:pt>
              <c:pt idx="25">
                <c:v>C 60-70</c:v>
              </c:pt>
              <c:pt idx="26">
                <c:v>C 70-80</c:v>
              </c:pt>
              <c:pt idx="27">
                <c:v>C 80-90</c:v>
              </c:pt>
              <c:pt idx="28">
                <c:v>C 90-100</c:v>
              </c:pt>
              <c:pt idx="29">
                <c:v>C 100-110</c:v>
              </c:pt>
              <c:pt idx="30">
                <c:v>C 110-120</c:v>
              </c:pt>
              <c:pt idx="31">
                <c:v>C 130-140</c:v>
              </c:pt>
              <c:pt idx="32">
                <c:v>C 150-160</c:v>
              </c:pt>
              <c:pt idx="33">
                <c:v>C 160-170</c:v>
              </c:pt>
              <c:pt idx="34">
                <c:v>C 210-220</c:v>
              </c:pt>
              <c:pt idx="35">
                <c:v>C 220-230</c:v>
              </c:pt>
              <c:pt idx="36">
                <c:v>C 260-270</c:v>
              </c:pt>
              <c:pt idx="37">
                <c:v>D 10-20</c:v>
              </c:pt>
              <c:pt idx="38">
                <c:v>D 20-30</c:v>
              </c:pt>
              <c:pt idx="39">
                <c:v>D 30-40</c:v>
              </c:pt>
              <c:pt idx="40">
                <c:v>D 50-60</c:v>
              </c:pt>
              <c:pt idx="41">
                <c:v>D 60-70</c:v>
              </c:pt>
              <c:pt idx="42">
                <c:v>D 70-80</c:v>
              </c:pt>
              <c:pt idx="43">
                <c:v>D 110-120</c:v>
              </c:pt>
              <c:pt idx="44">
                <c:v>E 0-10</c:v>
              </c:pt>
              <c:pt idx="45">
                <c:v>E 10-20</c:v>
              </c:pt>
              <c:pt idx="46">
                <c:v>E 20-30</c:v>
              </c:pt>
              <c:pt idx="47">
                <c:v>E 30-40</c:v>
              </c:pt>
              <c:pt idx="48">
                <c:v>E 50-60</c:v>
              </c:pt>
              <c:pt idx="49">
                <c:v>E 60-70</c:v>
              </c:pt>
              <c:pt idx="50">
                <c:v>E 70-80</c:v>
              </c:pt>
              <c:pt idx="51">
                <c:v>E 80-90</c:v>
              </c:pt>
              <c:pt idx="52">
                <c:v>E 130-140</c:v>
              </c:pt>
              <c:pt idx="53">
                <c:v>F 0-10</c:v>
              </c:pt>
              <c:pt idx="54">
                <c:v>F 10-20</c:v>
              </c:pt>
              <c:pt idx="55">
                <c:v>F 20-30</c:v>
              </c:pt>
              <c:pt idx="56">
                <c:v>F 30-40</c:v>
              </c:pt>
              <c:pt idx="57">
                <c:v>G 10-20</c:v>
              </c:pt>
              <c:pt idx="58">
                <c:v>M 0-10</c:v>
              </c:pt>
              <c:pt idx="59">
                <c:v>M 10-20</c:v>
              </c:pt>
              <c:pt idx="60">
                <c:v>M 20-30</c:v>
              </c:pt>
              <c:pt idx="61">
                <c:v>M 30-40</c:v>
              </c:pt>
              <c:pt idx="62">
                <c:v>M 40-50</c:v>
              </c:pt>
              <c:pt idx="63">
                <c:v>M 50-60</c:v>
              </c:pt>
              <c:pt idx="64">
                <c:v>M 60-70</c:v>
              </c:pt>
              <c:pt idx="65">
                <c:v>M 70-80</c:v>
              </c:pt>
              <c:pt idx="66">
                <c:v>M 80-90</c:v>
              </c:pt>
              <c:pt idx="67">
                <c:v>M 100-110</c:v>
              </c:pt>
              <c:pt idx="68">
                <c:v>M 110-120</c:v>
              </c:pt>
              <c:pt idx="69">
                <c:v>M 130-140</c:v>
              </c:pt>
              <c:pt idx="70">
                <c:v>M 150-160</c:v>
              </c:pt>
              <c:pt idx="71">
                <c:v>M 160-170</c:v>
              </c:pt>
              <c:pt idx="72">
                <c:v>M 220-230</c:v>
              </c:pt>
              <c:pt idx="73">
                <c:v>M 510-520</c:v>
              </c:pt>
              <c:pt idx="74">
                <c:v>T 30-40</c:v>
              </c:pt>
            </c:strLit>
          </c:cat>
          <c:val>
            <c:numLit>
              <c:formatCode>General</c:formatCode>
              <c:ptCount val="75"/>
              <c:pt idx="0">
                <c:v>1.1223344556677891E-3</c:v>
              </c:pt>
              <c:pt idx="1">
                <c:v>1.1223344556677891E-3</c:v>
              </c:pt>
              <c:pt idx="2">
                <c:v>2.2446689113355782E-3</c:v>
              </c:pt>
              <c:pt idx="3">
                <c:v>1.1223344556677891E-3</c:v>
              </c:pt>
              <c:pt idx="4">
                <c:v>3.3670033670033669E-3</c:v>
              </c:pt>
              <c:pt idx="5">
                <c:v>0</c:v>
              </c:pt>
              <c:pt idx="6">
                <c:v>3.3670033670033669E-3</c:v>
              </c:pt>
              <c:pt idx="7">
                <c:v>2.2446689113355782E-3</c:v>
              </c:pt>
              <c:pt idx="8">
                <c:v>1.1223344556677891E-3</c:v>
              </c:pt>
              <c:pt idx="9">
                <c:v>0</c:v>
              </c:pt>
              <c:pt idx="10">
                <c:v>1.1223344556677891E-3</c:v>
              </c:pt>
              <c:pt idx="11">
                <c:v>1.1223344556677891E-3</c:v>
              </c:pt>
              <c:pt idx="12">
                <c:v>3.3670033670033669E-3</c:v>
              </c:pt>
              <c:pt idx="13">
                <c:v>0</c:v>
              </c:pt>
              <c:pt idx="14">
                <c:v>0</c:v>
              </c:pt>
              <c:pt idx="15">
                <c:v>0</c:v>
              </c:pt>
              <c:pt idx="16">
                <c:v>0</c:v>
              </c:pt>
              <c:pt idx="17">
                <c:v>0</c:v>
              </c:pt>
              <c:pt idx="18">
                <c:v>1.1223344556677891E-3</c:v>
              </c:pt>
              <c:pt idx="19">
                <c:v>0</c:v>
              </c:pt>
              <c:pt idx="20">
                <c:v>0</c:v>
              </c:pt>
              <c:pt idx="21">
                <c:v>6.7340067340067337E-3</c:v>
              </c:pt>
              <c:pt idx="22">
                <c:v>2.2446689113355782E-3</c:v>
              </c:pt>
              <c:pt idx="23">
                <c:v>0</c:v>
              </c:pt>
              <c:pt idx="24">
                <c:v>2.2446689113355782E-3</c:v>
              </c:pt>
              <c:pt idx="25">
                <c:v>1.1223344556677891E-3</c:v>
              </c:pt>
              <c:pt idx="26">
                <c:v>1.1223344556677891E-3</c:v>
              </c:pt>
              <c:pt idx="27">
                <c:v>1.1223344556677891E-3</c:v>
              </c:pt>
              <c:pt idx="28">
                <c:v>1.1223344556677891E-3</c:v>
              </c:pt>
              <c:pt idx="29">
                <c:v>2.2446689113355782E-3</c:v>
              </c:pt>
              <c:pt idx="30">
                <c:v>1.1223344556677891E-3</c:v>
              </c:pt>
              <c:pt idx="31">
                <c:v>0</c:v>
              </c:pt>
              <c:pt idx="32">
                <c:v>3.3670033670033669E-3</c:v>
              </c:pt>
              <c:pt idx="33">
                <c:v>0</c:v>
              </c:pt>
              <c:pt idx="34">
                <c:v>1.1223344556677891E-3</c:v>
              </c:pt>
              <c:pt idx="35">
                <c:v>1.1223344556677891E-3</c:v>
              </c:pt>
              <c:pt idx="36">
                <c:v>2.2446689113355782E-3</c:v>
              </c:pt>
              <c:pt idx="37">
                <c:v>0</c:v>
              </c:pt>
              <c:pt idx="38">
                <c:v>0</c:v>
              </c:pt>
              <c:pt idx="39">
                <c:v>3.3670033670033669E-3</c:v>
              </c:pt>
              <c:pt idx="40">
                <c:v>1.1223344556677891E-3</c:v>
              </c:pt>
              <c:pt idx="41">
                <c:v>0</c:v>
              </c:pt>
              <c:pt idx="42">
                <c:v>2.2446689113355782E-3</c:v>
              </c:pt>
              <c:pt idx="43">
                <c:v>1.1223344556677891E-3</c:v>
              </c:pt>
              <c:pt idx="44">
                <c:v>0</c:v>
              </c:pt>
              <c:pt idx="45">
                <c:v>0</c:v>
              </c:pt>
              <c:pt idx="46">
                <c:v>2.2446689113355782E-3</c:v>
              </c:pt>
              <c:pt idx="47">
                <c:v>1.1223344556677891E-3</c:v>
              </c:pt>
              <c:pt idx="48">
                <c:v>2.2446689113355782E-3</c:v>
              </c:pt>
              <c:pt idx="49">
                <c:v>1.1223344556677891E-3</c:v>
              </c:pt>
              <c:pt idx="50">
                <c:v>1.1223344556677891E-3</c:v>
              </c:pt>
              <c:pt idx="51">
                <c:v>0</c:v>
              </c:pt>
              <c:pt idx="52">
                <c:v>0</c:v>
              </c:pt>
              <c:pt idx="53">
                <c:v>0</c:v>
              </c:pt>
              <c:pt idx="54">
                <c:v>0</c:v>
              </c:pt>
              <c:pt idx="55">
                <c:v>0</c:v>
              </c:pt>
              <c:pt idx="56">
                <c:v>0</c:v>
              </c:pt>
              <c:pt idx="57">
                <c:v>0</c:v>
              </c:pt>
              <c:pt idx="58">
                <c:v>2.2446689113355782E-3</c:v>
              </c:pt>
              <c:pt idx="59">
                <c:v>0</c:v>
              </c:pt>
              <c:pt idx="60">
                <c:v>8.9786756453423128E-3</c:v>
              </c:pt>
              <c:pt idx="61">
                <c:v>3.3670033670033669E-3</c:v>
              </c:pt>
              <c:pt idx="62">
                <c:v>3.3670033670033669E-3</c:v>
              </c:pt>
              <c:pt idx="63">
                <c:v>1.1223344556677891E-3</c:v>
              </c:pt>
              <c:pt idx="64">
                <c:v>1.1223344556677891E-3</c:v>
              </c:pt>
              <c:pt idx="65">
                <c:v>0</c:v>
              </c:pt>
              <c:pt idx="66">
                <c:v>1.1223344556677891E-3</c:v>
              </c:pt>
              <c:pt idx="67">
                <c:v>0</c:v>
              </c:pt>
              <c:pt idx="68">
                <c:v>0</c:v>
              </c:pt>
              <c:pt idx="69">
                <c:v>1.1223344556677891E-3</c:v>
              </c:pt>
              <c:pt idx="70">
                <c:v>0</c:v>
              </c:pt>
              <c:pt idx="71">
                <c:v>0</c:v>
              </c:pt>
              <c:pt idx="72">
                <c:v>1.1223344556677891E-3</c:v>
              </c:pt>
              <c:pt idx="73">
                <c:v>0</c:v>
              </c:pt>
              <c:pt idx="74">
                <c:v>1.1223344556677891E-3</c:v>
              </c:pt>
            </c:numLit>
          </c:val>
          <c:extLst>
            <c:ext xmlns:c16="http://schemas.microsoft.com/office/drawing/2014/chart" uri="{C3380CC4-5D6E-409C-BE32-E72D297353CC}">
              <c16:uniqueId val="{00000000-A897-E448-A872-03207FD4A1EF}"/>
            </c:ext>
          </c:extLst>
        </c:ser>
        <c:ser>
          <c:idx val="1"/>
          <c:order val="1"/>
          <c:tx>
            <c:v>Series2</c:v>
          </c:tx>
          <c:spPr>
            <a:solidFill>
              <a:schemeClr val="accent2"/>
            </a:solidFill>
            <a:ln>
              <a:noFill/>
            </a:ln>
            <a:effectLst/>
          </c:spPr>
          <c:invertIfNegative val="0"/>
          <c:cat>
            <c:strLit>
              <c:ptCount val="75"/>
              <c:pt idx="0">
                <c:v>A 0-10</c:v>
              </c:pt>
              <c:pt idx="1">
                <c:v>A 20-30</c:v>
              </c:pt>
              <c:pt idx="2">
                <c:v>A 30-40</c:v>
              </c:pt>
              <c:pt idx="3">
                <c:v>A 40-50</c:v>
              </c:pt>
              <c:pt idx="4">
                <c:v>A 50-60</c:v>
              </c:pt>
              <c:pt idx="5">
                <c:v>A 80-90</c:v>
              </c:pt>
              <c:pt idx="6">
                <c:v>B 0-10</c:v>
              </c:pt>
              <c:pt idx="7">
                <c:v>B 20-30</c:v>
              </c:pt>
              <c:pt idx="8">
                <c:v>B 30-40</c:v>
              </c:pt>
              <c:pt idx="9">
                <c:v>B 40-50</c:v>
              </c:pt>
              <c:pt idx="10">
                <c:v>B 50-60</c:v>
              </c:pt>
              <c:pt idx="11">
                <c:v>B 60-70</c:v>
              </c:pt>
              <c:pt idx="12">
                <c:v>B 70-80</c:v>
              </c:pt>
              <c:pt idx="13">
                <c:v>B 80-90</c:v>
              </c:pt>
              <c:pt idx="14">
                <c:v>B 90-100</c:v>
              </c:pt>
              <c:pt idx="15">
                <c:v>B 120-130</c:v>
              </c:pt>
              <c:pt idx="16">
                <c:v>B 140-150</c:v>
              </c:pt>
              <c:pt idx="17">
                <c:v>B 210-220</c:v>
              </c:pt>
              <c:pt idx="18">
                <c:v>B 240-250</c:v>
              </c:pt>
              <c:pt idx="19">
                <c:v>B 260-270</c:v>
              </c:pt>
              <c:pt idx="20">
                <c:v>B 510-520</c:v>
              </c:pt>
              <c:pt idx="21">
                <c:v>C 20-30</c:v>
              </c:pt>
              <c:pt idx="22">
                <c:v>C 30-40</c:v>
              </c:pt>
              <c:pt idx="23">
                <c:v>C 40-50</c:v>
              </c:pt>
              <c:pt idx="24">
                <c:v>C 50-60</c:v>
              </c:pt>
              <c:pt idx="25">
                <c:v>C 60-70</c:v>
              </c:pt>
              <c:pt idx="26">
                <c:v>C 70-80</c:v>
              </c:pt>
              <c:pt idx="27">
                <c:v>C 80-90</c:v>
              </c:pt>
              <c:pt idx="28">
                <c:v>C 90-100</c:v>
              </c:pt>
              <c:pt idx="29">
                <c:v>C 100-110</c:v>
              </c:pt>
              <c:pt idx="30">
                <c:v>C 110-120</c:v>
              </c:pt>
              <c:pt idx="31">
                <c:v>C 130-140</c:v>
              </c:pt>
              <c:pt idx="32">
                <c:v>C 150-160</c:v>
              </c:pt>
              <c:pt idx="33">
                <c:v>C 160-170</c:v>
              </c:pt>
              <c:pt idx="34">
                <c:v>C 210-220</c:v>
              </c:pt>
              <c:pt idx="35">
                <c:v>C 220-230</c:v>
              </c:pt>
              <c:pt idx="36">
                <c:v>C 260-270</c:v>
              </c:pt>
              <c:pt idx="37">
                <c:v>D 10-20</c:v>
              </c:pt>
              <c:pt idx="38">
                <c:v>D 20-30</c:v>
              </c:pt>
              <c:pt idx="39">
                <c:v>D 30-40</c:v>
              </c:pt>
              <c:pt idx="40">
                <c:v>D 50-60</c:v>
              </c:pt>
              <c:pt idx="41">
                <c:v>D 60-70</c:v>
              </c:pt>
              <c:pt idx="42">
                <c:v>D 70-80</c:v>
              </c:pt>
              <c:pt idx="43">
                <c:v>D 110-120</c:v>
              </c:pt>
              <c:pt idx="44">
                <c:v>E 0-10</c:v>
              </c:pt>
              <c:pt idx="45">
                <c:v>E 10-20</c:v>
              </c:pt>
              <c:pt idx="46">
                <c:v>E 20-30</c:v>
              </c:pt>
              <c:pt idx="47">
                <c:v>E 30-40</c:v>
              </c:pt>
              <c:pt idx="48">
                <c:v>E 50-60</c:v>
              </c:pt>
              <c:pt idx="49">
                <c:v>E 60-70</c:v>
              </c:pt>
              <c:pt idx="50">
                <c:v>E 70-80</c:v>
              </c:pt>
              <c:pt idx="51">
                <c:v>E 80-90</c:v>
              </c:pt>
              <c:pt idx="52">
                <c:v>E 130-140</c:v>
              </c:pt>
              <c:pt idx="53">
                <c:v>F 0-10</c:v>
              </c:pt>
              <c:pt idx="54">
                <c:v>F 10-20</c:v>
              </c:pt>
              <c:pt idx="55">
                <c:v>F 20-30</c:v>
              </c:pt>
              <c:pt idx="56">
                <c:v>F 30-40</c:v>
              </c:pt>
              <c:pt idx="57">
                <c:v>G 10-20</c:v>
              </c:pt>
              <c:pt idx="58">
                <c:v>M 0-10</c:v>
              </c:pt>
              <c:pt idx="59">
                <c:v>M 10-20</c:v>
              </c:pt>
              <c:pt idx="60">
                <c:v>M 20-30</c:v>
              </c:pt>
              <c:pt idx="61">
                <c:v>M 30-40</c:v>
              </c:pt>
              <c:pt idx="62">
                <c:v>M 40-50</c:v>
              </c:pt>
              <c:pt idx="63">
                <c:v>M 50-60</c:v>
              </c:pt>
              <c:pt idx="64">
                <c:v>M 60-70</c:v>
              </c:pt>
              <c:pt idx="65">
                <c:v>M 70-80</c:v>
              </c:pt>
              <c:pt idx="66">
                <c:v>M 80-90</c:v>
              </c:pt>
              <c:pt idx="67">
                <c:v>M 100-110</c:v>
              </c:pt>
              <c:pt idx="68">
                <c:v>M 110-120</c:v>
              </c:pt>
              <c:pt idx="69">
                <c:v>M 130-140</c:v>
              </c:pt>
              <c:pt idx="70">
                <c:v>M 150-160</c:v>
              </c:pt>
              <c:pt idx="71">
                <c:v>M 160-170</c:v>
              </c:pt>
              <c:pt idx="72">
                <c:v>M 220-230</c:v>
              </c:pt>
              <c:pt idx="73">
                <c:v>M 510-520</c:v>
              </c:pt>
              <c:pt idx="74">
                <c:v>T 30-40</c:v>
              </c:pt>
            </c:strLit>
          </c:cat>
          <c:val>
            <c:numLit>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1.1223344556677891E-3</c:v>
              </c:pt>
              <c:pt idx="38">
                <c:v>0</c:v>
              </c:pt>
              <c:pt idx="39">
                <c:v>0</c:v>
              </c:pt>
              <c:pt idx="40">
                <c:v>0</c:v>
              </c:pt>
              <c:pt idx="41">
                <c:v>0</c:v>
              </c:pt>
              <c:pt idx="42">
                <c:v>0</c:v>
              </c:pt>
              <c:pt idx="43">
                <c:v>0</c:v>
              </c:pt>
              <c:pt idx="44">
                <c:v>0</c:v>
              </c:pt>
              <c:pt idx="45">
                <c:v>1.1223344556677891E-3</c:v>
              </c:pt>
              <c:pt idx="46">
                <c:v>0</c:v>
              </c:pt>
              <c:pt idx="47">
                <c:v>0</c:v>
              </c:pt>
              <c:pt idx="48">
                <c:v>0</c:v>
              </c:pt>
              <c:pt idx="49">
                <c:v>0</c:v>
              </c:pt>
              <c:pt idx="50">
                <c:v>0</c:v>
              </c:pt>
              <c:pt idx="51">
                <c:v>0</c:v>
              </c:pt>
              <c:pt idx="52">
                <c:v>0</c:v>
              </c:pt>
              <c:pt idx="53">
                <c:v>0</c:v>
              </c:pt>
              <c:pt idx="54">
                <c:v>0</c:v>
              </c:pt>
              <c:pt idx="55">
                <c:v>1.1223344556677891E-3</c:v>
              </c:pt>
              <c:pt idx="56">
                <c:v>0</c:v>
              </c:pt>
              <c:pt idx="57">
                <c:v>0</c:v>
              </c:pt>
              <c:pt idx="58">
                <c:v>6.7340067340067337E-3</c:v>
              </c:pt>
              <c:pt idx="59">
                <c:v>6.0606060606060608E-2</c:v>
              </c:pt>
              <c:pt idx="60">
                <c:v>2.5813692480359147E-2</c:v>
              </c:pt>
              <c:pt idx="61">
                <c:v>5.6116722783389446E-3</c:v>
              </c:pt>
              <c:pt idx="62">
                <c:v>1.1223344556677891E-3</c:v>
              </c:pt>
              <c:pt idx="63">
                <c:v>0</c:v>
              </c:pt>
              <c:pt idx="64">
                <c:v>0</c:v>
              </c:pt>
              <c:pt idx="65">
                <c:v>5.6116722783389446E-3</c:v>
              </c:pt>
              <c:pt idx="66">
                <c:v>0</c:v>
              </c:pt>
              <c:pt idx="67">
                <c:v>0</c:v>
              </c:pt>
              <c:pt idx="68">
                <c:v>0</c:v>
              </c:pt>
              <c:pt idx="69">
                <c:v>0</c:v>
              </c:pt>
              <c:pt idx="70">
                <c:v>0</c:v>
              </c:pt>
              <c:pt idx="71">
                <c:v>0</c:v>
              </c:pt>
              <c:pt idx="72">
                <c:v>0</c:v>
              </c:pt>
              <c:pt idx="73">
                <c:v>0</c:v>
              </c:pt>
              <c:pt idx="74">
                <c:v>0</c:v>
              </c:pt>
            </c:numLit>
          </c:val>
          <c:extLst>
            <c:ext xmlns:c16="http://schemas.microsoft.com/office/drawing/2014/chart" uri="{C3380CC4-5D6E-409C-BE32-E72D297353CC}">
              <c16:uniqueId val="{00000001-A897-E448-A872-03207FD4A1EF}"/>
            </c:ext>
          </c:extLst>
        </c:ser>
        <c:ser>
          <c:idx val="2"/>
          <c:order val="2"/>
          <c:tx>
            <c:v>Series3</c:v>
          </c:tx>
          <c:spPr>
            <a:solidFill>
              <a:schemeClr val="accent3"/>
            </a:solidFill>
            <a:ln>
              <a:noFill/>
            </a:ln>
            <a:effectLst/>
          </c:spPr>
          <c:invertIfNegative val="0"/>
          <c:cat>
            <c:strLit>
              <c:ptCount val="75"/>
              <c:pt idx="0">
                <c:v>A 0-10</c:v>
              </c:pt>
              <c:pt idx="1">
                <c:v>A 20-30</c:v>
              </c:pt>
              <c:pt idx="2">
                <c:v>A 30-40</c:v>
              </c:pt>
              <c:pt idx="3">
                <c:v>A 40-50</c:v>
              </c:pt>
              <c:pt idx="4">
                <c:v>A 50-60</c:v>
              </c:pt>
              <c:pt idx="5">
                <c:v>A 80-90</c:v>
              </c:pt>
              <c:pt idx="6">
                <c:v>B 0-10</c:v>
              </c:pt>
              <c:pt idx="7">
                <c:v>B 20-30</c:v>
              </c:pt>
              <c:pt idx="8">
                <c:v>B 30-40</c:v>
              </c:pt>
              <c:pt idx="9">
                <c:v>B 40-50</c:v>
              </c:pt>
              <c:pt idx="10">
                <c:v>B 50-60</c:v>
              </c:pt>
              <c:pt idx="11">
                <c:v>B 60-70</c:v>
              </c:pt>
              <c:pt idx="12">
                <c:v>B 70-80</c:v>
              </c:pt>
              <c:pt idx="13">
                <c:v>B 80-90</c:v>
              </c:pt>
              <c:pt idx="14">
                <c:v>B 90-100</c:v>
              </c:pt>
              <c:pt idx="15">
                <c:v>B 120-130</c:v>
              </c:pt>
              <c:pt idx="16">
                <c:v>B 140-150</c:v>
              </c:pt>
              <c:pt idx="17">
                <c:v>B 210-220</c:v>
              </c:pt>
              <c:pt idx="18">
                <c:v>B 240-250</c:v>
              </c:pt>
              <c:pt idx="19">
                <c:v>B 260-270</c:v>
              </c:pt>
              <c:pt idx="20">
                <c:v>B 510-520</c:v>
              </c:pt>
              <c:pt idx="21">
                <c:v>C 20-30</c:v>
              </c:pt>
              <c:pt idx="22">
                <c:v>C 30-40</c:v>
              </c:pt>
              <c:pt idx="23">
                <c:v>C 40-50</c:v>
              </c:pt>
              <c:pt idx="24">
                <c:v>C 50-60</c:v>
              </c:pt>
              <c:pt idx="25">
                <c:v>C 60-70</c:v>
              </c:pt>
              <c:pt idx="26">
                <c:v>C 70-80</c:v>
              </c:pt>
              <c:pt idx="27">
                <c:v>C 80-90</c:v>
              </c:pt>
              <c:pt idx="28">
                <c:v>C 90-100</c:v>
              </c:pt>
              <c:pt idx="29">
                <c:v>C 100-110</c:v>
              </c:pt>
              <c:pt idx="30">
                <c:v>C 110-120</c:v>
              </c:pt>
              <c:pt idx="31">
                <c:v>C 130-140</c:v>
              </c:pt>
              <c:pt idx="32">
                <c:v>C 150-160</c:v>
              </c:pt>
              <c:pt idx="33">
                <c:v>C 160-170</c:v>
              </c:pt>
              <c:pt idx="34">
                <c:v>C 210-220</c:v>
              </c:pt>
              <c:pt idx="35">
                <c:v>C 220-230</c:v>
              </c:pt>
              <c:pt idx="36">
                <c:v>C 260-270</c:v>
              </c:pt>
              <c:pt idx="37">
                <c:v>D 10-20</c:v>
              </c:pt>
              <c:pt idx="38">
                <c:v>D 20-30</c:v>
              </c:pt>
              <c:pt idx="39">
                <c:v>D 30-40</c:v>
              </c:pt>
              <c:pt idx="40">
                <c:v>D 50-60</c:v>
              </c:pt>
              <c:pt idx="41">
                <c:v>D 60-70</c:v>
              </c:pt>
              <c:pt idx="42">
                <c:v>D 70-80</c:v>
              </c:pt>
              <c:pt idx="43">
                <c:v>D 110-120</c:v>
              </c:pt>
              <c:pt idx="44">
                <c:v>E 0-10</c:v>
              </c:pt>
              <c:pt idx="45">
                <c:v>E 10-20</c:v>
              </c:pt>
              <c:pt idx="46">
                <c:v>E 20-30</c:v>
              </c:pt>
              <c:pt idx="47">
                <c:v>E 30-40</c:v>
              </c:pt>
              <c:pt idx="48">
                <c:v>E 50-60</c:v>
              </c:pt>
              <c:pt idx="49">
                <c:v>E 60-70</c:v>
              </c:pt>
              <c:pt idx="50">
                <c:v>E 70-80</c:v>
              </c:pt>
              <c:pt idx="51">
                <c:v>E 80-90</c:v>
              </c:pt>
              <c:pt idx="52">
                <c:v>E 130-140</c:v>
              </c:pt>
              <c:pt idx="53">
                <c:v>F 0-10</c:v>
              </c:pt>
              <c:pt idx="54">
                <c:v>F 10-20</c:v>
              </c:pt>
              <c:pt idx="55">
                <c:v>F 20-30</c:v>
              </c:pt>
              <c:pt idx="56">
                <c:v>F 30-40</c:v>
              </c:pt>
              <c:pt idx="57">
                <c:v>G 10-20</c:v>
              </c:pt>
              <c:pt idx="58">
                <c:v>M 0-10</c:v>
              </c:pt>
              <c:pt idx="59">
                <c:v>M 10-20</c:v>
              </c:pt>
              <c:pt idx="60">
                <c:v>M 20-30</c:v>
              </c:pt>
              <c:pt idx="61">
                <c:v>M 30-40</c:v>
              </c:pt>
              <c:pt idx="62">
                <c:v>M 40-50</c:v>
              </c:pt>
              <c:pt idx="63">
                <c:v>M 50-60</c:v>
              </c:pt>
              <c:pt idx="64">
                <c:v>M 60-70</c:v>
              </c:pt>
              <c:pt idx="65">
                <c:v>M 70-80</c:v>
              </c:pt>
              <c:pt idx="66">
                <c:v>M 80-90</c:v>
              </c:pt>
              <c:pt idx="67">
                <c:v>M 100-110</c:v>
              </c:pt>
              <c:pt idx="68">
                <c:v>M 110-120</c:v>
              </c:pt>
              <c:pt idx="69">
                <c:v>M 130-140</c:v>
              </c:pt>
              <c:pt idx="70">
                <c:v>M 150-160</c:v>
              </c:pt>
              <c:pt idx="71">
                <c:v>M 160-170</c:v>
              </c:pt>
              <c:pt idx="72">
                <c:v>M 220-230</c:v>
              </c:pt>
              <c:pt idx="73">
                <c:v>M 510-520</c:v>
              </c:pt>
              <c:pt idx="74">
                <c:v>T 30-40</c:v>
              </c:pt>
            </c:strLit>
          </c:cat>
          <c:val>
            <c:numLit>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4.4893378226711564E-3</c:v>
              </c:pt>
              <c:pt idx="54">
                <c:v>0</c:v>
              </c:pt>
              <c:pt idx="55">
                <c:v>0</c:v>
              </c:pt>
              <c:pt idx="56">
                <c:v>0</c:v>
              </c:pt>
              <c:pt idx="57">
                <c:v>2.2446689113355782E-3</c:v>
              </c:pt>
              <c:pt idx="58">
                <c:v>0.2839506172839506</c:v>
              </c:pt>
              <c:pt idx="59">
                <c:v>5.0505050505050504E-2</c:v>
              </c:pt>
              <c:pt idx="60">
                <c:v>3.9281705948372617E-2</c:v>
              </c:pt>
              <c:pt idx="61">
                <c:v>2.0202020202020204E-2</c:v>
              </c:pt>
              <c:pt idx="62">
                <c:v>6.7340067340067337E-3</c:v>
              </c:pt>
              <c:pt idx="63">
                <c:v>2.2446689113355782E-3</c:v>
              </c:pt>
              <c:pt idx="64">
                <c:v>7.8563411896745237E-3</c:v>
              </c:pt>
              <c:pt idx="65">
                <c:v>0</c:v>
              </c:pt>
              <c:pt idx="66">
                <c:v>0</c:v>
              </c:pt>
              <c:pt idx="67">
                <c:v>0</c:v>
              </c:pt>
              <c:pt idx="68">
                <c:v>0</c:v>
              </c:pt>
              <c:pt idx="69">
                <c:v>0</c:v>
              </c:pt>
              <c:pt idx="70">
                <c:v>0</c:v>
              </c:pt>
              <c:pt idx="71">
                <c:v>0</c:v>
              </c:pt>
              <c:pt idx="72">
                <c:v>0</c:v>
              </c:pt>
              <c:pt idx="73">
                <c:v>0</c:v>
              </c:pt>
              <c:pt idx="74">
                <c:v>0</c:v>
              </c:pt>
            </c:numLit>
          </c:val>
          <c:extLst>
            <c:ext xmlns:c16="http://schemas.microsoft.com/office/drawing/2014/chart" uri="{C3380CC4-5D6E-409C-BE32-E72D297353CC}">
              <c16:uniqueId val="{00000002-A897-E448-A872-03207FD4A1EF}"/>
            </c:ext>
          </c:extLst>
        </c:ser>
        <c:ser>
          <c:idx val="3"/>
          <c:order val="3"/>
          <c:tx>
            <c:v>Series4</c:v>
          </c:tx>
          <c:spPr>
            <a:solidFill>
              <a:schemeClr val="accent4"/>
            </a:solidFill>
            <a:ln>
              <a:noFill/>
            </a:ln>
            <a:effectLst/>
          </c:spPr>
          <c:invertIfNegative val="0"/>
          <c:cat>
            <c:strLit>
              <c:ptCount val="75"/>
              <c:pt idx="0">
                <c:v>A 0-10</c:v>
              </c:pt>
              <c:pt idx="1">
                <c:v>A 20-30</c:v>
              </c:pt>
              <c:pt idx="2">
                <c:v>A 30-40</c:v>
              </c:pt>
              <c:pt idx="3">
                <c:v>A 40-50</c:v>
              </c:pt>
              <c:pt idx="4">
                <c:v>A 50-60</c:v>
              </c:pt>
              <c:pt idx="5">
                <c:v>A 80-90</c:v>
              </c:pt>
              <c:pt idx="6">
                <c:v>B 0-10</c:v>
              </c:pt>
              <c:pt idx="7">
                <c:v>B 20-30</c:v>
              </c:pt>
              <c:pt idx="8">
                <c:v>B 30-40</c:v>
              </c:pt>
              <c:pt idx="9">
                <c:v>B 40-50</c:v>
              </c:pt>
              <c:pt idx="10">
                <c:v>B 50-60</c:v>
              </c:pt>
              <c:pt idx="11">
                <c:v>B 60-70</c:v>
              </c:pt>
              <c:pt idx="12">
                <c:v>B 70-80</c:v>
              </c:pt>
              <c:pt idx="13">
                <c:v>B 80-90</c:v>
              </c:pt>
              <c:pt idx="14">
                <c:v>B 90-100</c:v>
              </c:pt>
              <c:pt idx="15">
                <c:v>B 120-130</c:v>
              </c:pt>
              <c:pt idx="16">
                <c:v>B 140-150</c:v>
              </c:pt>
              <c:pt idx="17">
                <c:v>B 210-220</c:v>
              </c:pt>
              <c:pt idx="18">
                <c:v>B 240-250</c:v>
              </c:pt>
              <c:pt idx="19">
                <c:v>B 260-270</c:v>
              </c:pt>
              <c:pt idx="20">
                <c:v>B 510-520</c:v>
              </c:pt>
              <c:pt idx="21">
                <c:v>C 20-30</c:v>
              </c:pt>
              <c:pt idx="22">
                <c:v>C 30-40</c:v>
              </c:pt>
              <c:pt idx="23">
                <c:v>C 40-50</c:v>
              </c:pt>
              <c:pt idx="24">
                <c:v>C 50-60</c:v>
              </c:pt>
              <c:pt idx="25">
                <c:v>C 60-70</c:v>
              </c:pt>
              <c:pt idx="26">
                <c:v>C 70-80</c:v>
              </c:pt>
              <c:pt idx="27">
                <c:v>C 80-90</c:v>
              </c:pt>
              <c:pt idx="28">
                <c:v>C 90-100</c:v>
              </c:pt>
              <c:pt idx="29">
                <c:v>C 100-110</c:v>
              </c:pt>
              <c:pt idx="30">
                <c:v>C 110-120</c:v>
              </c:pt>
              <c:pt idx="31">
                <c:v>C 130-140</c:v>
              </c:pt>
              <c:pt idx="32">
                <c:v>C 150-160</c:v>
              </c:pt>
              <c:pt idx="33">
                <c:v>C 160-170</c:v>
              </c:pt>
              <c:pt idx="34">
                <c:v>C 210-220</c:v>
              </c:pt>
              <c:pt idx="35">
                <c:v>C 220-230</c:v>
              </c:pt>
              <c:pt idx="36">
                <c:v>C 260-270</c:v>
              </c:pt>
              <c:pt idx="37">
                <c:v>D 10-20</c:v>
              </c:pt>
              <c:pt idx="38">
                <c:v>D 20-30</c:v>
              </c:pt>
              <c:pt idx="39">
                <c:v>D 30-40</c:v>
              </c:pt>
              <c:pt idx="40">
                <c:v>D 50-60</c:v>
              </c:pt>
              <c:pt idx="41">
                <c:v>D 60-70</c:v>
              </c:pt>
              <c:pt idx="42">
                <c:v>D 70-80</c:v>
              </c:pt>
              <c:pt idx="43">
                <c:v>D 110-120</c:v>
              </c:pt>
              <c:pt idx="44">
                <c:v>E 0-10</c:v>
              </c:pt>
              <c:pt idx="45">
                <c:v>E 10-20</c:v>
              </c:pt>
              <c:pt idx="46">
                <c:v>E 20-30</c:v>
              </c:pt>
              <c:pt idx="47">
                <c:v>E 30-40</c:v>
              </c:pt>
              <c:pt idx="48">
                <c:v>E 50-60</c:v>
              </c:pt>
              <c:pt idx="49">
                <c:v>E 60-70</c:v>
              </c:pt>
              <c:pt idx="50">
                <c:v>E 70-80</c:v>
              </c:pt>
              <c:pt idx="51">
                <c:v>E 80-90</c:v>
              </c:pt>
              <c:pt idx="52">
                <c:v>E 130-140</c:v>
              </c:pt>
              <c:pt idx="53">
                <c:v>F 0-10</c:v>
              </c:pt>
              <c:pt idx="54">
                <c:v>F 10-20</c:v>
              </c:pt>
              <c:pt idx="55">
                <c:v>F 20-30</c:v>
              </c:pt>
              <c:pt idx="56">
                <c:v>F 30-40</c:v>
              </c:pt>
              <c:pt idx="57">
                <c:v>G 10-20</c:v>
              </c:pt>
              <c:pt idx="58">
                <c:v>M 0-10</c:v>
              </c:pt>
              <c:pt idx="59">
                <c:v>M 10-20</c:v>
              </c:pt>
              <c:pt idx="60">
                <c:v>M 20-30</c:v>
              </c:pt>
              <c:pt idx="61">
                <c:v>M 30-40</c:v>
              </c:pt>
              <c:pt idx="62">
                <c:v>M 40-50</c:v>
              </c:pt>
              <c:pt idx="63">
                <c:v>M 50-60</c:v>
              </c:pt>
              <c:pt idx="64">
                <c:v>M 60-70</c:v>
              </c:pt>
              <c:pt idx="65">
                <c:v>M 70-80</c:v>
              </c:pt>
              <c:pt idx="66">
                <c:v>M 80-90</c:v>
              </c:pt>
              <c:pt idx="67">
                <c:v>M 100-110</c:v>
              </c:pt>
              <c:pt idx="68">
                <c:v>M 110-120</c:v>
              </c:pt>
              <c:pt idx="69">
                <c:v>M 130-140</c:v>
              </c:pt>
              <c:pt idx="70">
                <c:v>M 150-160</c:v>
              </c:pt>
              <c:pt idx="71">
                <c:v>M 160-170</c:v>
              </c:pt>
              <c:pt idx="72">
                <c:v>M 220-230</c:v>
              </c:pt>
              <c:pt idx="73">
                <c:v>M 510-520</c:v>
              </c:pt>
              <c:pt idx="74">
                <c:v>T 30-40</c:v>
              </c:pt>
            </c:strLit>
          </c:cat>
          <c:val>
            <c:numLit>
              <c:formatCode>General</c:formatCode>
              <c:ptCount val="75"/>
              <c:pt idx="0">
                <c:v>0</c:v>
              </c:pt>
              <c:pt idx="1">
                <c:v>0</c:v>
              </c:pt>
              <c:pt idx="2">
                <c:v>5.6116722783389446E-3</c:v>
              </c:pt>
              <c:pt idx="3">
                <c:v>0</c:v>
              </c:pt>
              <c:pt idx="4">
                <c:v>1.1223344556677891E-3</c:v>
              </c:pt>
              <c:pt idx="5">
                <c:v>1.1223344556677891E-3</c:v>
              </c:pt>
              <c:pt idx="6">
                <c:v>0</c:v>
              </c:pt>
              <c:pt idx="7">
                <c:v>1.1223344556677891E-3</c:v>
              </c:pt>
              <c:pt idx="8">
                <c:v>2.2446689113355782E-3</c:v>
              </c:pt>
              <c:pt idx="9">
                <c:v>1.1223344556677891E-3</c:v>
              </c:pt>
              <c:pt idx="10">
                <c:v>4.4893378226711564E-3</c:v>
              </c:pt>
              <c:pt idx="11">
                <c:v>2.2446689113355782E-3</c:v>
              </c:pt>
              <c:pt idx="12">
                <c:v>2.2446689113355782E-3</c:v>
              </c:pt>
              <c:pt idx="13">
                <c:v>5.6116722783389446E-3</c:v>
              </c:pt>
              <c:pt idx="14">
                <c:v>4.4893378226711564E-3</c:v>
              </c:pt>
              <c:pt idx="15">
                <c:v>4.4893378226711564E-3</c:v>
              </c:pt>
              <c:pt idx="16">
                <c:v>2.2446689113355782E-3</c:v>
              </c:pt>
              <c:pt idx="17">
                <c:v>3.3670033670033669E-3</c:v>
              </c:pt>
              <c:pt idx="18">
                <c:v>1.1223344556677891E-3</c:v>
              </c:pt>
              <c:pt idx="19">
                <c:v>2.2446689113355782E-3</c:v>
              </c:pt>
              <c:pt idx="20">
                <c:v>2.2446689113355782E-3</c:v>
              </c:pt>
              <c:pt idx="21">
                <c:v>3.3670033670033669E-3</c:v>
              </c:pt>
              <c:pt idx="22">
                <c:v>4.4893378226711564E-3</c:v>
              </c:pt>
              <c:pt idx="23">
                <c:v>1.1223344556677891E-3</c:v>
              </c:pt>
              <c:pt idx="24">
                <c:v>4.4893378226711564E-3</c:v>
              </c:pt>
              <c:pt idx="25">
                <c:v>1.1223344556677891E-3</c:v>
              </c:pt>
              <c:pt idx="26">
                <c:v>1.1223344556677891E-3</c:v>
              </c:pt>
              <c:pt idx="27">
                <c:v>5.6116722783389446E-3</c:v>
              </c:pt>
              <c:pt idx="28">
                <c:v>3.3670033670033669E-3</c:v>
              </c:pt>
              <c:pt idx="29">
                <c:v>1.1223344556677891E-3</c:v>
              </c:pt>
              <c:pt idx="30">
                <c:v>2.2446689113355782E-3</c:v>
              </c:pt>
              <c:pt idx="31">
                <c:v>2.2446689113355782E-3</c:v>
              </c:pt>
              <c:pt idx="32">
                <c:v>3.3670033670033669E-3</c:v>
              </c:pt>
              <c:pt idx="33">
                <c:v>1.1223344556677891E-3</c:v>
              </c:pt>
              <c:pt idx="34">
                <c:v>0</c:v>
              </c:pt>
              <c:pt idx="35">
                <c:v>2.2446689113355782E-3</c:v>
              </c:pt>
              <c:pt idx="36">
                <c:v>2.2446689113355782E-3</c:v>
              </c:pt>
              <c:pt idx="37">
                <c:v>0</c:v>
              </c:pt>
              <c:pt idx="38">
                <c:v>3.3670033670033669E-3</c:v>
              </c:pt>
              <c:pt idx="39">
                <c:v>2.2446689113355782E-3</c:v>
              </c:pt>
              <c:pt idx="40">
                <c:v>4.4893378226711564E-3</c:v>
              </c:pt>
              <c:pt idx="41">
                <c:v>1.1223344556677891E-3</c:v>
              </c:pt>
              <c:pt idx="42">
                <c:v>1.1223344556677889E-2</c:v>
              </c:pt>
              <c:pt idx="43">
                <c:v>2.2446689113355782E-3</c:v>
              </c:pt>
              <c:pt idx="44">
                <c:v>0</c:v>
              </c:pt>
              <c:pt idx="45">
                <c:v>0</c:v>
              </c:pt>
              <c:pt idx="46">
                <c:v>6.7340067340067337E-3</c:v>
              </c:pt>
              <c:pt idx="47">
                <c:v>0</c:v>
              </c:pt>
              <c:pt idx="48">
                <c:v>7.8563411896745237E-3</c:v>
              </c:pt>
              <c:pt idx="49">
                <c:v>0</c:v>
              </c:pt>
              <c:pt idx="50">
                <c:v>2.2446689113355782E-3</c:v>
              </c:pt>
              <c:pt idx="51">
                <c:v>1.1223344556677891E-3</c:v>
              </c:pt>
              <c:pt idx="52">
                <c:v>2.2446689113355782E-3</c:v>
              </c:pt>
              <c:pt idx="53">
                <c:v>0</c:v>
              </c:pt>
              <c:pt idx="54">
                <c:v>0</c:v>
              </c:pt>
              <c:pt idx="55">
                <c:v>0</c:v>
              </c:pt>
              <c:pt idx="56">
                <c:v>0</c:v>
              </c:pt>
              <c:pt idx="57">
                <c:v>0</c:v>
              </c:pt>
              <c:pt idx="58">
                <c:v>0</c:v>
              </c:pt>
              <c:pt idx="59">
                <c:v>0</c:v>
              </c:pt>
              <c:pt idx="60">
                <c:v>4.4893378226711564E-3</c:v>
              </c:pt>
              <c:pt idx="61">
                <c:v>2.2446689113355782E-3</c:v>
              </c:pt>
              <c:pt idx="62">
                <c:v>0</c:v>
              </c:pt>
              <c:pt idx="63">
                <c:v>2.2446689113355782E-3</c:v>
              </c:pt>
              <c:pt idx="64">
                <c:v>0</c:v>
              </c:pt>
              <c:pt idx="65">
                <c:v>2.2446689113355782E-3</c:v>
              </c:pt>
              <c:pt idx="66">
                <c:v>1.1223344556677891E-3</c:v>
              </c:pt>
              <c:pt idx="67">
                <c:v>1.1223344556677891E-3</c:v>
              </c:pt>
              <c:pt idx="68">
                <c:v>1.1223344556677891E-3</c:v>
              </c:pt>
              <c:pt idx="69">
                <c:v>2.2446689113355782E-3</c:v>
              </c:pt>
              <c:pt idx="70">
                <c:v>1.1223344556677891E-3</c:v>
              </c:pt>
              <c:pt idx="71">
                <c:v>1.1223344556677891E-3</c:v>
              </c:pt>
              <c:pt idx="72">
                <c:v>1.1223344556677891E-3</c:v>
              </c:pt>
              <c:pt idx="73">
                <c:v>1.1223344556677891E-3</c:v>
              </c:pt>
              <c:pt idx="74">
                <c:v>0</c:v>
              </c:pt>
            </c:numLit>
          </c:val>
          <c:extLst>
            <c:ext xmlns:c16="http://schemas.microsoft.com/office/drawing/2014/chart" uri="{C3380CC4-5D6E-409C-BE32-E72D297353CC}">
              <c16:uniqueId val="{00000003-A897-E448-A872-03207FD4A1EF}"/>
            </c:ext>
          </c:extLst>
        </c:ser>
        <c:ser>
          <c:idx val="4"/>
          <c:order val="4"/>
          <c:tx>
            <c:v>Series5</c:v>
          </c:tx>
          <c:spPr>
            <a:solidFill>
              <a:schemeClr val="accent5"/>
            </a:solidFill>
            <a:ln>
              <a:noFill/>
            </a:ln>
            <a:effectLst/>
          </c:spPr>
          <c:invertIfNegative val="0"/>
          <c:cat>
            <c:strLit>
              <c:ptCount val="75"/>
              <c:pt idx="0">
                <c:v>A 0-10</c:v>
              </c:pt>
              <c:pt idx="1">
                <c:v>A 20-30</c:v>
              </c:pt>
              <c:pt idx="2">
                <c:v>A 30-40</c:v>
              </c:pt>
              <c:pt idx="3">
                <c:v>A 40-50</c:v>
              </c:pt>
              <c:pt idx="4">
                <c:v>A 50-60</c:v>
              </c:pt>
              <c:pt idx="5">
                <c:v>A 80-90</c:v>
              </c:pt>
              <c:pt idx="6">
                <c:v>B 0-10</c:v>
              </c:pt>
              <c:pt idx="7">
                <c:v>B 20-30</c:v>
              </c:pt>
              <c:pt idx="8">
                <c:v>B 30-40</c:v>
              </c:pt>
              <c:pt idx="9">
                <c:v>B 40-50</c:v>
              </c:pt>
              <c:pt idx="10">
                <c:v>B 50-60</c:v>
              </c:pt>
              <c:pt idx="11">
                <c:v>B 60-70</c:v>
              </c:pt>
              <c:pt idx="12">
                <c:v>B 70-80</c:v>
              </c:pt>
              <c:pt idx="13">
                <c:v>B 80-90</c:v>
              </c:pt>
              <c:pt idx="14">
                <c:v>B 90-100</c:v>
              </c:pt>
              <c:pt idx="15">
                <c:v>B 120-130</c:v>
              </c:pt>
              <c:pt idx="16">
                <c:v>B 140-150</c:v>
              </c:pt>
              <c:pt idx="17">
                <c:v>B 210-220</c:v>
              </c:pt>
              <c:pt idx="18">
                <c:v>B 240-250</c:v>
              </c:pt>
              <c:pt idx="19">
                <c:v>B 260-270</c:v>
              </c:pt>
              <c:pt idx="20">
                <c:v>B 510-520</c:v>
              </c:pt>
              <c:pt idx="21">
                <c:v>C 20-30</c:v>
              </c:pt>
              <c:pt idx="22">
                <c:v>C 30-40</c:v>
              </c:pt>
              <c:pt idx="23">
                <c:v>C 40-50</c:v>
              </c:pt>
              <c:pt idx="24">
                <c:v>C 50-60</c:v>
              </c:pt>
              <c:pt idx="25">
                <c:v>C 60-70</c:v>
              </c:pt>
              <c:pt idx="26">
                <c:v>C 70-80</c:v>
              </c:pt>
              <c:pt idx="27">
                <c:v>C 80-90</c:v>
              </c:pt>
              <c:pt idx="28">
                <c:v>C 90-100</c:v>
              </c:pt>
              <c:pt idx="29">
                <c:v>C 100-110</c:v>
              </c:pt>
              <c:pt idx="30">
                <c:v>C 110-120</c:v>
              </c:pt>
              <c:pt idx="31">
                <c:v>C 130-140</c:v>
              </c:pt>
              <c:pt idx="32">
                <c:v>C 150-160</c:v>
              </c:pt>
              <c:pt idx="33">
                <c:v>C 160-170</c:v>
              </c:pt>
              <c:pt idx="34">
                <c:v>C 210-220</c:v>
              </c:pt>
              <c:pt idx="35">
                <c:v>C 220-230</c:v>
              </c:pt>
              <c:pt idx="36">
                <c:v>C 260-270</c:v>
              </c:pt>
              <c:pt idx="37">
                <c:v>D 10-20</c:v>
              </c:pt>
              <c:pt idx="38">
                <c:v>D 20-30</c:v>
              </c:pt>
              <c:pt idx="39">
                <c:v>D 30-40</c:v>
              </c:pt>
              <c:pt idx="40">
                <c:v>D 50-60</c:v>
              </c:pt>
              <c:pt idx="41">
                <c:v>D 60-70</c:v>
              </c:pt>
              <c:pt idx="42">
                <c:v>D 70-80</c:v>
              </c:pt>
              <c:pt idx="43">
                <c:v>D 110-120</c:v>
              </c:pt>
              <c:pt idx="44">
                <c:v>E 0-10</c:v>
              </c:pt>
              <c:pt idx="45">
                <c:v>E 10-20</c:v>
              </c:pt>
              <c:pt idx="46">
                <c:v>E 20-30</c:v>
              </c:pt>
              <c:pt idx="47">
                <c:v>E 30-40</c:v>
              </c:pt>
              <c:pt idx="48">
                <c:v>E 50-60</c:v>
              </c:pt>
              <c:pt idx="49">
                <c:v>E 60-70</c:v>
              </c:pt>
              <c:pt idx="50">
                <c:v>E 70-80</c:v>
              </c:pt>
              <c:pt idx="51">
                <c:v>E 80-90</c:v>
              </c:pt>
              <c:pt idx="52">
                <c:v>E 130-140</c:v>
              </c:pt>
              <c:pt idx="53">
                <c:v>F 0-10</c:v>
              </c:pt>
              <c:pt idx="54">
                <c:v>F 10-20</c:v>
              </c:pt>
              <c:pt idx="55">
                <c:v>F 20-30</c:v>
              </c:pt>
              <c:pt idx="56">
                <c:v>F 30-40</c:v>
              </c:pt>
              <c:pt idx="57">
                <c:v>G 10-20</c:v>
              </c:pt>
              <c:pt idx="58">
                <c:v>M 0-10</c:v>
              </c:pt>
              <c:pt idx="59">
                <c:v>M 10-20</c:v>
              </c:pt>
              <c:pt idx="60">
                <c:v>M 20-30</c:v>
              </c:pt>
              <c:pt idx="61">
                <c:v>M 30-40</c:v>
              </c:pt>
              <c:pt idx="62">
                <c:v>M 40-50</c:v>
              </c:pt>
              <c:pt idx="63">
                <c:v>M 50-60</c:v>
              </c:pt>
              <c:pt idx="64">
                <c:v>M 60-70</c:v>
              </c:pt>
              <c:pt idx="65">
                <c:v>M 70-80</c:v>
              </c:pt>
              <c:pt idx="66">
                <c:v>M 80-90</c:v>
              </c:pt>
              <c:pt idx="67">
                <c:v>M 100-110</c:v>
              </c:pt>
              <c:pt idx="68">
                <c:v>M 110-120</c:v>
              </c:pt>
              <c:pt idx="69">
                <c:v>M 130-140</c:v>
              </c:pt>
              <c:pt idx="70">
                <c:v>M 150-160</c:v>
              </c:pt>
              <c:pt idx="71">
                <c:v>M 160-170</c:v>
              </c:pt>
              <c:pt idx="72">
                <c:v>M 220-230</c:v>
              </c:pt>
              <c:pt idx="73">
                <c:v>M 510-520</c:v>
              </c:pt>
              <c:pt idx="74">
                <c:v>T 30-40</c:v>
              </c:pt>
            </c:strLit>
          </c:cat>
          <c:val>
            <c:numLit>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3.3670033670033669E-3</c:v>
              </c:pt>
              <c:pt idx="38">
                <c:v>0</c:v>
              </c:pt>
              <c:pt idx="39">
                <c:v>0</c:v>
              </c:pt>
              <c:pt idx="40">
                <c:v>0</c:v>
              </c:pt>
              <c:pt idx="41">
                <c:v>0</c:v>
              </c:pt>
              <c:pt idx="42">
                <c:v>0</c:v>
              </c:pt>
              <c:pt idx="43">
                <c:v>0</c:v>
              </c:pt>
              <c:pt idx="44">
                <c:v>0</c:v>
              </c:pt>
              <c:pt idx="45">
                <c:v>3.3670033670033669E-3</c:v>
              </c:pt>
              <c:pt idx="46">
                <c:v>0</c:v>
              </c:pt>
              <c:pt idx="47">
                <c:v>0</c:v>
              </c:pt>
              <c:pt idx="48">
                <c:v>0</c:v>
              </c:pt>
              <c:pt idx="49">
                <c:v>0</c:v>
              </c:pt>
              <c:pt idx="50">
                <c:v>0</c:v>
              </c:pt>
              <c:pt idx="51">
                <c:v>0</c:v>
              </c:pt>
              <c:pt idx="52">
                <c:v>0</c:v>
              </c:pt>
              <c:pt idx="53">
                <c:v>0</c:v>
              </c:pt>
              <c:pt idx="54">
                <c:v>3.3670033670033669E-3</c:v>
              </c:pt>
              <c:pt idx="55">
                <c:v>2.2446689113355782E-3</c:v>
              </c:pt>
              <c:pt idx="56">
                <c:v>2.2446689113355782E-3</c:v>
              </c:pt>
              <c:pt idx="57">
                <c:v>0</c:v>
              </c:pt>
              <c:pt idx="58">
                <c:v>0</c:v>
              </c:pt>
              <c:pt idx="59">
                <c:v>3.7037037037037035E-2</c:v>
              </c:pt>
              <c:pt idx="60">
                <c:v>3.2547699214365879E-2</c:v>
              </c:pt>
              <c:pt idx="61">
                <c:v>8.9786756453423128E-3</c:v>
              </c:pt>
              <c:pt idx="62">
                <c:v>2.2446689113355782E-3</c:v>
              </c:pt>
              <c:pt idx="63">
                <c:v>0</c:v>
              </c:pt>
              <c:pt idx="64">
                <c:v>2.2446689113355782E-3</c:v>
              </c:pt>
              <c:pt idx="65">
                <c:v>0</c:v>
              </c:pt>
              <c:pt idx="66">
                <c:v>0</c:v>
              </c:pt>
              <c:pt idx="67">
                <c:v>0</c:v>
              </c:pt>
              <c:pt idx="68">
                <c:v>0</c:v>
              </c:pt>
              <c:pt idx="69">
                <c:v>0</c:v>
              </c:pt>
              <c:pt idx="70">
                <c:v>0</c:v>
              </c:pt>
              <c:pt idx="71">
                <c:v>0</c:v>
              </c:pt>
              <c:pt idx="72">
                <c:v>0</c:v>
              </c:pt>
              <c:pt idx="73">
                <c:v>0</c:v>
              </c:pt>
              <c:pt idx="74">
                <c:v>0</c:v>
              </c:pt>
            </c:numLit>
          </c:val>
          <c:extLst>
            <c:ext xmlns:c16="http://schemas.microsoft.com/office/drawing/2014/chart" uri="{C3380CC4-5D6E-409C-BE32-E72D297353CC}">
              <c16:uniqueId val="{00000004-A897-E448-A872-03207FD4A1EF}"/>
            </c:ext>
          </c:extLst>
        </c:ser>
        <c:ser>
          <c:idx val="5"/>
          <c:order val="5"/>
          <c:tx>
            <c:v>Series6</c:v>
          </c:tx>
          <c:spPr>
            <a:solidFill>
              <a:schemeClr val="accent6"/>
            </a:solidFill>
            <a:ln>
              <a:noFill/>
            </a:ln>
            <a:effectLst/>
          </c:spPr>
          <c:invertIfNegative val="0"/>
          <c:cat>
            <c:strLit>
              <c:ptCount val="75"/>
              <c:pt idx="0">
                <c:v>A 0-10</c:v>
              </c:pt>
              <c:pt idx="1">
                <c:v>A 20-30</c:v>
              </c:pt>
              <c:pt idx="2">
                <c:v>A 30-40</c:v>
              </c:pt>
              <c:pt idx="3">
                <c:v>A 40-50</c:v>
              </c:pt>
              <c:pt idx="4">
                <c:v>A 50-60</c:v>
              </c:pt>
              <c:pt idx="5">
                <c:v>A 80-90</c:v>
              </c:pt>
              <c:pt idx="6">
                <c:v>B 0-10</c:v>
              </c:pt>
              <c:pt idx="7">
                <c:v>B 20-30</c:v>
              </c:pt>
              <c:pt idx="8">
                <c:v>B 30-40</c:v>
              </c:pt>
              <c:pt idx="9">
                <c:v>B 40-50</c:v>
              </c:pt>
              <c:pt idx="10">
                <c:v>B 50-60</c:v>
              </c:pt>
              <c:pt idx="11">
                <c:v>B 60-70</c:v>
              </c:pt>
              <c:pt idx="12">
                <c:v>B 70-80</c:v>
              </c:pt>
              <c:pt idx="13">
                <c:v>B 80-90</c:v>
              </c:pt>
              <c:pt idx="14">
                <c:v>B 90-100</c:v>
              </c:pt>
              <c:pt idx="15">
                <c:v>B 120-130</c:v>
              </c:pt>
              <c:pt idx="16">
                <c:v>B 140-150</c:v>
              </c:pt>
              <c:pt idx="17">
                <c:v>B 210-220</c:v>
              </c:pt>
              <c:pt idx="18">
                <c:v>B 240-250</c:v>
              </c:pt>
              <c:pt idx="19">
                <c:v>B 260-270</c:v>
              </c:pt>
              <c:pt idx="20">
                <c:v>B 510-520</c:v>
              </c:pt>
              <c:pt idx="21">
                <c:v>C 20-30</c:v>
              </c:pt>
              <c:pt idx="22">
                <c:v>C 30-40</c:v>
              </c:pt>
              <c:pt idx="23">
                <c:v>C 40-50</c:v>
              </c:pt>
              <c:pt idx="24">
                <c:v>C 50-60</c:v>
              </c:pt>
              <c:pt idx="25">
                <c:v>C 60-70</c:v>
              </c:pt>
              <c:pt idx="26">
                <c:v>C 70-80</c:v>
              </c:pt>
              <c:pt idx="27">
                <c:v>C 80-90</c:v>
              </c:pt>
              <c:pt idx="28">
                <c:v>C 90-100</c:v>
              </c:pt>
              <c:pt idx="29">
                <c:v>C 100-110</c:v>
              </c:pt>
              <c:pt idx="30">
                <c:v>C 110-120</c:v>
              </c:pt>
              <c:pt idx="31">
                <c:v>C 130-140</c:v>
              </c:pt>
              <c:pt idx="32">
                <c:v>C 150-160</c:v>
              </c:pt>
              <c:pt idx="33">
                <c:v>C 160-170</c:v>
              </c:pt>
              <c:pt idx="34">
                <c:v>C 210-220</c:v>
              </c:pt>
              <c:pt idx="35">
                <c:v>C 220-230</c:v>
              </c:pt>
              <c:pt idx="36">
                <c:v>C 260-270</c:v>
              </c:pt>
              <c:pt idx="37">
                <c:v>D 10-20</c:v>
              </c:pt>
              <c:pt idx="38">
                <c:v>D 20-30</c:v>
              </c:pt>
              <c:pt idx="39">
                <c:v>D 30-40</c:v>
              </c:pt>
              <c:pt idx="40">
                <c:v>D 50-60</c:v>
              </c:pt>
              <c:pt idx="41">
                <c:v>D 60-70</c:v>
              </c:pt>
              <c:pt idx="42">
                <c:v>D 70-80</c:v>
              </c:pt>
              <c:pt idx="43">
                <c:v>D 110-120</c:v>
              </c:pt>
              <c:pt idx="44">
                <c:v>E 0-10</c:v>
              </c:pt>
              <c:pt idx="45">
                <c:v>E 10-20</c:v>
              </c:pt>
              <c:pt idx="46">
                <c:v>E 20-30</c:v>
              </c:pt>
              <c:pt idx="47">
                <c:v>E 30-40</c:v>
              </c:pt>
              <c:pt idx="48">
                <c:v>E 50-60</c:v>
              </c:pt>
              <c:pt idx="49">
                <c:v>E 60-70</c:v>
              </c:pt>
              <c:pt idx="50">
                <c:v>E 70-80</c:v>
              </c:pt>
              <c:pt idx="51">
                <c:v>E 80-90</c:v>
              </c:pt>
              <c:pt idx="52">
                <c:v>E 130-140</c:v>
              </c:pt>
              <c:pt idx="53">
                <c:v>F 0-10</c:v>
              </c:pt>
              <c:pt idx="54">
                <c:v>F 10-20</c:v>
              </c:pt>
              <c:pt idx="55">
                <c:v>F 20-30</c:v>
              </c:pt>
              <c:pt idx="56">
                <c:v>F 30-40</c:v>
              </c:pt>
              <c:pt idx="57">
                <c:v>G 10-20</c:v>
              </c:pt>
              <c:pt idx="58">
                <c:v>M 0-10</c:v>
              </c:pt>
              <c:pt idx="59">
                <c:v>M 10-20</c:v>
              </c:pt>
              <c:pt idx="60">
                <c:v>M 20-30</c:v>
              </c:pt>
              <c:pt idx="61">
                <c:v>M 30-40</c:v>
              </c:pt>
              <c:pt idx="62">
                <c:v>M 40-50</c:v>
              </c:pt>
              <c:pt idx="63">
                <c:v>M 50-60</c:v>
              </c:pt>
              <c:pt idx="64">
                <c:v>M 60-70</c:v>
              </c:pt>
              <c:pt idx="65">
                <c:v>M 70-80</c:v>
              </c:pt>
              <c:pt idx="66">
                <c:v>M 80-90</c:v>
              </c:pt>
              <c:pt idx="67">
                <c:v>M 100-110</c:v>
              </c:pt>
              <c:pt idx="68">
                <c:v>M 110-120</c:v>
              </c:pt>
              <c:pt idx="69">
                <c:v>M 130-140</c:v>
              </c:pt>
              <c:pt idx="70">
                <c:v>M 150-160</c:v>
              </c:pt>
              <c:pt idx="71">
                <c:v>M 160-170</c:v>
              </c:pt>
              <c:pt idx="72">
                <c:v>M 220-230</c:v>
              </c:pt>
              <c:pt idx="73">
                <c:v>M 510-520</c:v>
              </c:pt>
              <c:pt idx="74">
                <c:v>T 30-40</c:v>
              </c:pt>
            </c:strLit>
          </c:cat>
          <c:val>
            <c:numLit>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1.1223344556677891E-3</c:v>
              </c:pt>
              <c:pt idx="45">
                <c:v>2.2446689113355782E-3</c:v>
              </c:pt>
              <c:pt idx="46">
                <c:v>0</c:v>
              </c:pt>
              <c:pt idx="47">
                <c:v>0</c:v>
              </c:pt>
              <c:pt idx="48">
                <c:v>0</c:v>
              </c:pt>
              <c:pt idx="49">
                <c:v>0</c:v>
              </c:pt>
              <c:pt idx="50">
                <c:v>0</c:v>
              </c:pt>
              <c:pt idx="51">
                <c:v>0</c:v>
              </c:pt>
              <c:pt idx="52">
                <c:v>0</c:v>
              </c:pt>
              <c:pt idx="53">
                <c:v>0</c:v>
              </c:pt>
              <c:pt idx="54">
                <c:v>0</c:v>
              </c:pt>
              <c:pt idx="55">
                <c:v>1.1223344556677891E-3</c:v>
              </c:pt>
              <c:pt idx="56">
                <c:v>0</c:v>
              </c:pt>
              <c:pt idx="57">
                <c:v>2.2446689113355782E-3</c:v>
              </c:pt>
              <c:pt idx="58">
                <c:v>7.407407407407407E-2</c:v>
              </c:pt>
              <c:pt idx="59">
                <c:v>3.3670033670033669E-2</c:v>
              </c:pt>
              <c:pt idx="60">
                <c:v>1.0101010101010102E-2</c:v>
              </c:pt>
              <c:pt idx="61">
                <c:v>3.3670033670033669E-3</c:v>
              </c:pt>
              <c:pt idx="62">
                <c:v>0</c:v>
              </c:pt>
              <c:pt idx="63">
                <c:v>5.6116722783389446E-3</c:v>
              </c:pt>
              <c:pt idx="64">
                <c:v>0</c:v>
              </c:pt>
              <c:pt idx="65">
                <c:v>0</c:v>
              </c:pt>
              <c:pt idx="66">
                <c:v>0</c:v>
              </c:pt>
              <c:pt idx="67">
                <c:v>0</c:v>
              </c:pt>
              <c:pt idx="68">
                <c:v>0</c:v>
              </c:pt>
              <c:pt idx="69">
                <c:v>0</c:v>
              </c:pt>
              <c:pt idx="70">
                <c:v>0</c:v>
              </c:pt>
              <c:pt idx="71">
                <c:v>0</c:v>
              </c:pt>
              <c:pt idx="72">
                <c:v>0</c:v>
              </c:pt>
              <c:pt idx="73">
                <c:v>0</c:v>
              </c:pt>
              <c:pt idx="74">
                <c:v>0</c:v>
              </c:pt>
            </c:numLit>
          </c:val>
          <c:extLst>
            <c:ext xmlns:c16="http://schemas.microsoft.com/office/drawing/2014/chart" uri="{C3380CC4-5D6E-409C-BE32-E72D297353CC}">
              <c16:uniqueId val="{00000005-A897-E448-A872-03207FD4A1EF}"/>
            </c:ext>
          </c:extLst>
        </c:ser>
        <c:dLbls>
          <c:showLegendKey val="0"/>
          <c:showVal val="0"/>
          <c:showCatName val="0"/>
          <c:showSerName val="0"/>
          <c:showPercent val="0"/>
          <c:showBubbleSize val="0"/>
        </c:dLbls>
        <c:gapWidth val="150"/>
        <c:overlap val="100"/>
        <c:axId val="707338703"/>
        <c:axId val="707334255"/>
      </c:barChart>
      <c:catAx>
        <c:axId val="70733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707334255"/>
        <c:crosses val="autoZero"/>
        <c:auto val="1"/>
        <c:lblAlgn val="ctr"/>
        <c:lblOffset val="100"/>
        <c:noMultiLvlLbl val="0"/>
      </c:catAx>
      <c:valAx>
        <c:axId val="707334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70733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vs norminal!PivotTable4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 vs norminal'!$B$47:$B$48</c:f>
              <c:strCache>
                <c:ptCount val="1"/>
                <c:pt idx="0">
                  <c:v>0</c:v>
                </c:pt>
              </c:strCache>
            </c:strRef>
          </c:tx>
          <c:spPr>
            <a:solidFill>
              <a:schemeClr val="accent1"/>
            </a:solidFill>
            <a:ln>
              <a:noFill/>
            </a:ln>
            <a:effectLst/>
          </c:spPr>
          <c:invertIfNegative val="0"/>
          <c:cat>
            <c:strRef>
              <c:f>'ratio vs norminal'!$A$49:$A$52</c:f>
              <c:strCache>
                <c:ptCount val="3"/>
                <c:pt idx="0">
                  <c:v>Big family</c:v>
                </c:pt>
                <c:pt idx="1">
                  <c:v>Normal family</c:v>
                </c:pt>
                <c:pt idx="2">
                  <c:v>Single</c:v>
                </c:pt>
              </c:strCache>
            </c:strRef>
          </c:cat>
          <c:val>
            <c:numRef>
              <c:f>'ratio vs norminal'!$B$49:$B$52</c:f>
              <c:numCache>
                <c:formatCode>0.00%</c:formatCode>
                <c:ptCount val="3"/>
                <c:pt idx="0">
                  <c:v>6.3580498558077028E-2</c:v>
                </c:pt>
                <c:pt idx="1">
                  <c:v>0.11156658765029467</c:v>
                </c:pt>
                <c:pt idx="2">
                  <c:v>0.4424187062453131</c:v>
                </c:pt>
              </c:numCache>
            </c:numRef>
          </c:val>
          <c:extLst>
            <c:ext xmlns:c16="http://schemas.microsoft.com/office/drawing/2014/chart" uri="{C3380CC4-5D6E-409C-BE32-E72D297353CC}">
              <c16:uniqueId val="{00000000-9AA7-BD49-8B49-587AAE77FC79}"/>
            </c:ext>
          </c:extLst>
        </c:ser>
        <c:dLbls>
          <c:showLegendKey val="0"/>
          <c:showVal val="0"/>
          <c:showCatName val="0"/>
          <c:showSerName val="0"/>
          <c:showPercent val="0"/>
          <c:showBubbleSize val="0"/>
        </c:dLbls>
        <c:gapWidth val="150"/>
        <c:axId val="262650031"/>
        <c:axId val="255289279"/>
      </c:barChart>
      <c:lineChart>
        <c:grouping val="standard"/>
        <c:varyColors val="0"/>
        <c:ser>
          <c:idx val="1"/>
          <c:order val="1"/>
          <c:tx>
            <c:strRef>
              <c:f>'ratio vs norminal'!$C$47:$C$48</c:f>
              <c:strCache>
                <c:ptCount val="1"/>
                <c:pt idx="0">
                  <c:v>1</c:v>
                </c:pt>
              </c:strCache>
            </c:strRef>
          </c:tx>
          <c:spPr>
            <a:ln w="28575" cap="rnd">
              <a:solidFill>
                <a:schemeClr val="accent2"/>
              </a:solidFill>
              <a:round/>
            </a:ln>
            <a:effectLst/>
          </c:spPr>
          <c:marker>
            <c:symbol val="none"/>
          </c:marker>
          <c:cat>
            <c:strRef>
              <c:f>'ratio vs norminal'!$A$49:$A$52</c:f>
              <c:strCache>
                <c:ptCount val="3"/>
                <c:pt idx="0">
                  <c:v>Big family</c:v>
                </c:pt>
                <c:pt idx="1">
                  <c:v>Normal family</c:v>
                </c:pt>
                <c:pt idx="2">
                  <c:v>Single</c:v>
                </c:pt>
              </c:strCache>
            </c:strRef>
          </c:cat>
          <c:val>
            <c:numRef>
              <c:f>'ratio vs norminal'!$C$49:$C$52</c:f>
              <c:numCache>
                <c:formatCode>0.00%</c:formatCode>
                <c:ptCount val="3"/>
                <c:pt idx="0">
                  <c:v>3.5167318425913342E-2</c:v>
                </c:pt>
                <c:pt idx="1">
                  <c:v>0.1707760212991902</c:v>
                </c:pt>
                <c:pt idx="2">
                  <c:v>0.17649086782121162</c:v>
                </c:pt>
              </c:numCache>
            </c:numRef>
          </c:val>
          <c:smooth val="0"/>
          <c:extLst>
            <c:ext xmlns:c16="http://schemas.microsoft.com/office/drawing/2014/chart" uri="{C3380CC4-5D6E-409C-BE32-E72D297353CC}">
              <c16:uniqueId val="{00000001-9AA7-BD49-8B49-587AAE77FC79}"/>
            </c:ext>
          </c:extLst>
        </c:ser>
        <c:dLbls>
          <c:showLegendKey val="0"/>
          <c:showVal val="0"/>
          <c:showCatName val="0"/>
          <c:showSerName val="0"/>
          <c:showPercent val="0"/>
          <c:showBubbleSize val="0"/>
        </c:dLbls>
        <c:marker val="1"/>
        <c:smooth val="0"/>
        <c:axId val="262650031"/>
        <c:axId val="255289279"/>
      </c:lineChart>
      <c:catAx>
        <c:axId val="26265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255289279"/>
        <c:crosses val="autoZero"/>
        <c:auto val="1"/>
        <c:lblAlgn val="ctr"/>
        <c:lblOffset val="100"/>
        <c:noMultiLvlLbl val="0"/>
      </c:catAx>
      <c:valAx>
        <c:axId val="2552892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26265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vs norminal!PivotTable7</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'ratio vs norminal'!$B$99:$B$100</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 vs norminal'!$A$101:$A$106</c:f>
              <c:strCache>
                <c:ptCount val="5"/>
                <c:pt idx="0">
                  <c:v>0</c:v>
                </c:pt>
                <c:pt idx="1">
                  <c:v>0-10</c:v>
                </c:pt>
                <c:pt idx="2">
                  <c:v>10-25</c:v>
                </c:pt>
                <c:pt idx="3">
                  <c:v>25-75</c:v>
                </c:pt>
                <c:pt idx="4">
                  <c:v>75 higher</c:v>
                </c:pt>
              </c:strCache>
            </c:strRef>
          </c:cat>
          <c:val>
            <c:numRef>
              <c:f>'ratio vs norminal'!$B$101:$B$106</c:f>
              <c:numCache>
                <c:formatCode>0%</c:formatCode>
                <c:ptCount val="5"/>
                <c:pt idx="0">
                  <c:v>5.6116722783389446E-3</c:v>
                </c:pt>
                <c:pt idx="1">
                  <c:v>1.1223344556677891E-3</c:v>
                </c:pt>
                <c:pt idx="2">
                  <c:v>0</c:v>
                </c:pt>
                <c:pt idx="3">
                  <c:v>0.12682379349046016</c:v>
                </c:pt>
                <c:pt idx="4">
                  <c:v>0.10886644219977554</c:v>
                </c:pt>
              </c:numCache>
            </c:numRef>
          </c:val>
          <c:extLst>
            <c:ext xmlns:c16="http://schemas.microsoft.com/office/drawing/2014/chart" uri="{C3380CC4-5D6E-409C-BE32-E72D297353CC}">
              <c16:uniqueId val="{00000000-8A13-8B46-A7D8-6A581012348B}"/>
            </c:ext>
          </c:extLst>
        </c:ser>
        <c:ser>
          <c:idx val="1"/>
          <c:order val="1"/>
          <c:tx>
            <c:strRef>
              <c:f>'ratio vs norminal'!$C$99:$C$100</c:f>
              <c:strCache>
                <c:ptCount val="1"/>
                <c:pt idx="0">
                  <c:v>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 vs norminal'!$A$101:$A$106</c:f>
              <c:strCache>
                <c:ptCount val="5"/>
                <c:pt idx="0">
                  <c:v>0</c:v>
                </c:pt>
                <c:pt idx="1">
                  <c:v>0-10</c:v>
                </c:pt>
                <c:pt idx="2">
                  <c:v>10-25</c:v>
                </c:pt>
                <c:pt idx="3">
                  <c:v>25-75</c:v>
                </c:pt>
                <c:pt idx="4">
                  <c:v>75 higher</c:v>
                </c:pt>
              </c:strCache>
            </c:strRef>
          </c:cat>
          <c:val>
            <c:numRef>
              <c:f>'ratio vs norminal'!$C$101:$C$106</c:f>
              <c:numCache>
                <c:formatCode>0%</c:formatCode>
                <c:ptCount val="5"/>
                <c:pt idx="0">
                  <c:v>6.7340067340067337E-3</c:v>
                </c:pt>
                <c:pt idx="1">
                  <c:v>0</c:v>
                </c:pt>
                <c:pt idx="2">
                  <c:v>0.12345679012345678</c:v>
                </c:pt>
                <c:pt idx="3">
                  <c:v>7.6318742985409652E-2</c:v>
                </c:pt>
                <c:pt idx="4">
                  <c:v>0</c:v>
                </c:pt>
              </c:numCache>
            </c:numRef>
          </c:val>
          <c:extLst>
            <c:ext xmlns:c16="http://schemas.microsoft.com/office/drawing/2014/chart" uri="{C3380CC4-5D6E-409C-BE32-E72D297353CC}">
              <c16:uniqueId val="{00000001-8A13-8B46-A7D8-6A581012348B}"/>
            </c:ext>
          </c:extLst>
        </c:ser>
        <c:ser>
          <c:idx val="2"/>
          <c:order val="2"/>
          <c:tx>
            <c:strRef>
              <c:f>'ratio vs norminal'!$D$99:$D$100</c:f>
              <c:strCache>
                <c:ptCount val="1"/>
                <c:pt idx="0">
                  <c:v>3</c:v>
                </c:pt>
              </c:strCache>
            </c:strRef>
          </c:tx>
          <c:spPr>
            <a:solidFill>
              <a:schemeClr val="accent3"/>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3-8A13-8B46-A7D8-6A58101234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 vs norminal'!$A$101:$A$106</c:f>
              <c:strCache>
                <c:ptCount val="5"/>
                <c:pt idx="0">
                  <c:v>0</c:v>
                </c:pt>
                <c:pt idx="1">
                  <c:v>0-10</c:v>
                </c:pt>
                <c:pt idx="2">
                  <c:v>10-25</c:v>
                </c:pt>
                <c:pt idx="3">
                  <c:v>25-75</c:v>
                </c:pt>
                <c:pt idx="4">
                  <c:v>75 higher</c:v>
                </c:pt>
              </c:strCache>
            </c:strRef>
          </c:cat>
          <c:val>
            <c:numRef>
              <c:f>'ratio vs norminal'!$D$101:$D$106</c:f>
              <c:numCache>
                <c:formatCode>0%</c:formatCode>
                <c:ptCount val="5"/>
                <c:pt idx="0">
                  <c:v>4.4893378226711564E-3</c:v>
                </c:pt>
                <c:pt idx="1">
                  <c:v>0.35914702581369246</c:v>
                </c:pt>
                <c:pt idx="2">
                  <c:v>0.12457912457912458</c:v>
                </c:pt>
                <c:pt idx="3">
                  <c:v>6.2850729517396189E-2</c:v>
                </c:pt>
                <c:pt idx="4">
                  <c:v>0</c:v>
                </c:pt>
              </c:numCache>
            </c:numRef>
          </c:val>
          <c:extLst>
            <c:ext xmlns:c16="http://schemas.microsoft.com/office/drawing/2014/chart" uri="{C3380CC4-5D6E-409C-BE32-E72D297353CC}">
              <c16:uniqueId val="{00000002-8A13-8B46-A7D8-6A581012348B}"/>
            </c:ext>
          </c:extLst>
        </c:ser>
        <c:dLbls>
          <c:dLblPos val="inEnd"/>
          <c:showLegendKey val="0"/>
          <c:showVal val="1"/>
          <c:showCatName val="0"/>
          <c:showSerName val="0"/>
          <c:showPercent val="0"/>
          <c:showBubbleSize val="0"/>
        </c:dLbls>
        <c:gapWidth val="219"/>
        <c:overlap val="100"/>
        <c:axId val="346522495"/>
        <c:axId val="306307647"/>
      </c:barChart>
      <c:catAx>
        <c:axId val="34652249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06307647"/>
        <c:crosses val="autoZero"/>
        <c:auto val="1"/>
        <c:lblAlgn val="ctr"/>
        <c:lblOffset val="100"/>
        <c:noMultiLvlLbl val="0"/>
      </c:catAx>
      <c:valAx>
        <c:axId val="306307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4652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[Tuấn _da20_titanic-newest (1).xlsx]ratio vs norminal!PivotTable1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'ratio vs norminal'!$B$6:$B$7</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 vs norminal'!$A$8:$A$12</c:f>
              <c:strCache>
                <c:ptCount val="4"/>
                <c:pt idx="0">
                  <c:v>18 lower</c:v>
                </c:pt>
                <c:pt idx="1">
                  <c:v>18-30</c:v>
                </c:pt>
                <c:pt idx="2">
                  <c:v>30-45</c:v>
                </c:pt>
                <c:pt idx="3">
                  <c:v>45 higher</c:v>
                </c:pt>
              </c:strCache>
            </c:strRef>
          </c:cat>
          <c:val>
            <c:numRef>
              <c:f>'ratio vs norminal'!$B$8:$B$12</c:f>
              <c:numCache>
                <c:formatCode>0.00%</c:formatCode>
                <c:ptCount val="4"/>
                <c:pt idx="0">
                  <c:v>5.5135309245922103E-2</c:v>
                </c:pt>
                <c:pt idx="1">
                  <c:v>0.18912593800486177</c:v>
                </c:pt>
                <c:pt idx="2">
                  <c:v>0.27501220475809413</c:v>
                </c:pt>
                <c:pt idx="3">
                  <c:v>9.8292340444806808E-2</c:v>
                </c:pt>
              </c:numCache>
            </c:numRef>
          </c:val>
          <c:extLst>
            <c:ext xmlns:c16="http://schemas.microsoft.com/office/drawing/2014/chart" uri="{C3380CC4-5D6E-409C-BE32-E72D297353CC}">
              <c16:uniqueId val="{00000000-BB84-7A48-9ED9-F047304CAA0F}"/>
            </c:ext>
          </c:extLst>
        </c:ser>
        <c:ser>
          <c:idx val="1"/>
          <c:order val="1"/>
          <c:tx>
            <c:strRef>
              <c:f>'ratio vs norminal'!$C$6:$C$7</c:f>
              <c:strCache>
                <c:ptCount val="1"/>
                <c:pt idx="0">
                  <c:v>1</c:v>
                </c:pt>
              </c:strCache>
            </c:strRef>
          </c:tx>
          <c:spPr>
            <a:solidFill>
              <a:schemeClr val="accent2"/>
            </a:solidFill>
            <a:ln>
              <a:noFill/>
            </a:ln>
            <a:effectLst/>
          </c:spPr>
          <c:invertIfNegative val="0"/>
          <c:cat>
            <c:strRef>
              <c:f>'ratio vs norminal'!$A$8:$A$12</c:f>
              <c:strCache>
                <c:ptCount val="4"/>
                <c:pt idx="0">
                  <c:v>18 lower</c:v>
                </c:pt>
                <c:pt idx="1">
                  <c:v>18-30</c:v>
                </c:pt>
                <c:pt idx="2">
                  <c:v>30-45</c:v>
                </c:pt>
                <c:pt idx="3">
                  <c:v>45 higher</c:v>
                </c:pt>
              </c:strCache>
            </c:strRef>
          </c:cat>
          <c:val>
            <c:numRef>
              <c:f>'ratio vs norminal'!$C$8:$C$12</c:f>
              <c:numCache>
                <c:formatCode>0.00%</c:formatCode>
                <c:ptCount val="4"/>
                <c:pt idx="0">
                  <c:v>6.9715591389731893E-2</c:v>
                </c:pt>
                <c:pt idx="1">
                  <c:v>0.11115389067556482</c:v>
                </c:pt>
                <c:pt idx="2">
                  <c:v>0.13030403688101744</c:v>
                </c:pt>
                <c:pt idx="3">
                  <c:v>7.126068860000101E-2</c:v>
                </c:pt>
              </c:numCache>
            </c:numRef>
          </c:val>
          <c:extLst>
            <c:ext xmlns:c16="http://schemas.microsoft.com/office/drawing/2014/chart" uri="{C3380CC4-5D6E-409C-BE32-E72D297353CC}">
              <c16:uniqueId val="{00000001-BB84-7A48-9ED9-F047304CAA0F}"/>
            </c:ext>
          </c:extLst>
        </c:ser>
        <c:dLbls>
          <c:showLegendKey val="0"/>
          <c:showVal val="0"/>
          <c:showCatName val="0"/>
          <c:showSerName val="0"/>
          <c:showPercent val="0"/>
          <c:showBubbleSize val="0"/>
        </c:dLbls>
        <c:gapWidth val="219"/>
        <c:overlap val="-27"/>
        <c:axId val="262241007"/>
        <c:axId val="262743791"/>
      </c:barChart>
      <c:catAx>
        <c:axId val="262241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262743791"/>
        <c:crosses val="autoZero"/>
        <c:auto val="1"/>
        <c:lblAlgn val="ctr"/>
        <c:lblOffset val="100"/>
        <c:noMultiLvlLbl val="0"/>
      </c:catAx>
      <c:valAx>
        <c:axId val="2627437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26224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Age Nam + nữ</cx:v>
        </cx:txData>
      </cx:tx>
      <cx:txPr>
        <a:bodyPr spcFirstLastPara="1" vertOverflow="ellipsis" wrap="square" lIns="0" tIns="0" rIns="0" bIns="0" anchor="ctr" anchorCtr="1"/>
        <a:lstStyle/>
        <a:p>
          <a:pPr algn="ctr">
            <a:defRPr/>
          </a:pPr>
          <a:r>
            <a:rPr lang="en-US"/>
            <a:t>Age Nam + nữ</a:t>
          </a:r>
        </a:p>
      </cx:txPr>
    </cx:title>
    <cx:plotArea>
      <cx:plotAreaRegion>
        <cx:series layoutId="clusteredColumn" uniqueId="{5641F8B7-44E0-4303-9CA1-980C2C7F3968}">
          <cx:dataLabels pos="outEnd">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Age nữ</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Age nữ</a:t>
          </a:r>
        </a:p>
      </cx:txPr>
    </cx:title>
    <cx:plotArea>
      <cx:plotAreaRegion>
        <cx:series layoutId="clusteredColumn" uniqueId="{44B6D96B-A6C9-DE47-ADC8-A6A1FE1C8580}">
          <cx:dataLabels pos="outEnd">
            <cx:visibility seriesName="0" categoryName="0" value="1"/>
          </cx:dataLabels>
          <cx:dataId val="0"/>
          <cx:layoutPr>
            <cx:binning intervalClosed="r"/>
          </cx:layoutPr>
        </cx:series>
      </cx:plotAreaRegion>
      <cx:axis id="0">
        <cx:valScaling/>
        <cx:tickLabels/>
      </cx:axis>
      <cx:axis id="1">
        <cx:cat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Age nam</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Age nam</a:t>
          </a:r>
        </a:p>
      </cx:txPr>
    </cx:title>
    <cx:plotArea>
      <cx:plotAreaRegion>
        <cx:series layoutId="clusteredColumn" uniqueId="{17B2EE7C-6D75-4BBF-A496-CAF46665A763}">
          <cx:dataLabels pos="outEnd">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FCEF0D37-C4E5-4526-A7CD-B0CA71634B61}">
          <cx:dataLabels pos="r">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Box plot Age -female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Age -female</a:t>
          </a:r>
        </a:p>
      </cx:txPr>
    </cx:title>
    <cx:plotArea>
      <cx:plotAreaRegion>
        <cx:series layoutId="boxWhisker" uniqueId="{08C68367-12A2-174F-B0AF-1C29ED10D4CA}">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Age - male</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110B2F78-06A7-5143-A4F5-469C5FA82800}">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7" Type="http://schemas.microsoft.com/office/2014/relationships/chartEx" Target="../charts/chartEx6.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5.xml"/><Relationship Id="rId5" Type="http://schemas.openxmlformats.org/officeDocument/2006/relationships/chart" Target="../charts/chart1.xml"/><Relationship Id="rId4" Type="http://schemas.microsoft.com/office/2014/relationships/chartEx" Target="../charts/chartEx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447316</xdr:colOff>
      <xdr:row>1</xdr:row>
      <xdr:rowOff>85725</xdr:rowOff>
    </xdr:from>
    <xdr:to>
      <xdr:col>10</xdr:col>
      <xdr:colOff>17225</xdr:colOff>
      <xdr:row>29</xdr:row>
      <xdr:rowOff>93720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47316" y="266700"/>
          <a:ext cx="6046909" cy="50752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414337</xdr:colOff>
      <xdr:row>7</xdr:row>
      <xdr:rowOff>71437</xdr:rowOff>
    </xdr:from>
    <xdr:to>
      <xdr:col>8</xdr:col>
      <xdr:colOff>19050</xdr:colOff>
      <xdr:row>20</xdr:row>
      <xdr:rowOff>28575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9937" y="1404937"/>
              <a:ext cx="7275513" cy="24336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309563</xdr:colOff>
      <xdr:row>24</xdr:row>
      <xdr:rowOff>66675</xdr:rowOff>
    </xdr:from>
    <xdr:to>
      <xdr:col>8</xdr:col>
      <xdr:colOff>347663</xdr:colOff>
      <xdr:row>39</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5163" y="4638675"/>
              <a:ext cx="7708900" cy="2886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376237</xdr:colOff>
      <xdr:row>44</xdr:row>
      <xdr:rowOff>119063</xdr:rowOff>
    </xdr:from>
    <xdr:to>
      <xdr:col>8</xdr:col>
      <xdr:colOff>414337</xdr:colOff>
      <xdr:row>59</xdr:row>
      <xdr:rowOff>147638</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31837" y="8501063"/>
              <a:ext cx="7708900" cy="2886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647700</xdr:colOff>
      <xdr:row>61</xdr:row>
      <xdr:rowOff>177800</xdr:rowOff>
    </xdr:from>
    <xdr:to>
      <xdr:col>4</xdr:col>
      <xdr:colOff>298450</xdr:colOff>
      <xdr:row>91</xdr:row>
      <xdr:rowOff>139700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03300" y="11798300"/>
              <a:ext cx="4629150" cy="5676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345279</xdr:colOff>
      <xdr:row>2</xdr:row>
      <xdr:rowOff>7142</xdr:rowOff>
    </xdr:from>
    <xdr:to>
      <xdr:col>35</xdr:col>
      <xdr:colOff>228600</xdr:colOff>
      <xdr:row>21</xdr:row>
      <xdr:rowOff>0</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677332</xdr:colOff>
      <xdr:row>9</xdr:row>
      <xdr:rowOff>0</xdr:rowOff>
    </xdr:from>
    <xdr:to>
      <xdr:col>16</xdr:col>
      <xdr:colOff>455082</xdr:colOff>
      <xdr:row>35</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900832" y="1714500"/>
              <a:ext cx="3409950" cy="4953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42333</xdr:colOff>
      <xdr:row>9</xdr:row>
      <xdr:rowOff>21166</xdr:rowOff>
    </xdr:from>
    <xdr:to>
      <xdr:col>22</xdr:col>
      <xdr:colOff>296332</xdr:colOff>
      <xdr:row>35</xdr:row>
      <xdr:rowOff>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4583833" y="1735666"/>
              <a:ext cx="3682999" cy="49318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540543</xdr:colOff>
      <xdr:row>25</xdr:row>
      <xdr:rowOff>178593</xdr:rowOff>
    </xdr:from>
    <xdr:to>
      <xdr:col>9</xdr:col>
      <xdr:colOff>90714</xdr:colOff>
      <xdr:row>40</xdr:row>
      <xdr:rowOff>90715</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507206</xdr:colOff>
      <xdr:row>44</xdr:row>
      <xdr:rowOff>69056</xdr:rowOff>
    </xdr:from>
    <xdr:to>
      <xdr:col>9</xdr:col>
      <xdr:colOff>378619</xdr:colOff>
      <xdr:row>59</xdr:row>
      <xdr:rowOff>97631</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721517</xdr:colOff>
      <xdr:row>71</xdr:row>
      <xdr:rowOff>140494</xdr:rowOff>
    </xdr:from>
    <xdr:to>
      <xdr:col>9</xdr:col>
      <xdr:colOff>592930</xdr:colOff>
      <xdr:row>86</xdr:row>
      <xdr:rowOff>169069</xdr:rowOff>
    </xdr:to>
    <xdr:graphicFrame macro="">
      <xdr:nvGraphicFramePr>
        <xdr:cNvPr id="7" name="Chart 6">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964179</xdr:colOff>
      <xdr:row>101</xdr:row>
      <xdr:rowOff>22111</xdr:rowOff>
    </xdr:from>
    <xdr:to>
      <xdr:col>8</xdr:col>
      <xdr:colOff>553358</xdr:colOff>
      <xdr:row>114</xdr:row>
      <xdr:rowOff>72572</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975178</xdr:colOff>
      <xdr:row>2</xdr:row>
      <xdr:rowOff>147864</xdr:rowOff>
    </xdr:from>
    <xdr:to>
      <xdr:col>9</xdr:col>
      <xdr:colOff>131535</xdr:colOff>
      <xdr:row>17</xdr:row>
      <xdr:rowOff>6350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215900</xdr:colOff>
      <xdr:row>43</xdr:row>
      <xdr:rowOff>76200</xdr:rowOff>
    </xdr:from>
    <xdr:to>
      <xdr:col>8</xdr:col>
      <xdr:colOff>1092200</xdr:colOff>
      <xdr:row>66</xdr:row>
      <xdr:rowOff>38100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75</xdr:row>
      <xdr:rowOff>127000</xdr:rowOff>
    </xdr:from>
    <xdr:to>
      <xdr:col>7</xdr:col>
      <xdr:colOff>520700</xdr:colOff>
      <xdr:row>93</xdr:row>
      <xdr:rowOff>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437284</xdr:colOff>
      <xdr:row>22</xdr:row>
      <xdr:rowOff>150956</xdr:rowOff>
    </xdr:from>
    <xdr:to>
      <xdr:col>11</xdr:col>
      <xdr:colOff>377825</xdr:colOff>
      <xdr:row>36</xdr:row>
      <xdr:rowOff>146339</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523876</xdr:colOff>
      <xdr:row>65</xdr:row>
      <xdr:rowOff>4530</xdr:rowOff>
    </xdr:from>
    <xdr:to>
      <xdr:col>12</xdr:col>
      <xdr:colOff>23091</xdr:colOff>
      <xdr:row>86</xdr:row>
      <xdr:rowOff>49237</xdr:rowOff>
    </xdr:to>
    <xdr:graphicFrame macro="">
      <xdr:nvGraphicFramePr>
        <xdr:cNvPr id="6" name="Chart 5">
          <a:extLst>
            <a:ext uri="{FF2B5EF4-FFF2-40B4-BE49-F238E27FC236}">
              <a16:creationId xmlns:a16="http://schemas.microsoft.com/office/drawing/2014/main" id="{00000000-0008-0000-0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706231</xdr:colOff>
      <xdr:row>95</xdr:row>
      <xdr:rowOff>0</xdr:rowOff>
    </xdr:from>
    <xdr:to>
      <xdr:col>22</xdr:col>
      <xdr:colOff>5418</xdr:colOff>
      <xdr:row>95</xdr:row>
      <xdr:rowOff>0</xdr:rowOff>
    </xdr:to>
    <xdr:graphicFrame macro="">
      <xdr:nvGraphicFramePr>
        <xdr:cNvPr id="7" name="Chart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86590</xdr:colOff>
      <xdr:row>45</xdr:row>
      <xdr:rowOff>83127</xdr:rowOff>
    </xdr:from>
    <xdr:to>
      <xdr:col>11</xdr:col>
      <xdr:colOff>958273</xdr:colOff>
      <xdr:row>59</xdr:row>
      <xdr:rowOff>62526</xdr:rowOff>
    </xdr:to>
    <xdr:graphicFrame macro="">
      <xdr:nvGraphicFramePr>
        <xdr:cNvPr id="8" name="Chart 7">
          <a:extLst>
            <a:ext uri="{FF2B5EF4-FFF2-40B4-BE49-F238E27FC236}">
              <a16:creationId xmlns:a16="http://schemas.microsoft.com/office/drawing/2014/main" id="{A6324F49-EB19-C1CB-7D70-9E03C1A4D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583045</xdr:colOff>
      <xdr:row>65</xdr:row>
      <xdr:rowOff>158173</xdr:rowOff>
    </xdr:from>
    <xdr:to>
      <xdr:col>14</xdr:col>
      <xdr:colOff>818572</xdr:colOff>
      <xdr:row>77</xdr:row>
      <xdr:rowOff>93224</xdr:rowOff>
    </xdr:to>
    <mc:AlternateContent xmlns:mc="http://schemas.openxmlformats.org/markup-compatibility/2006" xmlns:a14="http://schemas.microsoft.com/office/drawing/2010/main">
      <mc:Choice Requires="a14">
        <xdr:graphicFrame macro="">
          <xdr:nvGraphicFramePr>
            <xdr:cNvPr id="9" name="Calbin -group">
              <a:extLst>
                <a:ext uri="{FF2B5EF4-FFF2-40B4-BE49-F238E27FC236}">
                  <a16:creationId xmlns:a16="http://schemas.microsoft.com/office/drawing/2014/main" id="{CD9D86F4-EB26-D4D8-A156-790EA21E570D}"/>
                </a:ext>
              </a:extLst>
            </xdr:cNvPr>
            <xdr:cNvGraphicFramePr/>
          </xdr:nvGraphicFramePr>
          <xdr:xfrm>
            <a:off x="0" y="0"/>
            <a:ext cx="0" cy="0"/>
          </xdr:xfrm>
          <a:graphic>
            <a:graphicData uri="http://schemas.microsoft.com/office/drawing/2010/slicer">
              <sle:slicer xmlns:sle="http://schemas.microsoft.com/office/drawing/2010/slicer" name="Calbin -group"/>
            </a:graphicData>
          </a:graphic>
        </xdr:graphicFrame>
      </mc:Choice>
      <mc:Fallback xmlns="">
        <xdr:sp macro="" textlink="">
          <xdr:nvSpPr>
            <xdr:cNvPr id="0" name=""/>
            <xdr:cNvSpPr>
              <a:spLocks noTextEdit="1"/>
            </xdr:cNvSpPr>
          </xdr:nvSpPr>
          <xdr:spPr>
            <a:xfrm>
              <a:off x="9542318" y="19058082"/>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98</xdr:row>
      <xdr:rowOff>0</xdr:rowOff>
    </xdr:from>
    <xdr:to>
      <xdr:col>15</xdr:col>
      <xdr:colOff>529936</xdr:colOff>
      <xdr:row>111</xdr:row>
      <xdr:rowOff>191655</xdr:rowOff>
    </xdr:to>
    <xdr:graphicFrame macro="">
      <xdr:nvGraphicFramePr>
        <xdr:cNvPr id="10" name="Chart 9">
          <a:extLst>
            <a:ext uri="{FF2B5EF4-FFF2-40B4-BE49-F238E27FC236}">
              <a16:creationId xmlns:a16="http://schemas.microsoft.com/office/drawing/2014/main" id="{D6112B24-8BC9-8343-BAD0-80F8A5891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277090</xdr:colOff>
      <xdr:row>2</xdr:row>
      <xdr:rowOff>150091</xdr:rowOff>
    </xdr:from>
    <xdr:to>
      <xdr:col>13</xdr:col>
      <xdr:colOff>57726</xdr:colOff>
      <xdr:row>18</xdr:row>
      <xdr:rowOff>167132</xdr:rowOff>
    </xdr:to>
    <xdr:graphicFrame macro="">
      <xdr:nvGraphicFramePr>
        <xdr:cNvPr id="11" name="Chart 10">
          <a:extLst>
            <a:ext uri="{FF2B5EF4-FFF2-40B4-BE49-F238E27FC236}">
              <a16:creationId xmlns:a16="http://schemas.microsoft.com/office/drawing/2014/main" id="{11247CE2-DA16-B64D-B3DE-E06520AAC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anpq" refreshedDate="44660.515861574073" createdVersion="6" refreshedVersion="7" minRefreshableVersion="3" recordCount="891" xr:uid="{00000000-000A-0000-FFFF-FFFF01000000}">
  <cacheSource type="worksheet">
    <worksheetSource ref="A1:Q892" sheet="titanic"/>
  </cacheSource>
  <cacheFields count="17">
    <cacheField name="Age" numFmtId="0">
      <sharedItems containsSemiMixedTypes="0" containsString="0" containsNumber="1" minValue="0.42" maxValue="80" count="89">
        <n v="22"/>
        <n v="38"/>
        <n v="26"/>
        <n v="35"/>
        <n v="30"/>
        <n v="54"/>
        <n v="2"/>
        <n v="27"/>
        <n v="14"/>
        <n v="4"/>
        <n v="58"/>
        <n v="20"/>
        <n v="39"/>
        <n v="55"/>
        <n v="31"/>
        <n v="35.5"/>
        <n v="34"/>
        <n v="15"/>
        <n v="28"/>
        <n v="8"/>
        <n v="19"/>
        <n v="40"/>
        <n v="66"/>
        <n v="42"/>
        <n v="21"/>
        <n v="18"/>
        <n v="3"/>
        <n v="7"/>
        <n v="49"/>
        <n v="29"/>
        <n v="65"/>
        <n v="28.5"/>
        <n v="5"/>
        <n v="11"/>
        <n v="45"/>
        <n v="17"/>
        <n v="32"/>
        <n v="16"/>
        <n v="25"/>
        <n v="0.83"/>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0">
        <rangePr startNum="0.42" endNum="80" groupInterval="10"/>
        <groupItems count="10">
          <s v="&lt;0,42"/>
          <s v="0,42-10,42"/>
          <s v="10,42-20,42"/>
          <s v="20,42-30,42"/>
          <s v="30,42-40,42"/>
          <s v="40,42-50,42"/>
          <s v="50,42-60,42"/>
          <s v="60,42-70,42"/>
          <s v="70,42-80,42"/>
          <s v="&gt;80,42"/>
        </groupItems>
      </fieldGroup>
    </cacheField>
    <cacheField name="Cabin" numFmtId="0">
      <sharedItems/>
    </cacheField>
    <cacheField name="Calbin -group" numFmtId="0">
      <sharedItems/>
    </cacheField>
    <cacheField name="Embarked" numFmtId="0">
      <sharedItems count="3">
        <s v="S"/>
        <s v="C"/>
        <s v="Q"/>
      </sharedItems>
    </cacheField>
    <cacheField name="Fare" numFmtId="0">
      <sharedItems containsSemiMixedTypes="0" containsString="0" containsNumber="1" minValue="0" maxValue="512.32920000000001" count="248">
        <n v="7.25"/>
        <n v="71.283299999999997"/>
        <n v="7.9249999999999998"/>
        <n v="53.1"/>
        <n v="8.0500000000000007"/>
        <n v="8.4582999999999995"/>
        <n v="51.862499999999997"/>
        <n v="21.074999999999999"/>
        <n v="11.1333"/>
        <n v="30.070799999999998"/>
        <n v="16.7"/>
        <n v="26.55"/>
        <n v="31.274999999999999"/>
        <n v="7.8541999999999996"/>
        <n v="16"/>
        <n v="29.125"/>
        <n v="13"/>
        <n v="18"/>
        <n v="7.2249999999999996"/>
        <n v="26"/>
        <n v="8.0291999999999994"/>
        <n v="35.5"/>
        <n v="31.387499999999999"/>
        <n v="263"/>
        <n v="7.8792"/>
        <n v="7.8958000000000004"/>
        <n v="27.720800000000001"/>
        <n v="146.52080000000001"/>
        <n v="7.75"/>
        <n v="10.5"/>
        <n v="82.1708"/>
        <n v="52"/>
        <n v="7.2291999999999996"/>
        <n v="11.2417"/>
        <n v="9.4749999999999996"/>
        <n v="21"/>
        <n v="41.5792"/>
        <n v="15.5"/>
        <n v="21.679200000000002"/>
        <n v="17.8"/>
        <n v="39.6875"/>
        <n v="7.8"/>
        <n v="76.729200000000006"/>
        <n v="61.979199999999999"/>
        <n v="27.75"/>
        <n v="46.9"/>
        <n v="80"/>
        <n v="83.474999999999994"/>
        <n v="27.9"/>
        <n v="15.245799999999999"/>
        <n v="8.1583000000000006"/>
        <n v="8.6624999999999996"/>
        <n v="73.5"/>
        <n v="14.4542"/>
        <n v="56.495800000000003"/>
        <n v="7.65"/>
        <n v="29"/>
        <n v="12.475"/>
        <n v="9"/>
        <n v="9.5"/>
        <n v="7.7874999999999996"/>
        <n v="47.1"/>
        <n v="15.85"/>
        <n v="34.375"/>
        <n v="61.174999999999997"/>
        <n v="20.574999999999999"/>
        <n v="34.654200000000003"/>
        <n v="63.3583"/>
        <n v="23"/>
        <n v="77.287499999999994"/>
        <n v="8.6541999999999994"/>
        <n v="7.7750000000000004"/>
        <n v="24.15"/>
        <n v="9.8249999999999993"/>
        <n v="14.458299999999999"/>
        <n v="247.52080000000001"/>
        <n v="7.1417000000000002"/>
        <n v="22.3583"/>
        <n v="6.9749999999999996"/>
        <n v="7.05"/>
        <n v="14.5"/>
        <n v="15.0458"/>
        <n v="26.283300000000001"/>
        <n v="9.2166999999999994"/>
        <n v="79.2"/>
        <n v="6.75"/>
        <n v="11.5"/>
        <n v="36.75"/>
        <n v="7.7957999999999998"/>
        <n v="12.525"/>
        <n v="66.599999999999994"/>
        <n v="7.3125"/>
        <n v="61.379199999999997"/>
        <n v="7.7332999999999998"/>
        <n v="69.55"/>
        <n v="16.100000000000001"/>
        <n v="15.75"/>
        <n v="20.524999999999999"/>
        <n v="55"/>
        <n v="25.925000000000001"/>
        <n v="33.5"/>
        <n v="30.695799999999998"/>
        <n v="25.466699999999999"/>
        <n v="28.712499999999999"/>
        <n v="0"/>
        <n v="15.05"/>
        <n v="39"/>
        <n v="22.024999999999999"/>
        <n v="50"/>
        <n v="8.4041999999999994"/>
        <n v="6.4958"/>
        <n v="10.4625"/>
        <n v="18.787500000000001"/>
        <n v="31"/>
        <n v="113.27500000000001"/>
        <n v="27"/>
        <n v="76.291700000000006"/>
        <n v="90"/>
        <n v="9.35"/>
        <n v="13.5"/>
        <n v="7.55"/>
        <n v="26.25"/>
        <n v="12.275"/>
        <n v="7.125"/>
        <n v="52.554200000000002"/>
        <n v="20.212499999999999"/>
        <n v="86.5"/>
        <n v="512.32920000000001"/>
        <n v="79.650000000000006"/>
        <n v="153.46250000000001"/>
        <n v="135.63329999999999"/>
        <n v="19.5"/>
        <n v="29.7"/>
        <n v="77.958299999999994"/>
        <n v="20.25"/>
        <n v="78.849999999999994"/>
        <n v="91.0792"/>
        <n v="12.875"/>
        <n v="8.85"/>
        <n v="151.55000000000001"/>
        <n v="30.5"/>
        <n v="23.25"/>
        <n v="12.35"/>
        <n v="110.88330000000001"/>
        <n v="108.9"/>
        <n v="24"/>
        <n v="56.929200000000002"/>
        <n v="83.158299999999997"/>
        <n v="262.375"/>
        <n v="14"/>
        <n v="164.86670000000001"/>
        <n v="134.5"/>
        <n v="6.2374999999999998"/>
        <n v="57.979199999999999"/>
        <n v="28.5"/>
        <n v="133.65"/>
        <n v="15.9"/>
        <n v="9.2249999999999996"/>
        <n v="35"/>
        <n v="75.25"/>
        <n v="69.3"/>
        <n v="55.441699999999997"/>
        <n v="211.5"/>
        <n v="4.0125000000000002"/>
        <n v="227.52500000000001"/>
        <n v="15.7417"/>
        <n v="7.7291999999999996"/>
        <n v="12"/>
        <n v="120"/>
        <n v="12.65"/>
        <n v="18.75"/>
        <n v="6.8582999999999998"/>
        <n v="32.5"/>
        <n v="7.875"/>
        <n v="14.4"/>
        <n v="55.9"/>
        <n v="8.1125000000000007"/>
        <n v="81.8583"/>
        <n v="19.258299999999998"/>
        <n v="19.966699999999999"/>
        <n v="89.104200000000006"/>
        <n v="38.5"/>
        <n v="7.7249999999999996"/>
        <n v="13.791700000000001"/>
        <n v="9.8375000000000004"/>
        <n v="7.0457999999999998"/>
        <n v="7.5208000000000004"/>
        <n v="12.2875"/>
        <n v="9.5875000000000004"/>
        <n v="49.504199999999997"/>
        <n v="78.2667"/>
        <n v="15.1"/>
        <n v="7.6292"/>
        <n v="22.524999999999999"/>
        <n v="26.287500000000001"/>
        <n v="59.4"/>
        <n v="7.4958"/>
        <n v="34.020800000000001"/>
        <n v="93.5"/>
        <n v="221.7792"/>
        <n v="106.425"/>
        <n v="49.5"/>
        <n v="71"/>
        <n v="13.862500000000001"/>
        <n v="7.8292000000000002"/>
        <n v="39.6"/>
        <n v="17.399999999999999"/>
        <n v="51.479199999999999"/>
        <n v="26.387499999999999"/>
        <n v="30"/>
        <n v="40.125"/>
        <n v="8.7125000000000004"/>
        <n v="15"/>
        <n v="33"/>
        <n v="42.4"/>
        <n v="15.55"/>
        <n v="65"/>
        <n v="32.320799999999998"/>
        <n v="7.0541999999999998"/>
        <n v="8.4332999999999991"/>
        <n v="25.587499999999999"/>
        <n v="9.8416999999999994"/>
        <n v="8.1374999999999993"/>
        <n v="10.1708"/>
        <n v="211.33750000000001"/>
        <n v="57"/>
        <n v="13.416700000000001"/>
        <n v="7.7416999999999998"/>
        <n v="9.4832999999999998"/>
        <n v="7.7374999999999998"/>
        <n v="8.3625000000000007"/>
        <n v="23.45"/>
        <n v="25.929200000000002"/>
        <n v="8.6832999999999991"/>
        <n v="8.5167000000000002"/>
        <n v="7.8875000000000002"/>
        <n v="37.004199999999997"/>
        <n v="6.45"/>
        <n v="6.95"/>
        <n v="8.3000000000000007"/>
        <n v="6.4375"/>
        <n v="39.4"/>
        <n v="14.1083"/>
        <n v="13.8583"/>
        <n v="50.495800000000003"/>
        <n v="5"/>
        <n v="9.8458000000000006"/>
        <n v="10.5167"/>
      </sharedItems>
    </cacheField>
    <cacheField name="Name" numFmtId="0">
      <sharedItems/>
    </cacheField>
    <cacheField name="tên đệm" numFmtId="0">
      <sharedItems/>
    </cacheField>
    <cacheField name="Họ" numFmtId="0">
      <sharedItems/>
    </cacheField>
    <cacheField name="Parch" numFmtId="0">
      <sharedItems containsSemiMixedTypes="0" containsString="0" containsNumber="1" containsInteger="1" minValue="0" maxValue="6" count="7">
        <n v="0"/>
        <n v="1"/>
        <n v="2"/>
        <n v="5"/>
        <n v="3"/>
        <n v="4"/>
        <n v="6"/>
      </sharedItems>
    </cacheField>
    <cacheField name="PassengerId" numFmtId="0">
      <sharedItems containsSemiMixedTypes="0" containsString="0" containsNumber="1" containsInteger="1" minValue="1" maxValue="891"/>
    </cacheField>
    <cacheField name="Pclass" numFmtId="0">
      <sharedItems containsSemiMixedTypes="0" containsString="0" containsNumber="1" containsInteger="1" minValue="1" maxValue="3" count="3">
        <n v="3"/>
        <n v="1"/>
        <n v="2"/>
      </sharedItems>
    </cacheField>
    <cacheField name="Sex" numFmtId="0">
      <sharedItems count="2">
        <s v="male"/>
        <s v="female"/>
      </sharedItems>
    </cacheField>
    <cacheField name="SibSp" numFmtId="0">
      <sharedItems containsSemiMixedTypes="0" containsString="0" containsNumber="1" containsInteger="1" minValue="0" maxValue="8" count="7">
        <n v="1"/>
        <n v="0"/>
        <n v="3"/>
        <n v="4"/>
        <n v="2"/>
        <n v="5"/>
        <n v="8"/>
      </sharedItems>
    </cacheField>
    <cacheField name="Survived" numFmtId="0">
      <sharedItems containsSemiMixedTypes="0" containsString="0" containsNumber="1" containsInteger="1" minValue="0" maxValue="1" count="2">
        <n v="0"/>
        <n v="1"/>
      </sharedItems>
    </cacheField>
    <cacheField name="Ticket" numFmtId="0">
      <sharedItems containsMixedTypes="1" containsNumber="1" containsInteger="1" minValue="693" maxValue="3101298"/>
    </cacheField>
    <cacheField name="Title" numFmtId="0">
      <sharedItems count="6">
        <s v="Mr"/>
        <s v="Mrs"/>
        <s v="Miss"/>
        <s v="Master"/>
        <s v="Rev"/>
        <s v="Dr"/>
      </sharedItems>
    </cacheField>
    <cacheField name="Family_Size" numFmtId="0">
      <sharedItems containsSemiMixedTypes="0" containsString="0" containsNumber="1" containsInteger="1" minValue="0" maxValue="10" count="9">
        <n v="1"/>
        <n v="0"/>
        <n v="4"/>
        <n v="2"/>
        <n v="6"/>
        <n v="5"/>
        <n v="3"/>
        <n v="7"/>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anpq" refreshedDate="44785.458835532409" createdVersion="8" refreshedVersion="8" minRefreshableVersion="3" recordCount="892" xr:uid="{3AA63C32-0940-C745-BE0F-EBAE4D35C439}">
  <cacheSource type="worksheet">
    <worksheetSource ref="A1:U1048576" sheet="titannic clean + mining"/>
  </cacheSource>
  <cacheFields count="20">
    <cacheField name="Age" numFmtId="0">
      <sharedItems containsString="0" containsBlank="1" containsNumber="1" minValue="0.42" maxValue="80"/>
    </cacheField>
    <cacheField name="Age - boxslot" numFmtId="0">
      <sharedItems containsBlank="1"/>
    </cacheField>
    <cacheField name="Cabin" numFmtId="0">
      <sharedItems containsBlank="1"/>
    </cacheField>
    <cacheField name="Calbin -group" numFmtId="0">
      <sharedItems containsBlank="1"/>
    </cacheField>
    <cacheField name="Embarked" numFmtId="0">
      <sharedItems containsBlank="1"/>
    </cacheField>
    <cacheField name="Fare" numFmtId="0">
      <sharedItems containsString="0" containsBlank="1" containsNumber="1" minValue="0" maxValue="512.32920000000001" count="249">
        <n v="7.25"/>
        <n v="71.283299999999997"/>
        <n v="7.9249999999999998"/>
        <n v="53.1"/>
        <n v="8.0500000000000007"/>
        <n v="8.4582999999999995"/>
        <n v="51.862499999999997"/>
        <n v="21.074999999999999"/>
        <n v="11.1333"/>
        <n v="30.070799999999998"/>
        <n v="16.7"/>
        <n v="26.55"/>
        <n v="31.274999999999999"/>
        <n v="7.8541999999999996"/>
        <n v="16"/>
        <n v="29.125"/>
        <n v="13"/>
        <n v="18"/>
        <n v="7.2249999999999996"/>
        <n v="26"/>
        <n v="8.0291999999999994"/>
        <n v="35.5"/>
        <n v="31.387499999999999"/>
        <n v="263"/>
        <n v="7.8792"/>
        <n v="7.8958000000000004"/>
        <n v="27.720800000000001"/>
        <n v="146.52080000000001"/>
        <n v="7.75"/>
        <n v="10.5"/>
        <n v="82.1708"/>
        <n v="52"/>
        <n v="7.2291999999999996"/>
        <n v="11.2417"/>
        <n v="9.4749999999999996"/>
        <n v="21"/>
        <n v="41.5792"/>
        <n v="15.5"/>
        <n v="21.679200000000002"/>
        <n v="17.8"/>
        <n v="39.6875"/>
        <n v="7.8"/>
        <n v="76.729200000000006"/>
        <n v="61.979199999999999"/>
        <n v="27.75"/>
        <n v="46.9"/>
        <n v="80"/>
        <n v="83.474999999999994"/>
        <n v="27.9"/>
        <n v="15.245799999999999"/>
        <n v="8.1583000000000006"/>
        <n v="8.6624999999999996"/>
        <n v="73.5"/>
        <n v="14.4542"/>
        <n v="56.495800000000003"/>
        <n v="7.65"/>
        <n v="29"/>
        <n v="12.475"/>
        <n v="9"/>
        <n v="9.5"/>
        <n v="7.7874999999999996"/>
        <n v="47.1"/>
        <n v="15.85"/>
        <n v="34.375"/>
        <n v="61.174999999999997"/>
        <n v="20.574999999999999"/>
        <n v="34.654200000000003"/>
        <n v="63.3583"/>
        <n v="23"/>
        <n v="77.287499999999994"/>
        <n v="8.6541999999999994"/>
        <n v="7.7750000000000004"/>
        <n v="24.15"/>
        <n v="9.8249999999999993"/>
        <n v="14.458299999999999"/>
        <n v="247.52080000000001"/>
        <n v="7.1417000000000002"/>
        <n v="22.3583"/>
        <n v="6.9749999999999996"/>
        <n v="7.05"/>
        <n v="14.5"/>
        <n v="15.0458"/>
        <n v="26.283300000000001"/>
        <n v="9.2166999999999994"/>
        <n v="79.2"/>
        <n v="6.75"/>
        <n v="11.5"/>
        <n v="36.75"/>
        <n v="7.7957999999999998"/>
        <n v="12.525"/>
        <n v="66.599999999999994"/>
        <n v="7.3125"/>
        <n v="61.379199999999997"/>
        <n v="7.7332999999999998"/>
        <n v="69.55"/>
        <n v="16.100000000000001"/>
        <n v="15.75"/>
        <n v="20.524999999999999"/>
        <n v="55"/>
        <n v="25.925000000000001"/>
        <n v="33.5"/>
        <n v="30.695799999999998"/>
        <n v="25.466699999999999"/>
        <n v="28.712499999999999"/>
        <n v="0"/>
        <n v="15.05"/>
        <n v="39"/>
        <n v="22.024999999999999"/>
        <n v="50"/>
        <n v="8.4041999999999994"/>
        <n v="6.4958"/>
        <n v="10.4625"/>
        <n v="18.787500000000001"/>
        <n v="31"/>
        <n v="113.27500000000001"/>
        <n v="27"/>
        <n v="76.291700000000006"/>
        <n v="90"/>
        <n v="9.35"/>
        <n v="13.5"/>
        <n v="7.55"/>
        <n v="26.25"/>
        <n v="12.275"/>
        <n v="7.125"/>
        <n v="52.554200000000002"/>
        <n v="20.212499999999999"/>
        <n v="86.5"/>
        <n v="512.32920000000001"/>
        <n v="79.650000000000006"/>
        <n v="153.46250000000001"/>
        <n v="135.63329999999999"/>
        <n v="19.5"/>
        <n v="29.7"/>
        <n v="77.958299999999994"/>
        <n v="20.25"/>
        <n v="78.849999999999994"/>
        <n v="91.0792"/>
        <n v="12.875"/>
        <n v="8.85"/>
        <n v="151.55000000000001"/>
        <n v="30.5"/>
        <n v="23.25"/>
        <n v="12.35"/>
        <n v="110.88330000000001"/>
        <n v="108.9"/>
        <n v="24"/>
        <n v="56.929200000000002"/>
        <n v="83.158299999999997"/>
        <n v="262.375"/>
        <n v="14"/>
        <n v="164.86670000000001"/>
        <n v="134.5"/>
        <n v="6.2374999999999998"/>
        <n v="57.979199999999999"/>
        <n v="28.5"/>
        <n v="133.65"/>
        <n v="15.9"/>
        <n v="9.2249999999999996"/>
        <n v="35"/>
        <n v="75.25"/>
        <n v="69.3"/>
        <n v="55.441699999999997"/>
        <n v="211.5"/>
        <n v="4.0125000000000002"/>
        <n v="227.52500000000001"/>
        <n v="15.7417"/>
        <n v="7.7291999999999996"/>
        <n v="12"/>
        <n v="120"/>
        <n v="12.65"/>
        <n v="18.75"/>
        <n v="6.8582999999999998"/>
        <n v="32.5"/>
        <n v="7.875"/>
        <n v="14.4"/>
        <n v="55.9"/>
        <n v="8.1125000000000007"/>
        <n v="81.8583"/>
        <n v="19.258299999999998"/>
        <n v="19.966699999999999"/>
        <n v="89.104200000000006"/>
        <n v="38.5"/>
        <n v="7.7249999999999996"/>
        <n v="13.791700000000001"/>
        <n v="9.8375000000000004"/>
        <n v="7.0457999999999998"/>
        <n v="7.5208000000000004"/>
        <n v="12.2875"/>
        <n v="9.5875000000000004"/>
        <n v="49.504199999999997"/>
        <n v="78.2667"/>
        <n v="15.1"/>
        <n v="7.6292"/>
        <n v="22.524999999999999"/>
        <n v="26.287500000000001"/>
        <n v="59.4"/>
        <n v="7.4958"/>
        <n v="34.020800000000001"/>
        <n v="93.5"/>
        <n v="221.7792"/>
        <n v="106.425"/>
        <n v="49.5"/>
        <n v="71"/>
        <n v="13.862500000000001"/>
        <n v="7.8292000000000002"/>
        <n v="39.6"/>
        <n v="17.399999999999999"/>
        <n v="51.479199999999999"/>
        <n v="26.387499999999999"/>
        <n v="30"/>
        <n v="40.125"/>
        <n v="8.7125000000000004"/>
        <n v="15"/>
        <n v="33"/>
        <n v="42.4"/>
        <n v="15.55"/>
        <n v="65"/>
        <n v="32.320799999999998"/>
        <n v="7.0541999999999998"/>
        <n v="8.4332999999999991"/>
        <n v="25.587499999999999"/>
        <n v="9.8416999999999994"/>
        <n v="8.1374999999999993"/>
        <n v="10.1708"/>
        <n v="211.33750000000001"/>
        <n v="57"/>
        <n v="13.416700000000001"/>
        <n v="7.7416999999999998"/>
        <n v="9.4832999999999998"/>
        <n v="7.7374999999999998"/>
        <n v="8.3625000000000007"/>
        <n v="23.45"/>
        <n v="25.929200000000002"/>
        <n v="8.6832999999999991"/>
        <n v="8.5167000000000002"/>
        <n v="7.8875000000000002"/>
        <n v="37.004199999999997"/>
        <n v="6.45"/>
        <n v="6.95"/>
        <n v="8.3000000000000007"/>
        <n v="6.4375"/>
        <n v="39.4"/>
        <n v="14.1083"/>
        <n v="13.8583"/>
        <n v="50.495800000000003"/>
        <n v="5"/>
        <n v="9.8458000000000006"/>
        <n v="10.5167"/>
        <m/>
      </sharedItems>
    </cacheField>
    <cacheField name="Name" numFmtId="0">
      <sharedItems containsBlank="1"/>
    </cacheField>
    <cacheField name="Name - rút gọn" numFmtId="0">
      <sharedItems containsBlank="1"/>
    </cacheField>
    <cacheField name="tên đệm" numFmtId="0">
      <sharedItems containsBlank="1"/>
    </cacheField>
    <cacheField name="Họ" numFmtId="0">
      <sharedItems containsBlank="1"/>
    </cacheField>
    <cacheField name="Parch" numFmtId="0">
      <sharedItems containsString="0" containsBlank="1" containsNumber="1" containsInteger="1" minValue="0" maxValue="6"/>
    </cacheField>
    <cacheField name="PassengerId" numFmtId="0">
      <sharedItems containsString="0" containsBlank="1" containsNumber="1" containsInteger="1" minValue="1" maxValue="891" count="89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m/>
      </sharedItems>
    </cacheField>
    <cacheField name="Pclass" numFmtId="0">
      <sharedItems containsString="0" containsBlank="1" containsNumber="1" containsInteger="1" minValue="1" maxValue="3" count="4">
        <n v="3"/>
        <n v="1"/>
        <n v="2"/>
        <m/>
      </sharedItems>
    </cacheField>
    <cacheField name="Sex" numFmtId="0">
      <sharedItems containsBlank="1"/>
    </cacheField>
    <cacheField name="SibSp" numFmtId="0">
      <sharedItems containsString="0" containsBlank="1" containsNumber="1" containsInteger="1" minValue="0" maxValue="8"/>
    </cacheField>
    <cacheField name="Survived" numFmtId="0">
      <sharedItems containsString="0" containsBlank="1" containsNumber="1" containsInteger="1" minValue="0" maxValue="1"/>
    </cacheField>
    <cacheField name="Ticket" numFmtId="0">
      <sharedItems containsBlank="1" containsMixedTypes="1" containsNumber="1" containsInteger="1" minValue="693" maxValue="3101298" count="682">
        <s v="A/5 21171"/>
        <s v="PC 17599"/>
        <s v="STON/O2. 3101282"/>
        <n v="113803"/>
        <n v="373450"/>
        <n v="330877"/>
        <n v="17463"/>
        <n v="349909"/>
        <n v="347742"/>
        <n v="237736"/>
        <s v="PP 9549"/>
        <n v="113783"/>
        <s v="A/5. 2151"/>
        <n v="347082"/>
        <n v="350406"/>
        <n v="248706"/>
        <n v="382652"/>
        <n v="244373"/>
        <n v="345763"/>
        <n v="2649"/>
        <n v="239865"/>
        <n v="248698"/>
        <n v="330923"/>
        <n v="113788"/>
        <n v="347077"/>
        <n v="2631"/>
        <n v="19950"/>
        <n v="330959"/>
        <n v="349216"/>
        <s v="PC 17601"/>
        <s v="PC 17569"/>
        <n v="335677"/>
        <s v="C.A. 24579"/>
        <s v="PC 17604"/>
        <n v="113789"/>
        <n v="2677"/>
        <s v="A./5. 2152"/>
        <n v="345764"/>
        <n v="2651"/>
        <n v="7546"/>
        <n v="11668"/>
        <n v="349253"/>
        <s v="SC/Paris 2123"/>
        <n v="330958"/>
        <s v="S.C./A.4. 23567"/>
        <n v="370371"/>
        <n v="14311"/>
        <n v="2662"/>
        <n v="349237"/>
        <n v="3101295"/>
        <s v="A/4. 39886"/>
        <s v="PC 17572"/>
        <n v="2926"/>
        <n v="113509"/>
        <n v="19947"/>
        <s v="C.A. 31026"/>
        <n v="2697"/>
        <s v="C.A. 34651"/>
        <s v="CA 2144"/>
        <n v="2669"/>
        <n v="113572"/>
        <n v="36973"/>
        <n v="347088"/>
        <s v="PC 17605"/>
        <n v="2661"/>
        <s v="C.A. 29395"/>
        <s v="S.P. 3464"/>
        <n v="3101281"/>
        <n v="315151"/>
        <s v="C.A. 33111"/>
        <s v="S.O.C. 14879"/>
        <n v="2680"/>
        <n v="1601"/>
        <n v="348123"/>
        <n v="349208"/>
        <n v="374746"/>
        <n v="248738"/>
        <n v="364516"/>
        <n v="345767"/>
        <n v="345779"/>
        <n v="330932"/>
        <n v="113059"/>
        <s v="SO/C 14885"/>
        <n v="3101278"/>
        <s v="W./C. 6608"/>
        <s v="SOTON/OQ 392086"/>
        <n v="343275"/>
        <n v="343276"/>
        <n v="347466"/>
        <s v="W.E.P. 5734"/>
        <s v="C.A. 2315"/>
        <n v="364500"/>
        <n v="374910"/>
        <s v="PC 17754"/>
        <s v="PC 17759"/>
        <n v="231919"/>
        <n v="244367"/>
        <n v="349245"/>
        <n v="349215"/>
        <n v="35281"/>
        <n v="7540"/>
        <n v="3101276"/>
        <n v="349207"/>
        <n v="343120"/>
        <n v="312991"/>
        <n v="349249"/>
        <n v="371110"/>
        <n v="110465"/>
        <n v="2665"/>
        <n v="324669"/>
        <n v="4136"/>
        <n v="2627"/>
        <s v="STON/O 2. 3101294"/>
        <n v="370369"/>
        <s v="PC 17558"/>
        <s v="A4. 54510"/>
        <n v="27267"/>
        <n v="370372"/>
        <s v="C 17369"/>
        <n v="2668"/>
        <n v="347061"/>
        <n v="349241"/>
        <s v="SOTON/O.Q. 3101307"/>
        <s v="A/5. 3337"/>
        <n v="228414"/>
        <s v="C.A. 29178"/>
        <s v="SC/PARIS 2133"/>
        <n v="11752"/>
        <n v="7534"/>
        <s v="PC 17593"/>
        <n v="2678"/>
        <n v="347081"/>
        <s v="STON/O2. 3101279"/>
        <n v="365222"/>
        <n v="231945"/>
        <s v="C.A. 33112"/>
        <n v="350043"/>
        <n v="230080"/>
        <n v="244310"/>
        <s v="S.O.P. 1166"/>
        <n v="113776"/>
        <s v="A.5. 11206"/>
        <s v="A/5. 851"/>
        <s v="Fa 265302"/>
        <s v="PC 17597"/>
        <n v="35851"/>
        <s v="SOTON/OQ 392090"/>
        <n v="315037"/>
        <s v="CA. 2343"/>
        <n v="371362"/>
        <s v="C.A. 33595"/>
        <n v="347068"/>
        <n v="315093"/>
        <n v="363291"/>
        <n v="113505"/>
        <s v="PC 17318"/>
        <n v="111240"/>
        <s v="STON/O 2. 3101280"/>
        <n v="17764"/>
        <n v="350404"/>
        <n v="4133"/>
        <s v="PC 17595"/>
        <n v="250653"/>
        <s v="LINE"/>
        <s v="SC/PARIS 2131"/>
        <n v="230136"/>
        <n v="315153"/>
        <n v="113767"/>
        <n v="370365"/>
        <n v="111428"/>
        <n v="364849"/>
        <n v="349247"/>
        <n v="234604"/>
        <n v="28424"/>
        <n v="350046"/>
        <s v="PC 17610"/>
        <n v="368703"/>
        <n v="4579"/>
        <n v="370370"/>
        <n v="248747"/>
        <n v="345770"/>
        <n v="3101264"/>
        <n v="2628"/>
        <s v="A/5 3540"/>
        <n v="347054"/>
        <n v="2699"/>
        <n v="367231"/>
        <n v="112277"/>
        <s v="SOTON/O.Q. 3101311"/>
        <s v="F.C.C. 13528"/>
        <s v="A/5 21174"/>
        <n v="250646"/>
        <n v="367229"/>
        <n v="35273"/>
        <s v="STON/O2. 3101283"/>
        <n v="243847"/>
        <n v="11813"/>
        <s v="W/C 14208"/>
        <s v="SOTON/OQ 392089"/>
        <n v="220367"/>
        <n v="21440"/>
        <n v="349234"/>
        <n v="19943"/>
        <s v="PP 4348"/>
        <s v="SW/PP 751"/>
        <s v="A/5 21173"/>
        <n v="236171"/>
        <n v="347067"/>
        <n v="237442"/>
        <s v="C.A. 29566"/>
        <s v="W./C. 6609"/>
        <n v="26707"/>
        <s v="C.A. 31921"/>
        <n v="28665"/>
        <s v="SCO/W 1585"/>
        <n v="367230"/>
        <s v="W./C. 14263"/>
        <s v="STON/O 2. 3101275"/>
        <n v="2694"/>
        <n v="19928"/>
        <n v="347071"/>
        <n v="250649"/>
        <n v="11751"/>
        <n v="244252"/>
        <n v="362316"/>
        <n v="113514"/>
        <s v="A/5. 3336"/>
        <n v="370129"/>
        <n v="2650"/>
        <s v="PC 17585"/>
        <n v="110152"/>
        <s v="PC 17755"/>
        <n v="230433"/>
        <n v="384461"/>
        <n v="110413"/>
        <n v="112059"/>
        <n v="382649"/>
        <s v="C.A. 17248"/>
        <n v="347083"/>
        <s v="PC 17582"/>
        <s v="PC 17760"/>
        <n v="113798"/>
        <n v="250644"/>
        <s v="PC 17596"/>
        <n v="370375"/>
        <n v="13502"/>
        <n v="347073"/>
        <n v="239853"/>
        <s v="C.A. 2673"/>
        <n v="336439"/>
        <n v="347464"/>
        <n v="345778"/>
        <s v="A/5. 10482"/>
        <n v="113056"/>
        <n v="349239"/>
        <n v="345774"/>
        <n v="349206"/>
        <n v="237798"/>
        <n v="370373"/>
        <n v="19877"/>
        <n v="11967"/>
        <s v="SC/Paris 2163"/>
        <n v="349236"/>
        <n v="349233"/>
        <s v="PC 17612"/>
        <n v="2693"/>
        <n v="113781"/>
        <n v="19988"/>
        <n v="9234"/>
        <n v="367226"/>
        <n v="226593"/>
        <s v="A/5 2466"/>
        <n v="17421"/>
        <s v="PC 17758"/>
        <s v="P/PP 3381"/>
        <s v="PC 17485"/>
        <n v="11767"/>
        <s v="PC 17608"/>
        <n v="250651"/>
        <n v="349243"/>
        <s v="F.C.C. 13529"/>
        <n v="347470"/>
        <n v="29011"/>
        <n v="36928"/>
        <n v="16966"/>
        <s v="A/5 21172"/>
        <n v="349219"/>
        <n v="234818"/>
        <n v="345364"/>
        <n v="28551"/>
        <n v="111361"/>
        <n v="113043"/>
        <s v="PC 17611"/>
        <n v="349225"/>
        <n v="7598"/>
        <n v="113784"/>
        <n v="248740"/>
        <n v="244361"/>
        <n v="229236"/>
        <n v="248733"/>
        <n v="31418"/>
        <n v="386525"/>
        <s v="C.A. 37671"/>
        <n v="315088"/>
        <n v="7267"/>
        <n v="113510"/>
        <n v="2695"/>
        <n v="2647"/>
        <n v="345783"/>
        <n v="237671"/>
        <n v="330931"/>
        <n v="330980"/>
        <s v="SC/PARIS 2167"/>
        <n v="2691"/>
        <s v="SOTON/O.Q. 3101310"/>
        <s v="C 7076"/>
        <n v="110813"/>
        <n v="2626"/>
        <n v="14313"/>
        <s v="PC 17477"/>
        <n v="11765"/>
        <n v="3101267"/>
        <n v="323951"/>
        <s v="C 7077"/>
        <n v="113503"/>
        <n v="2648"/>
        <n v="347069"/>
        <s v="PC 17757"/>
        <n v="2653"/>
        <s v="STON/O 2. 3101293"/>
        <n v="349227"/>
        <n v="27849"/>
        <n v="367655"/>
        <s v="SC 1748"/>
        <n v="113760"/>
        <n v="350034"/>
        <n v="3101277"/>
        <n v="350052"/>
        <n v="350407"/>
        <n v="28403"/>
        <n v="244278"/>
        <n v="240929"/>
        <s v="STON/O 2. 3101289"/>
        <n v="341826"/>
        <n v="4137"/>
        <n v="315096"/>
        <n v="28664"/>
        <n v="347064"/>
        <n v="29106"/>
        <n v="312992"/>
        <n v="349222"/>
        <n v="394140"/>
        <s v="STON/O 2. 3101269"/>
        <n v="343095"/>
        <n v="28220"/>
        <n v="250652"/>
        <n v="28228"/>
        <n v="345773"/>
        <n v="349254"/>
        <s v="A/5. 13032"/>
        <n v="315082"/>
        <n v="347080"/>
        <s v="A/4. 34244"/>
        <n v="2003"/>
        <n v="250655"/>
        <n v="364851"/>
        <s v="SOTON/O.Q. 392078"/>
        <n v="110564"/>
        <n v="376564"/>
        <s v="SC/AH 3085"/>
        <s v="STON/O 2. 3101274"/>
        <n v="13507"/>
        <s v="C.A. 18723"/>
        <n v="345769"/>
        <n v="347076"/>
        <n v="230434"/>
        <n v="65306"/>
        <n v="33638"/>
        <n v="113794"/>
        <n v="2666"/>
        <n v="113786"/>
        <n v="65303"/>
        <n v="113051"/>
        <n v="17453"/>
        <s v="A/5 2817"/>
        <n v="349240"/>
        <n v="13509"/>
        <n v="17464"/>
        <s v="F.C.C. 13531"/>
        <n v="371060"/>
        <n v="19952"/>
        <n v="364506"/>
        <n v="111320"/>
        <n v="234360"/>
        <s v="A/S 2816"/>
        <s v="SOTON/O.Q. 3101306"/>
        <n v="113792"/>
        <n v="36209"/>
        <n v="323592"/>
        <n v="315089"/>
        <s v="SC/AH Basle 541"/>
        <n v="7553"/>
        <n v="31027"/>
        <n v="3460"/>
        <n v="350060"/>
        <n v="3101298"/>
        <n v="239854"/>
        <s v="A/5 3594"/>
        <n v="4134"/>
        <n v="11771"/>
        <s v="A.5. 18509"/>
        <n v="65304"/>
        <s v="SOTON/OQ 3101317"/>
        <n v="113787"/>
        <s v="PC 17609"/>
        <s v="A/4 45380"/>
        <n v="36947"/>
        <s v="C.A. 6212"/>
        <n v="350035"/>
        <n v="315086"/>
        <n v="364846"/>
        <n v="330909"/>
        <n v="4135"/>
        <n v="26360"/>
        <n v="111427"/>
        <s v="C 4001"/>
        <n v="382651"/>
        <s v="SOTON/OQ 3101316"/>
        <s v="PC 17473"/>
        <s v="PC 17603"/>
        <n v="349209"/>
        <n v="36967"/>
        <s v="C.A. 34260"/>
        <n v="226875"/>
        <n v="349242"/>
        <n v="12749"/>
        <n v="349252"/>
        <n v="2624"/>
        <n v="2700"/>
        <n v="367232"/>
        <s v="W./C. 14258"/>
        <s v="PC 17483"/>
        <n v="3101296"/>
        <n v="29104"/>
        <n v="2641"/>
        <n v="2690"/>
        <n v="315084"/>
        <n v="113050"/>
        <s v="PC 17761"/>
        <n v="364498"/>
        <n v="13568"/>
        <s v="WE/P 5735"/>
        <n v="2908"/>
        <n v="693"/>
        <s v="SC/PARIS 2146"/>
        <n v="244358"/>
        <n v="330979"/>
        <n v="2620"/>
        <n v="347085"/>
        <n v="113807"/>
        <n v="11755"/>
        <n v="345572"/>
        <n v="372622"/>
        <n v="349251"/>
        <n v="218629"/>
        <s v="SOTON/OQ 392082"/>
        <s v="SOTON/O.Q. 392087"/>
        <s v="A/4 48871"/>
        <n v="349205"/>
        <n v="2686"/>
        <n v="350417"/>
        <s v="S.W./PP 752"/>
        <n v="11769"/>
        <s v="PC 17474"/>
        <n v="14312"/>
        <s v="A/4. 20589"/>
        <n v="358585"/>
        <n v="243880"/>
        <n v="2689"/>
        <s v="STON/O 2. 3101286"/>
        <n v="237789"/>
        <n v="13049"/>
        <n v="3411"/>
        <n v="237565"/>
        <n v="13567"/>
        <n v="14973"/>
        <s v="A./5. 3235"/>
        <s v="STON/O 2. 3101273"/>
        <s v="A/5 3902"/>
        <n v="364848"/>
        <s v="SC/AH 29037"/>
        <n v="248727"/>
        <n v="2664"/>
        <n v="349214"/>
        <n v="113796"/>
        <n v="364511"/>
        <n v="111426"/>
        <n v="349910"/>
        <n v="349246"/>
        <n v="113804"/>
        <s v="SOTON/O.Q. 3101305"/>
        <n v="370377"/>
        <n v="364512"/>
        <n v="220845"/>
        <n v="31028"/>
        <n v="2659"/>
        <n v="11753"/>
        <n v="350029"/>
        <n v="54636"/>
        <n v="36963"/>
        <n v="219533"/>
        <n v="349224"/>
        <n v="334912"/>
        <n v="27042"/>
        <n v="347743"/>
        <n v="13214"/>
        <n v="112052"/>
        <n v="237668"/>
        <s v="STON/O 2. 3101292"/>
        <n v="350050"/>
        <n v="349231"/>
        <n v="13213"/>
        <s v="S.O./P.P. 751"/>
        <s v="CA. 2314"/>
        <n v="349221"/>
        <n v="8475"/>
        <n v="330919"/>
        <n v="365226"/>
        <n v="349223"/>
        <n v="29751"/>
        <n v="2623"/>
        <n v="5727"/>
        <n v="349210"/>
        <s v="STON/O 2. 3101285"/>
        <n v="234686"/>
        <n v="312993"/>
        <s v="A/5 3536"/>
        <n v="19996"/>
        <n v="29750"/>
        <s v="F.C. 12750"/>
        <s v="C.A. 24580"/>
        <n v="244270"/>
        <n v="239856"/>
        <n v="349912"/>
        <n v="342826"/>
        <n v="4138"/>
        <n v="330935"/>
        <n v="6563"/>
        <n v="349228"/>
        <n v="350036"/>
        <n v="24160"/>
        <n v="17474"/>
        <n v="349256"/>
        <n v="2672"/>
        <n v="113800"/>
        <n v="248731"/>
        <n v="363592"/>
        <n v="35852"/>
        <n v="348121"/>
        <s v="PC 17475"/>
        <n v="36864"/>
        <n v="350025"/>
        <n v="223596"/>
        <s v="PC 17476"/>
        <s v="PC 17482"/>
        <n v="113028"/>
        <n v="7545"/>
        <n v="250647"/>
        <n v="348124"/>
        <n v="34218"/>
        <n v="36568"/>
        <n v="347062"/>
        <n v="350048"/>
        <n v="12233"/>
        <n v="250643"/>
        <n v="113806"/>
        <n v="315094"/>
        <n v="36866"/>
        <n v="236853"/>
        <s v="STON/O2. 3101271"/>
        <n v="239855"/>
        <n v="28425"/>
        <n v="233639"/>
        <n v="349201"/>
        <n v="349218"/>
        <n v="16988"/>
        <n v="376566"/>
        <s v="STON/O 2. 3101288"/>
        <n v="250648"/>
        <n v="113773"/>
        <n v="335097"/>
        <n v="29103"/>
        <n v="392096"/>
        <n v="345780"/>
        <n v="349204"/>
        <n v="350042"/>
        <n v="29108"/>
        <n v="363294"/>
        <s v="SOTON/O2 3101272"/>
        <n v="2663"/>
        <n v="347074"/>
        <n v="112379"/>
        <n v="364850"/>
        <n v="8471"/>
        <n v="345781"/>
        <n v="350047"/>
        <s v="S.O./P.P. 3"/>
        <n v="2674"/>
        <n v="29105"/>
        <n v="347078"/>
        <n v="383121"/>
        <n v="36865"/>
        <n v="2687"/>
        <n v="113501"/>
        <s v="W./C. 6607"/>
        <s v="SOTON/O.Q. 3101312"/>
        <n v="374887"/>
        <n v="3101265"/>
        <n v="12460"/>
        <s v="PC 17600"/>
        <n v="349203"/>
        <n v="28213"/>
        <n v="17465"/>
        <n v="349244"/>
        <n v="2685"/>
        <n v="2625"/>
        <n v="347089"/>
        <n v="347063"/>
        <n v="112050"/>
        <n v="347087"/>
        <n v="248723"/>
        <n v="3474"/>
        <n v="28206"/>
        <n v="364499"/>
        <n v="112058"/>
        <s v="STON/O2. 3101290"/>
        <s v="S.C./PARIS 2079"/>
        <s v="C 7075"/>
        <n v="315098"/>
        <n v="19972"/>
        <n v="368323"/>
        <n v="367228"/>
        <n v="2671"/>
        <n v="347468"/>
        <n v="2223"/>
        <s v="PC 17756"/>
        <n v="315097"/>
        <n v="392092"/>
        <n v="11774"/>
        <s v="SOTON/O2 3101287"/>
        <n v="2683"/>
        <n v="315090"/>
        <s v="C.A. 5547"/>
        <n v="349213"/>
        <n v="347060"/>
        <s v="PC 17592"/>
        <n v="392091"/>
        <n v="113055"/>
        <n v="2629"/>
        <n v="350026"/>
        <n v="28134"/>
        <n v="17466"/>
        <n v="233866"/>
        <n v="236852"/>
        <s v="SC/PARIS 2149"/>
        <s v="PC 17590"/>
        <n v="345777"/>
        <n v="349248"/>
        <n v="695"/>
        <n v="345765"/>
        <n v="2667"/>
        <n v="349212"/>
        <n v="349217"/>
        <n v="349257"/>
        <n v="7552"/>
        <s v="C.A./SOTON 34068"/>
        <s v="SOTON/OQ 392076"/>
        <n v="211536"/>
        <n v="112053"/>
        <n v="111369"/>
        <n v="370376"/>
        <m/>
      </sharedItems>
    </cacheField>
    <cacheField name="Title" numFmtId="0">
      <sharedItems containsBlank="1"/>
    </cacheField>
    <cacheField name="Family_Size" numFmtId="0">
      <sharedItems containsString="0" containsBlank="1" containsNumber="1" containsInteger="1" minValue="0" maxValue="10" count="10">
        <n v="1"/>
        <n v="0"/>
        <n v="4"/>
        <n v="2"/>
        <n v="6"/>
        <n v="5"/>
        <n v="3"/>
        <n v="7"/>
        <n v="10"/>
        <m/>
      </sharedItems>
    </cacheField>
    <cacheField name="Family_size group"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anpq" refreshedDate="44785.503040625001" createdVersion="8" refreshedVersion="8" minRefreshableVersion="3" recordCount="891" xr:uid="{79AB4DB0-FA9E-B446-BDA5-BBBD36DDE751}">
  <cacheSource type="worksheet">
    <worksheetSource ref="A1:U892" sheet="titannic clean + mining"/>
  </cacheSource>
  <cacheFields count="21">
    <cacheField name="Age" numFmtId="0">
      <sharedItems containsSemiMixedTypes="0" containsString="0" containsNumber="1" minValue="0.42" maxValue="80"/>
    </cacheField>
    <cacheField name="Age - boxslot" numFmtId="0">
      <sharedItems/>
    </cacheField>
    <cacheField name="Cabin" numFmtId="0">
      <sharedItems/>
    </cacheField>
    <cacheField name="Calbin -group" numFmtId="0">
      <sharedItems/>
    </cacheField>
    <cacheField name="Embarked" numFmtId="0">
      <sharedItems/>
    </cacheField>
    <cacheField name="Fare" numFmtId="0">
      <sharedItems containsSemiMixedTypes="0" containsString="0" containsNumber="1" minValue="0" maxValue="512.32920000000001"/>
    </cacheField>
    <cacheField name="Fare group" numFmtId="0">
      <sharedItems containsMixedTypes="1" containsNumber="1" containsInteger="1" minValue="0" maxValue="0" count="5">
        <s v="25-75"/>
        <n v="0"/>
        <s v="0-10"/>
        <s v="10-25"/>
        <s v="75 higher"/>
      </sharedItems>
    </cacheField>
    <cacheField name="Name" numFmtId="0">
      <sharedItems/>
    </cacheField>
    <cacheField name="Name - rút gọn" numFmtId="0">
      <sharedItems/>
    </cacheField>
    <cacheField name="tên đệm" numFmtId="0">
      <sharedItems/>
    </cacheField>
    <cacheField name="Họ" numFmtId="0">
      <sharedItems/>
    </cacheField>
    <cacheField name="Parch" numFmtId="0">
      <sharedItems containsSemiMixedTypes="0" containsString="0" containsNumber="1" containsInteger="1" minValue="0" maxValue="6"/>
    </cacheField>
    <cacheField name="PassengerId" numFmtId="0">
      <sharedItems containsSemiMixedTypes="0" containsString="0" containsNumber="1" containsInteger="1" minValue="1" maxValue="891"/>
    </cacheField>
    <cacheField name="Pclass" numFmtId="0">
      <sharedItems containsSemiMixedTypes="0" containsString="0" containsNumber="1" containsInteger="1" minValue="1" maxValue="3" count="3">
        <n v="3"/>
        <n v="1"/>
        <n v="2"/>
      </sharedItems>
    </cacheField>
    <cacheField name="Sex" numFmtId="0">
      <sharedItems/>
    </cacheField>
    <cacheField name="SibSp" numFmtId="0">
      <sharedItems containsSemiMixedTypes="0" containsString="0" containsNumber="1" containsInteger="1" minValue="0" maxValue="8"/>
    </cacheField>
    <cacheField name="Survived" numFmtId="0">
      <sharedItems containsSemiMixedTypes="0" containsString="0" containsNumber="1" containsInteger="1" minValue="0" maxValue="1" count="2">
        <n v="0"/>
        <n v="1"/>
      </sharedItems>
    </cacheField>
    <cacheField name="Ticket" numFmtId="0">
      <sharedItems containsMixedTypes="1" containsNumber="1" containsInteger="1" minValue="693" maxValue="3101298"/>
    </cacheField>
    <cacheField name="Title" numFmtId="0">
      <sharedItems/>
    </cacheField>
    <cacheField name="Family_Size" numFmtId="0">
      <sharedItems containsSemiMixedTypes="0" containsString="0" containsNumber="1" containsInteger="1" minValue="0" maxValue="10"/>
    </cacheField>
    <cacheField name="Family_size group" numFmtId="0">
      <sharedItems count="3">
        <s v="Big family"/>
        <s v="Single"/>
        <s v="Normal fami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anpq" refreshedDate="44785.504603472225" createdVersion="7" refreshedVersion="8" minRefreshableVersion="3" recordCount="891" xr:uid="{00000000-000A-0000-FFFF-FFFF00000000}">
  <cacheSource type="worksheet">
    <worksheetSource ref="A1:T892" sheet="titannic clean + mining"/>
  </cacheSource>
  <cacheFields count="22">
    <cacheField name="Age" numFmtId="0">
      <sharedItems containsSemiMixedTypes="0" containsString="0" containsNumber="1" minValue="0.42" maxValue="80" count="89">
        <n v="4"/>
        <n v="40"/>
        <n v="22"/>
        <n v="30"/>
        <n v="39"/>
        <n v="38"/>
        <n v="33"/>
        <n v="32"/>
        <n v="28"/>
        <n v="26"/>
        <n v="11"/>
        <n v="16"/>
        <n v="1"/>
        <n v="9"/>
        <n v="43"/>
        <n v="14"/>
        <n v="7"/>
        <n v="41"/>
        <n v="2"/>
        <n v="21"/>
        <n v="48"/>
        <n v="5"/>
        <n v="3"/>
        <n v="6"/>
        <n v="8"/>
        <n v="45"/>
        <n v="10"/>
        <n v="36"/>
        <n v="24"/>
        <n v="35.5"/>
        <n v="29"/>
        <n v="31"/>
        <n v="35"/>
        <n v="18"/>
        <n v="0.75"/>
        <n v="25"/>
        <n v="44"/>
        <n v="28.5"/>
        <n v="20"/>
        <n v="47"/>
        <n v="40.5"/>
        <n v="19"/>
        <n v="17"/>
        <n v="14.5"/>
        <n v="27"/>
        <n v="15"/>
        <n v="34"/>
        <n v="12"/>
        <n v="63"/>
        <n v="37"/>
        <n v="23"/>
        <n v="42"/>
        <n v="0.42"/>
        <n v="55.5"/>
        <n v="51"/>
        <n v="50"/>
        <n v="24.5"/>
        <n v="30.5"/>
        <n v="66"/>
        <n v="62"/>
        <n v="70"/>
        <n v="57"/>
        <n v="32.5"/>
        <n v="52"/>
        <n v="59"/>
        <n v="54"/>
        <n v="0.67"/>
        <n v="74"/>
        <n v="70.5"/>
        <n v="65"/>
        <n v="55"/>
        <n v="0.83"/>
        <n v="13"/>
        <n v="20.5"/>
        <n v="23.5"/>
        <n v="49"/>
        <n v="36.5"/>
        <n v="46"/>
        <n v="64"/>
        <n v="58"/>
        <n v="56"/>
        <n v="60"/>
        <n v="45.5"/>
        <n v="80"/>
        <n v="61"/>
        <n v="71"/>
        <n v="53"/>
        <n v="34.5"/>
        <n v="0.92"/>
      </sharedItems>
      <fieldGroup par="21"/>
    </cacheField>
    <cacheField name="Age - boxslot" numFmtId="0">
      <sharedItems count="6">
        <s v="18 lower"/>
        <s v="30-45"/>
        <s v="18-30"/>
        <s v="45 higher"/>
        <s v="Below_18" u="1"/>
        <s v="Above 45" u="1"/>
      </sharedItems>
    </cacheField>
    <cacheField name="Cabin" numFmtId="0">
      <sharedItems count="148">
        <s v="M"/>
        <s v="B94"/>
        <s v="A36"/>
        <s v="B102"/>
        <s v="B51 B53 B55"/>
        <s v="F E69"/>
        <s v="G6"/>
        <s v="E121"/>
        <s v="E10"/>
        <s v="F33"/>
        <s v="E101"/>
        <s v="E77"/>
        <s v="D"/>
        <s v="D56"/>
        <s v="F38"/>
        <s v="F G73"/>
        <s v="F G63"/>
        <s v="E58"/>
        <s v="D17"/>
        <s v="F2"/>
        <s v="A19"/>
        <s v="D47"/>
        <s v="E25"/>
        <s v="E24"/>
        <s v="C103"/>
        <s v="C87"/>
        <s v="C52"/>
        <s v="E38"/>
        <s v="E12"/>
        <s v="B38"/>
        <s v="C124"/>
        <s v="E17"/>
        <s v="B4"/>
        <s v="C111"/>
        <s v="C49"/>
        <s v="C118"/>
        <s v="B37"/>
        <s v="C47"/>
        <s v="A23"/>
        <s v="D45"/>
        <s v="D6"/>
        <s v="B42"/>
        <s v="C148"/>
        <s v="C106"/>
        <s v="C104"/>
        <s v="C30"/>
        <s v="B50"/>
        <s v="A7"/>
        <s v="A31"/>
        <s v="D50"/>
        <s v="B19"/>
        <s v="D46"/>
        <s v="A5"/>
        <s v="C128"/>
        <s v="A6"/>
        <s v="T"/>
        <s v="A26"/>
        <s v="E63"/>
        <s v="F4"/>
        <s v="D28"/>
        <s v="A16"/>
        <s v="A10"/>
        <s v="B39"/>
        <s v="C90"/>
        <s v="A32"/>
        <s v="A24"/>
        <s v="C101"/>
        <s v="E46"/>
        <s v="D21"/>
        <s v="C110"/>
        <s v="A14"/>
        <s v="C126"/>
        <s v="B71"/>
        <s v="D35"/>
        <s v="D19"/>
        <s v="C123"/>
        <s v="E8"/>
        <s v="D30"/>
        <s v="E33"/>
        <s v="E50"/>
        <s v="E44"/>
        <s v="E36"/>
        <s v="A20"/>
        <s v="B20"/>
        <s v="B18"/>
        <s v="E31"/>
        <s v="B30"/>
        <s v="D10 D12"/>
        <s v="C2"/>
        <s v="B35"/>
        <s v="B22"/>
        <s v="C85"/>
        <s v="D37"/>
        <s v="D15"/>
        <s v="D49"/>
        <s v="D33"/>
        <s v="D26"/>
        <s v="D9"/>
        <s v="D7"/>
        <s v="D11"/>
        <s v="D20"/>
        <s v="C46"/>
        <s v="B86"/>
        <s v="B41"/>
        <s v="B82 B84"/>
        <s v="E68"/>
        <s v="E67"/>
        <s v="B28"/>
        <s v="A34"/>
        <s v="C54"/>
        <s v="E49"/>
        <s v="C50"/>
        <s v="C83"/>
        <s v="B77"/>
        <s v="B79"/>
        <s v="C92"/>
        <s v="C78"/>
        <s v="C93"/>
        <s v="B49"/>
        <s v="B73"/>
        <s v="B69"/>
        <s v="C86"/>
        <s v="C65"/>
        <s v="C70"/>
        <s v="C68"/>
        <s v="D48"/>
        <s v="D36"/>
        <s v="B96 B98"/>
        <s v="E40"/>
        <s v="E34"/>
        <s v="C99"/>
        <s v="C32"/>
        <s v="B80"/>
        <s v="B78"/>
        <s v="C22 C26"/>
        <s v="C125"/>
        <s v="C91"/>
        <s v="C7"/>
        <s v="B5"/>
        <s v="B3"/>
        <s v="C82"/>
        <s v="C95"/>
        <s v="C45"/>
        <s v="C62 C64"/>
        <s v="B58 B60"/>
        <s v="B57 B59 B63 B66"/>
        <s v="C23 C25 C27"/>
        <s v="B101"/>
      </sharedItems>
      <fieldGroup par="20"/>
    </cacheField>
    <cacheField name="Calbin -group" numFmtId="0">
      <sharedItems count="9">
        <s v="M"/>
        <s v="B"/>
        <s v="A"/>
        <s v="F"/>
        <s v="G"/>
        <s v="E"/>
        <s v="D"/>
        <s v="C"/>
        <s v="T"/>
      </sharedItems>
    </cacheField>
    <cacheField name="Embarked" numFmtId="0">
      <sharedItems/>
    </cacheField>
    <cacheField name="Fare" numFmtId="0">
      <sharedItems containsSemiMixedTypes="0" containsString="0" containsNumber="1" minValue="0" maxValue="512.32920000000001" count="248">
        <n v="69.55"/>
        <n v="0"/>
        <n v="5"/>
        <n v="56.495800000000003"/>
        <n v="46.9"/>
        <n v="39.6875"/>
        <n v="34.375"/>
        <n v="31.387499999999999"/>
        <n v="31.274999999999999"/>
        <n v="29.125"/>
        <n v="27.9"/>
        <n v="25.466699999999999"/>
        <n v="24.15"/>
        <n v="23.45"/>
        <n v="23.25"/>
        <n v="22.524999999999999"/>
        <n v="22.3583"/>
        <n v="22.024999999999999"/>
        <n v="21.679200000000002"/>
        <n v="21.074999999999999"/>
        <n v="20.574999999999999"/>
        <n v="20.524999999999999"/>
        <n v="20.25"/>
        <n v="20.212499999999999"/>
        <n v="19.966699999999999"/>
        <n v="19.258299999999998"/>
        <n v="18.787500000000001"/>
        <n v="18"/>
        <n v="17.8"/>
        <n v="17.399999999999999"/>
        <n v="16.7"/>
        <n v="16.100000000000001"/>
        <n v="15.9"/>
        <n v="15.85"/>
        <n v="15.7417"/>
        <n v="15.55"/>
        <n v="15.5"/>
        <n v="15.245799999999999"/>
        <n v="15.1"/>
        <n v="14.5"/>
        <n v="14.458299999999999"/>
        <n v="14.4542"/>
        <n v="14.4"/>
        <n v="14.1083"/>
        <n v="13.416700000000001"/>
        <n v="12.475"/>
        <n v="12.2875"/>
        <n v="11.2417"/>
        <n v="11.1333"/>
        <n v="10.5167"/>
        <n v="10.4625"/>
        <n v="10.1708"/>
        <n v="9.8458000000000006"/>
        <n v="9.8416999999999994"/>
        <n v="9.8375000000000004"/>
        <n v="9.8249999999999993"/>
        <n v="9.5875000000000004"/>
        <n v="9.5"/>
        <n v="9.4832999999999998"/>
        <n v="9.4749999999999996"/>
        <n v="9.35"/>
        <n v="9.2249999999999996"/>
        <n v="9.2166999999999994"/>
        <n v="9"/>
        <n v="8.85"/>
        <n v="8.7125000000000004"/>
        <n v="8.6832999999999991"/>
        <n v="8.6624999999999996"/>
        <n v="8.6541999999999994"/>
        <n v="8.5167000000000002"/>
        <n v="8.4582999999999995"/>
        <n v="8.4332999999999991"/>
        <n v="8.4041999999999994"/>
        <n v="8.3625000000000007"/>
        <n v="8.3000000000000007"/>
        <n v="8.1583000000000006"/>
        <n v="8.1374999999999993"/>
        <n v="8.1125000000000007"/>
        <n v="8.0500000000000007"/>
        <n v="8.0291999999999994"/>
        <n v="7.9249999999999998"/>
        <n v="7.8958000000000004"/>
        <n v="7.8875000000000002"/>
        <n v="7.8792"/>
        <n v="7.875"/>
        <n v="7.8541999999999996"/>
        <n v="10.5"/>
        <n v="11.5"/>
        <n v="12"/>
        <n v="12.275"/>
        <n v="12.35"/>
        <n v="7.8292000000000002"/>
        <n v="12.525"/>
        <n v="12.65"/>
        <n v="12.875"/>
        <n v="13"/>
        <n v="13.5"/>
        <n v="13.791700000000001"/>
        <n v="13.8583"/>
        <n v="13.862500000000001"/>
        <n v="14"/>
        <n v="7.8"/>
        <n v="7.7957999999999998"/>
        <n v="7.7874999999999996"/>
        <n v="7.7750000000000004"/>
        <n v="15"/>
        <n v="15.0458"/>
        <n v="15.05"/>
        <n v="7.75"/>
        <n v="15.75"/>
        <n v="16"/>
        <n v="18.75"/>
        <n v="7.7416999999999998"/>
        <n v="7.7374999999999998"/>
        <n v="7.7332999999999998"/>
        <n v="19.5"/>
        <n v="7.7291999999999996"/>
        <n v="7.7249999999999996"/>
        <n v="7.65"/>
        <n v="7.6292"/>
        <n v="7.55"/>
        <n v="21"/>
        <n v="7.5208000000000004"/>
        <n v="7.4958"/>
        <n v="7.3125"/>
        <n v="7.25"/>
        <n v="23"/>
        <n v="24"/>
        <n v="7.2291999999999996"/>
        <n v="25.587499999999999"/>
        <n v="25.925000000000001"/>
        <n v="25.929200000000002"/>
        <n v="26"/>
        <n v="26.25"/>
        <n v="26.283300000000001"/>
        <n v="26.287500000000001"/>
        <n v="26.387499999999999"/>
        <n v="26.55"/>
        <n v="27"/>
        <n v="27.720800000000001"/>
        <n v="27.75"/>
        <n v="28.5"/>
        <n v="28.712499999999999"/>
        <n v="29"/>
        <n v="7.2249999999999996"/>
        <n v="29.7"/>
        <n v="30"/>
        <n v="30.070799999999998"/>
        <n v="30.5"/>
        <n v="30.695799999999998"/>
        <n v="31"/>
        <n v="7.1417000000000002"/>
        <n v="32.320799999999998"/>
        <n v="32.5"/>
        <n v="33"/>
        <n v="33.5"/>
        <n v="34.020800000000001"/>
        <n v="7.125"/>
        <n v="34.654200000000003"/>
        <n v="35"/>
        <n v="35.5"/>
        <n v="36.75"/>
        <n v="37.004199999999997"/>
        <n v="38.5"/>
        <n v="39"/>
        <n v="39.4"/>
        <n v="39.6"/>
        <n v="7.0541999999999998"/>
        <n v="7.05"/>
        <n v="40.125"/>
        <n v="41.5792"/>
        <n v="42.4"/>
        <n v="7.0457999999999998"/>
        <n v="6.9749999999999996"/>
        <n v="47.1"/>
        <n v="49.5"/>
        <n v="49.504199999999997"/>
        <n v="50"/>
        <n v="50.495800000000003"/>
        <n v="51.479199999999999"/>
        <n v="51.862499999999997"/>
        <n v="52"/>
        <n v="52.554200000000002"/>
        <n v="53.1"/>
        <n v="55"/>
        <n v="55.441699999999997"/>
        <n v="55.9"/>
        <n v="6.95"/>
        <n v="6.8582999999999998"/>
        <n v="6.75"/>
        <n v="6.4958"/>
        <n v="6.45"/>
        <n v="56.929200000000002"/>
        <n v="57"/>
        <n v="57.979199999999999"/>
        <n v="59.4"/>
        <n v="61.174999999999997"/>
        <n v="61.379199999999997"/>
        <n v="61.979199999999999"/>
        <n v="63.3583"/>
        <n v="65"/>
        <n v="66.599999999999994"/>
        <n v="69.3"/>
        <n v="6.4375"/>
        <n v="6.2374999999999998"/>
        <n v="4.0125000000000002"/>
        <n v="71"/>
        <n v="71.283299999999997"/>
        <n v="73.5"/>
        <n v="75.25"/>
        <n v="76.291700000000006"/>
        <n v="76.729200000000006"/>
        <n v="77.287499999999994"/>
        <n v="77.958299999999994"/>
        <n v="78.2667"/>
        <n v="78.849999999999994"/>
        <n v="79.2"/>
        <n v="79.650000000000006"/>
        <n v="80"/>
        <n v="81.8583"/>
        <n v="82.1708"/>
        <n v="83.158299999999997"/>
        <n v="83.474999999999994"/>
        <n v="86.5"/>
        <n v="89.104200000000006"/>
        <n v="90"/>
        <n v="91.0792"/>
        <n v="93.5"/>
        <n v="106.425"/>
        <n v="108.9"/>
        <n v="110.88330000000001"/>
        <n v="113.27500000000001"/>
        <n v="120"/>
        <n v="133.65"/>
        <n v="134.5"/>
        <n v="135.63329999999999"/>
        <n v="146.52080000000001"/>
        <n v="151.55000000000001"/>
        <n v="153.46250000000001"/>
        <n v="164.86670000000001"/>
        <n v="211.33750000000001"/>
        <n v="211.5"/>
        <n v="221.7792"/>
        <n v="227.52500000000001"/>
        <n v="247.52080000000001"/>
        <n v="262.375"/>
        <n v="263"/>
        <n v="512.32920000000001"/>
      </sharedItems>
      <fieldGroup base="5">
        <rangePr startNum="0" endNum="512.32920000000001" groupInterval="10"/>
        <groupItems count="54">
          <s v="&lt;0"/>
          <s v="0-10"/>
          <s v="10-20"/>
          <s v="20-30"/>
          <s v="30-40"/>
          <s v="40-50"/>
          <s v="50-60"/>
          <s v="60-70"/>
          <s v="70-80"/>
          <s v="80-90"/>
          <s v="90-100"/>
          <s v="100-110"/>
          <s v="110-120"/>
          <s v="120-130"/>
          <s v="130-140"/>
          <s v="140-150"/>
          <s v="150-160"/>
          <s v="160-170"/>
          <s v="170-180"/>
          <s v="180-190"/>
          <s v="190-200"/>
          <s v="200-210"/>
          <s v="210-220"/>
          <s v="220-230"/>
          <s v="230-240"/>
          <s v="240-250"/>
          <s v="250-260"/>
          <s v="260-270"/>
          <s v="270-280"/>
          <s v="280-290"/>
          <s v="290-300"/>
          <s v="300-310"/>
          <s v="310-320"/>
          <s v="320-330"/>
          <s v="330-340"/>
          <s v="340-350"/>
          <s v="350-360"/>
          <s v="360-370"/>
          <s v="370-380"/>
          <s v="380-390"/>
          <s v="390-400"/>
          <s v="400-410"/>
          <s v="410-420"/>
          <s v="420-430"/>
          <s v="430-440"/>
          <s v="440-450"/>
          <s v="450-460"/>
          <s v="460-470"/>
          <s v="470-480"/>
          <s v="480-490"/>
          <s v="490-500"/>
          <s v="500-510"/>
          <s v="510-520"/>
          <s v="&gt;520"/>
        </groupItems>
      </fieldGroup>
    </cacheField>
    <cacheField name="Fare group" numFmtId="0">
      <sharedItems containsMixedTypes="1" containsNumber="1" containsInteger="1" minValue="0" maxValue="0"/>
    </cacheField>
    <cacheField name="Name" numFmtId="0">
      <sharedItems count="667">
        <s v="Sage"/>
        <s v="Harrison"/>
        <s v="Parkes"/>
        <s v="Cunningham"/>
        <s v="Campbell"/>
        <s v="Frost"/>
        <s v="Parr"/>
        <s v="Watson"/>
        <s v="Knight"/>
        <s v="Andrews"/>
        <s v="Fry"/>
        <s v="Reuchlin"/>
        <s v="Carlsson"/>
        <s v="Bing"/>
        <s v="Ling"/>
        <s v="Lang"/>
        <s v="Foo"/>
        <s v="Lam"/>
        <s v="Chip"/>
        <s v="Goodwin"/>
        <s v="Panula"/>
        <s v="Ford"/>
        <s v="Asplund"/>
        <s v="Andersson"/>
        <s v="Rice"/>
        <s v="Skoog"/>
        <s v="Lefebre"/>
        <s v="Moran"/>
        <s v="Van Impe"/>
        <s v="Ryan"/>
        <s v="Davies"/>
        <s v="Lester"/>
        <s v="Johnston"/>
        <s v="McCoy"/>
        <s v="Olsen"/>
        <s v="Peter"/>
        <s v="Kink-Heilmann"/>
        <s v="Samaan"/>
        <s v="Palsson"/>
        <s v="Dean"/>
        <s v="Goldsmith"/>
        <s v="Abbott"/>
        <s v="Rosblom"/>
        <s v="Hagland"/>
        <s v="Baclini"/>
        <s v="Albimona"/>
        <s v="Hassan"/>
        <s v="Vander Planke"/>
        <s v="Arnold-Franchi"/>
        <s v="de Messemaeker"/>
        <s v="Sandstrom"/>
        <s v="Cribb"/>
        <s v="Lobb"/>
        <s v="Davison"/>
        <s v="Thorneycroft"/>
        <s v="McNamee"/>
        <s v="Bowen"/>
        <s v="Williams"/>
        <s v="Coutts"/>
        <s v="Backstrom"/>
        <s v="Hakkarainen"/>
        <s v="Nakid"/>
        <s v="Lindell"/>
        <s v="Lennon"/>
        <s v="O'Brien"/>
        <s v="Bourke"/>
        <s v="Murphy"/>
        <s v="McEvoy"/>
        <s v="Moubarek"/>
        <s v="Boulos"/>
        <s v="Touma"/>
        <s v="Shellard"/>
        <s v="Robins"/>
        <s v="van Billiard"/>
        <s v="Risien"/>
        <s v="Patchett"/>
        <s v="Garfirth"/>
        <s v="Attalah"/>
        <s v="Caram"/>
        <s v="Yousseff"/>
        <s v="Chronopoulos"/>
        <s v="Zabour"/>
        <s v="Yasbeck"/>
        <s v="Barbara"/>
        <s v="Danbom"/>
        <s v="Hansen"/>
        <s v="Karun"/>
        <s v="Dowdell"/>
        <s v="Moor"/>
        <s v="Emanuel"/>
        <s v="Hirvonen"/>
        <s v="Nicola-Yarred"/>
        <s v="Johnson"/>
        <s v="Dahlberg"/>
        <s v="Strom"/>
        <s v="Dakic"/>
        <s v="Gustafsson"/>
        <s v="Turja"/>
        <s v="Strandberg"/>
        <s v="Jussila"/>
        <s v="Turkula"/>
        <s v="Laitinen"/>
        <s v="Sheerlinck"/>
        <s v="Vande Walle"/>
        <s v="de Pelsmaeker"/>
        <s v="de Mulder"/>
        <s v="Vanden Steen"/>
        <s v="Hampe"/>
        <s v="Vande Velde"/>
        <s v="Lievens"/>
        <s v="van Melkebeke"/>
        <s v="Larsson"/>
        <s v="Ahlin"/>
        <s v="Berglund"/>
        <s v="Aks"/>
        <s v="Odahl"/>
        <s v="Olsvigen"/>
        <s v="Osen"/>
        <s v="Waelens"/>
        <s v="Vander Cruyssen"/>
        <s v="Haas"/>
        <s v="Paulner"/>
        <s v="Osman"/>
        <s v="Kink"/>
        <s v="Smiljanic"/>
        <s v="Calic"/>
        <s v="Stankovic"/>
        <s v="Dimic"/>
        <s v="Oreskovic"/>
        <s v="Cacic"/>
        <s v="Lulic"/>
        <s v="Pasic"/>
        <s v="Culumovic"/>
        <s v="Johansson"/>
        <s v="Thomas"/>
        <s v="Kalvik"/>
        <s v="Gronnestad"/>
        <s v="Allum"/>
        <s v="Crease"/>
        <s v="Peters"/>
        <s v="Johannesen-Bratthammer"/>
        <s v="Allen"/>
        <s v="Saundercock"/>
        <s v="Cann"/>
        <s v="Rogers"/>
        <s v="Moutal"/>
        <s v="Slocovski"/>
        <s v="Celotti"/>
        <s v="Christmann"/>
        <s v="Shorney"/>
        <s v="Barton"/>
        <s v="Moore"/>
        <s v="Meo"/>
        <s v="Corn"/>
        <s v="Cohen"/>
        <s v="Sunderland"/>
        <s v="Green"/>
        <s v="Dorking"/>
        <s v="Dahl"/>
        <s v="Beavan"/>
        <s v="Adams"/>
        <s v="Meek"/>
        <s v="Pickard"/>
        <s v="Peduzzi"/>
        <s v="Morley"/>
        <s v="Maisner"/>
        <s v="Rouse"/>
        <s v="Somerton"/>
        <s v="Stanley"/>
        <s v="Webber"/>
        <s v="Simmons"/>
        <s v="Meanwell"/>
        <s v="Rush"/>
        <s v="Gilinski"/>
        <s v="Murdlin"/>
        <s v="Torber"/>
        <s v="Brocklebank"/>
        <s v="Cook"/>
        <s v="Sawyer"/>
        <s v="Kelly"/>
        <s v="Theobald"/>
        <s v="Tomlin"/>
        <s v="Sirota"/>
        <s v="McGowan"/>
        <s v="Heikkinen"/>
        <s v="Lindqvist"/>
        <s v="Ilmakangas"/>
        <s v="Pekoniemi"/>
        <s v="Sivola"/>
        <s v="Honkanen"/>
        <s v="Tikkanen"/>
        <s v="Niskanen"/>
        <s v="Sundman"/>
        <s v="Salonen"/>
        <s v="Leinonen"/>
        <s v="Stranden"/>
        <s v="Heininen"/>
        <s v="Alhomaki"/>
        <s v="Todoroff"/>
        <s v="Kraeff"/>
        <s v="Staneff"/>
        <s v="Petranec"/>
        <s v="Petroff"/>
        <s v="Mionoff"/>
        <s v="Rekic"/>
        <s v="Drazenoic"/>
        <s v="Turcin"/>
        <s v="Nenkoff"/>
        <s v="Naidenoff"/>
        <s v="Mineff"/>
        <s v="Hendekovic"/>
        <s v="Danoff"/>
        <s v="Denkoff"/>
        <s v="Plotcharsky"/>
        <s v="Sdycoff"/>
        <s v="Gheorgheff"/>
        <s v="Jalsevac"/>
        <s v="Pavlovic"/>
        <s v="Vovk"/>
        <s v="Sivic"/>
        <s v="Stoytcheff"/>
        <s v="Slabenoff"/>
        <s v="Karaic"/>
        <s v="Bostandyeff"/>
        <s v="Cor"/>
        <s v="Mitkoff"/>
        <s v="Radeff"/>
        <s v="Ivanoff"/>
        <s v="Nankoff"/>
        <s v="Jonkoff"/>
        <s v="Dantcheff"/>
        <s v="Markoff"/>
        <s v="Balkic"/>
        <s v="Laleff"/>
        <s v="Markun"/>
        <s v="Alexander"/>
        <s v="O'Dwyer"/>
        <s v="Devaney"/>
        <s v="McGovern"/>
        <s v="Mockler"/>
        <s v="Zimmerman"/>
        <s v="Vestrom"/>
        <s v="Klasen"/>
        <s v="Andersen-Jensen"/>
        <s v="Wheadon"/>
        <s v="Rugg"/>
        <s v="Nye"/>
        <s v="Jenkin"/>
        <s v="Ilett"/>
        <s v="Harris"/>
        <s v="Mellors"/>
        <s v="Leyson"/>
        <s v="Pengelly"/>
        <s v="Coleridge"/>
        <s v="Reeves"/>
        <s v="Pain"/>
        <s v="Kvillner"/>
        <s v="Toomey"/>
        <s v="Lemore"/>
        <s v="Ridsdale"/>
        <s v="Gavey"/>
        <s v="Mitchell"/>
        <s v="Troutt"/>
        <s v="Mack"/>
        <s v="Slemen"/>
        <s v="Mudd"/>
        <s v="Banfield"/>
        <s v="Andreasson"/>
        <s v="Olsson"/>
        <s v="Nilsson"/>
        <s v="Jonsson"/>
        <s v="Giles"/>
        <s v="Andrew"/>
        <s v="Hocking"/>
        <s v="Bailey"/>
        <s v="Lehmann"/>
        <s v="Hunt"/>
        <s v="Keane"/>
        <s v="Slayter"/>
        <s v="Kirkland"/>
        <s v="Jensen"/>
        <s v="Augustsson"/>
        <s v="Bateman"/>
        <s v="Trout"/>
        <s v="Levy"/>
        <s v="Beesley"/>
        <s v="Sobey"/>
        <s v="Byles"/>
        <s v="Hale"/>
        <s v="Pinsky"/>
        <s v="Carbines"/>
        <s v="Yrois"/>
        <s v="Givard"/>
        <s v="Bracken"/>
        <s v="Fahlstrom"/>
        <s v="Hosono"/>
        <s v="Ball"/>
        <s v="Collander"/>
        <s v="Sedgwick"/>
        <s v="Fox"/>
        <s v="Brown"/>
        <s v="Smith"/>
        <s v="Funk"/>
        <s v="Buss"/>
        <s v="Silven"/>
        <s v="Matthews"/>
        <s v="Reynaldo"/>
        <s v="Milling"/>
        <s v="Garside"/>
        <s v="Davis"/>
        <s v="Eitemiller"/>
        <s v="Butler"/>
        <s v="Wilhelms"/>
        <s v="Greenberg"/>
        <s v="Gillespie"/>
        <s v="Hodges"/>
        <s v="Berriman"/>
        <s v="Troupiansky"/>
        <s v="Sinkkonen"/>
        <s v="Otter"/>
        <s v="Ponesell"/>
        <s v="Meyer"/>
        <s v="Gill"/>
        <s v="Bystrom"/>
        <s v="Montvila"/>
        <s v="O'Leary"/>
        <s v="Sjostedt"/>
        <s v="Norman"/>
        <s v="Chapman"/>
        <s v="Jerwan"/>
        <s v="Duran y More"/>
        <s v="Padro y Manent"/>
        <s v="Moraweck"/>
        <s v="Nosworthy"/>
        <s v="Jansson"/>
        <s v="Svensson"/>
        <s v="Fischer"/>
        <s v="McDermott"/>
        <s v="Persson"/>
        <s v="Petterson"/>
        <s v="Moss"/>
        <s v="Bengtsson"/>
        <s v="Lindahl"/>
        <s v="Hamalainen"/>
        <s v="Birkeland"/>
        <s v="Ohman"/>
        <s v="Rommetvedt"/>
        <s v="Jarvis"/>
        <s v="Richard"/>
        <s v="Pernot"/>
        <s v="Edvardsson"/>
        <s v="Eklund"/>
        <s v="Pettersson"/>
        <s v="Kiernan"/>
        <s v="Glynn"/>
        <s v="O'Driscoll"/>
        <s v="Connors"/>
        <s v="McMahon"/>
        <s v="Nysten"/>
        <s v="Mernagh"/>
        <s v="Madigan"/>
        <s v="Carr"/>
        <s v="Henry"/>
        <s v="Watt"/>
        <s v="Healy"/>
        <s v="Lindblom"/>
        <s v="Duane"/>
        <s v="Connolly"/>
        <s v="Jermyn"/>
        <s v="Hewlett"/>
        <s v="Widegren"/>
        <s v="Flynn"/>
        <s v="O'Connor"/>
        <s v="Canavan"/>
        <s v="Daly"/>
        <s v="Farrell"/>
        <s v="Morrow"/>
        <s v="Horgan"/>
        <s v="Connaghton"/>
        <s v="Mangan"/>
        <s v="Myhrman"/>
        <s v="Tobin"/>
        <s v="McCormack"/>
        <s v="Dooley"/>
        <s v="Richards"/>
        <s v="Gallagher"/>
        <s v="Mannion"/>
        <s v="Kilgannon"/>
        <s v="Gilnagh"/>
        <s v="Charters"/>
        <s v="O'Connell"/>
        <s v="Mellinger"/>
        <s v="Mullens"/>
        <s v="Sadlier"/>
        <s v="Scanlan"/>
        <s v="Moen"/>
        <s v="Salkjelsvik"/>
        <s v="Humblen"/>
        <s v="Soholt"/>
        <s v="O'Sullivan"/>
        <s v="Harknett"/>
        <s v="Willey"/>
        <s v="Cameron"/>
        <s v="Turpin"/>
        <s v="Gale"/>
        <s v="Renouf"/>
        <s v="Abbing"/>
        <s v="Karlsson"/>
        <s v="Coleff"/>
        <s v="Sjoblom"/>
        <s v="Braund"/>
        <s v="Coxon"/>
        <s v="Perkin"/>
        <s v="Doling"/>
        <s v="Wells"/>
        <s v="Lovell"/>
        <s v="Reed"/>
        <s v="Dennis"/>
        <s v="Adahl"/>
        <s v="Abelson"/>
        <s v="Landergren"/>
        <s v="Wiseman"/>
        <s v="Keefe"/>
        <s v="Windelov"/>
        <s v="Elsbury"/>
        <s v="Harmer"/>
        <s v="Elias"/>
        <s v="Mamee"/>
        <s v="Novel"/>
        <s v="Sirayanian"/>
        <s v="Hanna"/>
        <s v="Colley"/>
        <s v="Baumann"/>
        <s v="Leader"/>
        <s v="Swift"/>
        <s v="Fynney"/>
        <s v="Navratil"/>
        <s v="Parrish"/>
        <s v="Faunthorpe"/>
        <s v="Kantor"/>
        <s v="Weisz"/>
        <s v="McKane"/>
        <s v="Hold"/>
        <s v="Carter"/>
        <s v="Lahtinen"/>
        <s v="Clarke"/>
        <s v="Louch"/>
        <s v="Angle"/>
        <s v="Quick"/>
        <s v="Phillips"/>
        <s v="Beane"/>
        <s v="Bryhl"/>
        <s v="Nicholson"/>
        <s v="Sharp"/>
        <s v="Downton"/>
        <s v="Gaskell"/>
        <s v="Shelley"/>
        <s v="Collyer"/>
        <s v="Hart"/>
        <s v="Newsom"/>
        <s v="McGough"/>
        <s v="Silverthorne"/>
        <s v="Calderhead"/>
        <s v="Bonnell"/>
        <s v="Romaine"/>
        <s v="Stead"/>
        <s v="Bjornstrom-Steffansson"/>
        <s v="Seward"/>
        <s v="Millet"/>
        <s v="Anderson"/>
        <s v="Smart"/>
        <s v="Bradley"/>
        <s v="Butt"/>
        <s v="Wright"/>
        <s v="Homer"/>
        <s v="Weir"/>
        <s v="Klaber"/>
        <s v="Jacobsohn"/>
        <s v="Uruchurtu"/>
        <s v="Stewart"/>
        <s v="Lewy"/>
        <s v="del Carlo"/>
        <s v="Foreman"/>
        <s v="West"/>
        <s v="Moussa"/>
        <s v="Kassem"/>
        <s v="Toufik"/>
        <s v="Doharr"/>
        <s v="Barah"/>
        <s v="Ayoub"/>
        <s v="Partner"/>
        <s v="Isham"/>
        <s v="Caldwell"/>
        <s v="Ibrahim Shawah"/>
        <s v="Saad"/>
        <s v="Razi"/>
        <s v="Masselmani"/>
        <s v="Emir"/>
        <s v="Natsch"/>
        <s v="Kent"/>
        <s v="Marechal"/>
        <s v="Christy"/>
        <s v="Barkworth"/>
        <s v="Hawksford"/>
        <s v="Long"/>
        <s v="Graham"/>
        <s v="Behr"/>
        <s v="Nasser"/>
        <s v="Saalfeld"/>
        <s v="Peuchen"/>
        <s v="Molson"/>
        <s v="Daniel"/>
        <s v="Stahelin-Maeglin"/>
        <s v="Hoyt"/>
        <s v="Blank"/>
        <s v="Cairns"/>
        <s v="Serepeca"/>
        <s v="Youseff"/>
        <s v="Yousif"/>
        <s v="Lahoud"/>
        <s v="Leeni"/>
        <s v="Badt"/>
        <s v="Najib"/>
        <s v="Madsen"/>
        <s v="Sutton"/>
        <s v="Drew"/>
        <s v="Leitch"/>
        <s v="Harper"/>
        <s v="Van der hoef"/>
        <s v="Walker"/>
        <s v="Maenpaa"/>
        <s v="Kallio"/>
        <s v="Rintamaki"/>
        <s v="Nirva"/>
        <s v="Goldschmidt"/>
        <s v="Williams-Lambert"/>
        <s v="Sloper"/>
        <s v="Woolner"/>
        <s v="Blackwell"/>
        <s v="Simonius-Blumer"/>
        <s v="Nicholls"/>
        <s v="Mallet"/>
        <s v="Gee"/>
        <s v="Becker"/>
        <s v="Lines"/>
        <s v="Duff Gordon"/>
        <s v="Brewe"/>
        <s v="Lundahl"/>
        <s v="Coelho"/>
        <s v="Ali"/>
        <s v="Asim"/>
        <s v="Goncalves"/>
        <s v="Ross"/>
        <s v="Laroche"/>
        <s v="Harrington"/>
        <s v="Jardin"/>
        <s v="Sutehall"/>
        <s v="Ekstrom"/>
        <s v="Hedman"/>
        <s v="Carrau"/>
        <s v="Frolicher"/>
        <s v="Artagaveytia"/>
        <s v="Mayne"/>
        <s v="Rood"/>
        <s v="Roebling"/>
        <s v="Appleton"/>
        <s v="McCarthy"/>
        <s v="Kenyon"/>
        <s v="Porter"/>
        <s v="Clifford"/>
        <s v="Holverson"/>
        <s v="Taylor"/>
        <s v="Davidson"/>
        <s v="Beckwith"/>
        <s v="Kimball"/>
        <s v="Futrelle"/>
        <s v="Chambers"/>
        <s v="Marvin"/>
        <s v="Chibnall"/>
        <s v="Bowerman"/>
        <s v="Harder"/>
        <s v="Silvey"/>
        <s v="Burke"/>
        <s v="Hegarty"/>
        <s v="Wiklund"/>
        <s v="Johanson"/>
        <s v="Holm"/>
        <s v="Francatelli"/>
        <s v="Dick"/>
        <s v="Hippach"/>
        <s v="Rothschild"/>
        <s v="Chaffee"/>
        <s v="Ostby"/>
        <s v="Greenfield"/>
        <s v="Herman"/>
        <s v="Pears"/>
        <s v="Aubart"/>
        <s v="Sagesser"/>
        <s v="Lemberopolous"/>
        <s v="Nysveen"/>
        <s v="Betros"/>
        <s v="Leonard"/>
        <s v="Tornquist"/>
        <s v="Crosby"/>
        <s v="Cumings"/>
        <s v="Hood"/>
        <s v="Hickman"/>
        <s v="Warren"/>
        <s v="Bazzani"/>
        <s v="Hassab"/>
        <s v="White"/>
        <s v="Longley"/>
        <s v="Hogeboom"/>
        <s v="Eustis"/>
        <s v="Stephenson"/>
        <s v="Barber"/>
        <s v="Cavendish"/>
        <s v="Giglio"/>
        <s v="Thorne"/>
        <s v="Frolicher-Stehli"/>
        <s v="Guggenheim"/>
        <s v="Taussig"/>
        <s v="Icard"/>
        <s v="Stone"/>
        <s v="Dodge"/>
        <s v="Hays"/>
        <s v="Compton"/>
        <s v="Potter"/>
        <s v="Cherry"/>
        <s v="Maioni"/>
        <s v="Rothes"/>
        <s v="Goldenberg"/>
        <s v="Minahan"/>
        <s v="Bishop"/>
        <s v="Perreault"/>
        <s v="LeRoy"/>
        <s v="Douglas"/>
        <s v="Penasco y Castellana"/>
        <s v="Fleming"/>
        <s v="Thayer"/>
        <s v="Newell"/>
        <s v="Frauenthal"/>
        <s v="Burns"/>
        <s v="Spedden"/>
        <s v="Bissette"/>
        <s v="Young"/>
        <s v="Ringhini"/>
        <s v="Lurette"/>
        <s v="Spencer"/>
        <s v="Cleaver"/>
        <s v="Allison"/>
        <s v="Shutes"/>
        <s v="Wick"/>
        <s v="Madill"/>
        <s v="Robert"/>
        <s v="Widener"/>
        <s v="Farthing"/>
        <s v="Bidois"/>
        <s v="Robbins"/>
        <s v="Endres"/>
        <s v="Astor"/>
        <s v="Baxter"/>
        <s v="Ryerson"/>
        <s v="Fortune"/>
        <s v="Ward"/>
        <s v="Cardeza"/>
        <s v="Lesurer"/>
      </sharedItems>
    </cacheField>
    <cacheField name="Name - rút gọn" numFmtId="0">
      <sharedItems count="25">
        <s v="S"/>
        <s v="H"/>
        <s v="P"/>
        <s v="C"/>
        <s v="F"/>
        <s v="W"/>
        <s v="K"/>
        <s v="A"/>
        <s v="R"/>
        <s v="B"/>
        <s v="L"/>
        <s v="G"/>
        <s v="M"/>
        <s v="V"/>
        <s v="D"/>
        <s v="J"/>
        <s v="O"/>
        <s v="T"/>
        <s v="N"/>
        <s v="Y"/>
        <s v="Z"/>
        <s v="E"/>
        <s v="I"/>
        <s v="Q"/>
        <s v="U"/>
      </sharedItems>
    </cacheField>
    <cacheField name="tên đệm" numFmtId="0">
      <sharedItems/>
    </cacheField>
    <cacheField name="Họ" numFmtId="0">
      <sharedItems count="799">
        <s v=" Thomas Henry"/>
        <s v=" William"/>
        <s v=" Constance Gladys"/>
        <s v=" Francis &quot;Frank&quot;"/>
        <s v=" Frederick"/>
        <s v=" Alfred Fleming"/>
        <s v=" Anthony Wood &quot;Archie&quot;"/>
        <s v=" George John Jr"/>
        <s v=" William Henry Marsh"/>
        <s v=" Ennis Hastings"/>
        <s v=" Robert J"/>
        <s v=" Thomas Jr"/>
        <s v=" Richard"/>
        <s v=" John George"/>
        <s v=" Stella Anna"/>
        <s v=" Frans Olof"/>
        <s v=" Douglas Bullen"/>
        <s v=" Dorothy Edith &quot;Dolly&quot;"/>
        <s v=" Lee"/>
        <s v=" Fang"/>
        <s v=" Choong"/>
        <s v=" Ali"/>
        <s v=" Len"/>
        <s v=" Chang"/>
        <s v=" William Frederick"/>
        <s v=" Lillian Amy"/>
        <s v=" Sidney Leonard"/>
        <s v=" Harold Victor"/>
        <s v=" Frederick (Augusta Tyler)"/>
        <s v=" Charles Edward"/>
        <s v=" Juha Niilo"/>
        <s v=" Eino Viljami"/>
        <s v=" Ernesti Arvid"/>
        <s v=" Juha (Maria Emilia Ojala)"/>
        <s v=" Jaako Arnold"/>
        <s v=" Urho Abraham"/>
        <s v=" Robina Maggie &quot;Ruby&quot;"/>
        <s v=" Doolina Margaret &quot;Daisy&quot;"/>
        <s v=" William Neal"/>
        <s v=" Edward (Margaret Ann Watson)"/>
        <s v=" Clarence Gustaf Hugo"/>
        <s v=" Lillian Gertrud"/>
        <s v=" Edvin Rojj Felix"/>
        <s v=" Carl Oscar (Selma Augusta Emilia Johansson)"/>
        <s v=" Ellis Anna Maria"/>
        <s v=" Anders Johan"/>
        <s v=" Anders Johan (Alfrida Konstantia Brogren)"/>
        <s v=" Ingeborg Constanzia"/>
        <s v=" Sigrid Elisabeth"/>
        <s v=" Ebba Iris Alfrida"/>
        <s v=" Sigvard Harald Elias"/>
        <s v=" Eugene"/>
        <s v=" Arthur"/>
        <s v=" Eric"/>
        <s v=" George Hugh"/>
        <s v=" William (Margaret Norton)"/>
        <s v=" Harald"/>
        <s v=" William (Anna Bernhardina Karlsson)"/>
        <s v=" Wilhelm"/>
        <s v=" Mabel"/>
        <s v=" Margit Elizabeth"/>
        <s v=" Karl Thorsten"/>
        <s v=" Henry Forbes"/>
        <s v=" Mathilde"/>
        <s v=" Ida"/>
        <s v=" Jeannie"/>
        <s v=" Bertha"/>
        <s v=" Jean Baptiste"/>
        <s v=" Daniel J"/>
        <s v=" Jean Baptiste (Rosalie Paula Govaert)"/>
        <s v=" Catharina"/>
        <s v=" Patrick"/>
        <s v=" Alfred J"/>
        <s v=" James"/>
        <s v=" Andrew G"/>
        <s v=" Catherine Helen &quot;Carrie&quot;"/>
        <s v=" Bernard"/>
        <s v=" Agnes"/>
        <s v=" Henry Margido"/>
        <s v=" Anna"/>
        <s v=" Catherine (Catherine Rizk)"/>
        <s v=" Luise Gretchen"/>
        <s v=" Youssef"/>
        <s v=" Gosta Leonard"/>
        <s v=" Torborg Danira"/>
        <s v=" Stina Viola"/>
        <s v=" Nils (Alma Cornelia Berglund)"/>
        <s v=" Bertram Frank"/>
        <s v=" Bertram Vere"/>
        <s v=" Frank John William &quot;Frankie&quot;"/>
        <s v=" Frank John (Emily Alice Brown)"/>
        <s v=" Frank John"/>
        <s v=" Stanton (Rosa Hunt)"/>
        <s v=" Rossmore Edward"/>
        <s v=" Viktor (Helena Wilhelmina)"/>
        <s v=" Viktor Richard"/>
        <s v=" Ingvald Olai Olsen"/>
        <s v=" Konrad Mathias Reiersen"/>
        <s v=" Marie Catherine"/>
        <s v=" Helene Barbara"/>
        <s v=" Eugenie"/>
        <s v=" Solomon (Latifa Qurban)"/>
        <s v=" Nassef Cassem"/>
        <s v=" Houssein G N"/>
        <s v=" Augusta Maria"/>
        <s v=" Julius (Emelia Maria Vandemoortele)"/>
        <s v=" Leo Edmondus"/>
        <s v=" Josef (Josefine Franchi)"/>
        <s v=" Josef"/>
        <s v=" Guillaume Joseph (Emma)"/>
        <s v=" Marguerite Rut"/>
        <s v=" Hjalmar (Agnes Charlotta Bengtsson)"/>
        <s v=" John Hatfield"/>
        <s v=" William Arthur"/>
        <s v=" Thomas Henry (Mary E Finck)"/>
        <s v=" Percival (Florence Kate White)"/>
        <s v=" William Arthur (Cordelia K Stanlick)"/>
        <s v=" Percival"/>
        <s v=" Neal"/>
        <s v=" David John &quot;Dai&quot;"/>
        <s v=" Leslie"/>
        <s v=" William Loch &quot;William&quot;"/>
        <s v=" Eden Leslie &quot;Neville&quot;"/>
        <s v=" Karl Alfred (Maria Mathilda Gustafsson)"/>
        <s v=" Pekka Pietari (Elin Matilda Dolck)"/>
        <s v=" Karl Alfred"/>
        <s v=" Pekka Pietari"/>
        <s v=" Sahid"/>
        <s v=" Maria (&quot;Mary&quot;)"/>
        <s v=" Edvard Bengtsson"/>
        <s v=" Denis"/>
        <s v=" Thomas (Johanna &quot;Hannah&quot; Godfrey)"/>
        <s v=" John"/>
        <s v=" Katherine &quot;Kate&quot;"/>
        <s v=" Thomas"/>
        <s v=" Margaret Jane"/>
        <s v=" John (Catherine)"/>
        <s v=" Michael"/>
        <s v=" Gerios"/>
        <s v=" Halim Gonios (&quot;William George&quot;)"/>
        <s v=" Nourelain"/>
        <s v=" Joseph (Sultana)"/>
        <s v=" Darwis (Hanne Youssef Razi)"/>
        <s v=" Frederick William"/>
        <s v=" Alexander A (Grace Charity Laury)"/>
        <s v=" Austin Blyler"/>
        <s v=" Samuel Beard"/>
        <s v=" George"/>
        <s v=" Malake"/>
        <s v=" Joseph (Maria Elias)"/>
        <s v=" Gerious"/>
        <s v=" Apostolos"/>
        <s v=" Hileni"/>
        <s v=" Thamine"/>
        <s v=" Antoni"/>
        <s v=" Antoni (Selini Alexander)"/>
        <s v=" (Catherine David)"/>
        <s v=" Saiide"/>
        <s v=" Ernst Gilbert (Anna Sigrid Maria Brogren)"/>
        <s v=" Ernst Gilbert"/>
        <s v=" Claus Peter"/>
        <s v=" Manca"/>
        <s v=" Elizabeth"/>
        <s v=" Meier"/>
        <s v=" Virginia Ethel"/>
        <s v=" (Beila)"/>
        <s v=" Hildur E"/>
        <s v=" Jamila"/>
        <s v=" Elias"/>
        <s v=" Oscar W (Elisabeth Vilhelmina Berg)"/>
        <s v=" Eleanor Ileen"/>
        <s v=" Harold Theodor"/>
        <s v=" Gerda Ulrika"/>
        <s v=" Wilhelm (Elna Matilda Persson)"/>
        <s v=" Telma Matilda"/>
        <s v=" Branko"/>
        <s v=" Alfred Ossian"/>
        <s v=" Anna Sofia"/>
        <s v=" Ida Sofia"/>
        <s v=" Katriina"/>
        <s v=" Mari Aina"/>
        <s v=" (Hedwig)"/>
        <s v=" Kristina Sofia"/>
        <s v=" Jan Baptist"/>
        <s v=" Nestor Cyriel"/>
        <s v=" Alfons"/>
        <s v=" Theodore"/>
        <s v=" Leo Peter"/>
        <s v=" Leon"/>
        <s v=" Johannes Joseph"/>
        <s v=" Rene Aime"/>
        <s v=" Philemon"/>
        <s v=" August Viktor"/>
        <s v=" Johan (Johanna Persdotter Larsson)"/>
        <s v=" Karl Ivar Sven"/>
        <s v=" Sam (Leah Rosen)"/>
        <s v=" Nils Martin"/>
        <s v=" Thor Anderson"/>
        <s v=" Olaf Elon"/>
        <s v=" Achille"/>
        <s v=" Victor"/>
        <s v=" Aloisia"/>
        <s v=" Uscher"/>
        <s v=" Mara"/>
        <s v=" Vincenz"/>
        <s v=" Mile"/>
        <s v=" Jovo"/>
        <s v=" Ivan"/>
        <s v=" Jovan"/>
        <s v=" Marija"/>
        <s v=" Luka"/>
        <s v=" Petar"/>
        <s v=" Nikola"/>
        <s v=" Jakob"/>
        <s v=" Jeso"/>
        <s v=" Gustaf Joel"/>
        <s v=" Assad Alexander"/>
        <s v=" Johannes Halvorsen"/>
        <s v=" Karl Siegwart Andreas"/>
        <s v=" Daniel Danielsen"/>
        <s v=" Owen George"/>
        <s v=" Ernest James"/>
        <s v=" Katie"/>
        <s v=" Bernt"/>
        <s v=" William Henry"/>
        <s v=" Ernest Charles"/>
        <s v=" William John"/>
        <s v=" Rahamin Haim"/>
        <s v=" Selman Francis"/>
        <s v=" Francesco"/>
        <s v=" Emil"/>
        <s v=" Charles Joseph"/>
        <s v=" David John"/>
        <s v=" Leonard Charles"/>
        <s v=" Alfonzo"/>
        <s v=" Harry"/>
        <s v=" Gurshon &quot;Gus&quot;"/>
        <s v=" Victor Francis"/>
        <s v=" George Henry"/>
        <s v=" Edward Arthur"/>
        <s v=" Howard Hugh &quot;Harry&quot;"/>
        <s v=" Karl Edwart"/>
        <s v=" William Thomas"/>
        <s v=" Thomas (Annie Louise Rowley)"/>
        <s v=" Berk (Berk Trembisky)"/>
        <s v=" Joseph"/>
        <s v=" Simon"/>
        <s v=" Richard Henry"/>
        <s v=" Francis William"/>
        <s v=" Edward Roland"/>
        <s v=" (Marion Ogden)"/>
        <s v=" Alfred George John"/>
        <s v=" Eliezer"/>
        <s v=" Ernst William"/>
        <s v=" William Alfred"/>
        <s v=" Jacob"/>
        <s v=" Frederick Charles"/>
        <s v=" Thomas Leonard"/>
        <s v=" Ernest Portage"/>
        <s v=" Maurice"/>
        <s v=" Anna &quot;Annie&quot;"/>
        <s v=" Laina"/>
        <s v=" Eino William"/>
        <s v=" Pieta Sofia"/>
        <s v=" Erna Alexandra"/>
        <s v=" Anders Vilhelm"/>
        <s v=" Edvard"/>
        <s v=" Antti Wilhelm"/>
        <s v=" Eliina"/>
        <s v=" Juho"/>
        <s v=" Johan Birger"/>
        <s v=" Juha"/>
        <s v=" Johan Julian"/>
        <s v=" Johan Werner"/>
        <s v=" Eiriik"/>
        <s v=" Antti Gustaf"/>
        <s v=" Wendla Maria"/>
        <s v=" Ilmari Rudolf"/>
        <s v=" Lalio"/>
        <s v=" Theodor"/>
        <s v=" Matilda"/>
        <s v=" Pastcho (&quot;Pentcho&quot;)"/>
        <s v=" Stoytcho"/>
        <s v=" Tido"/>
        <s v=" Jozef"/>
        <s v=" Stjepan"/>
        <s v=" Christo"/>
        <s v=" Penko"/>
        <s v=" Ignjac"/>
        <s v=" Yoto"/>
        <s v=" Mitto"/>
        <s v=" Vasil"/>
        <s v=" Todor"/>
        <s v=" Stanio"/>
        <s v=" Stefo"/>
        <s v=" Janko"/>
        <s v=" Husein"/>
        <s v=" Ilia"/>
        <s v=" Petco"/>
        <s v=" Milan"/>
        <s v=" Guentcho"/>
        <s v=" Liudevit"/>
        <s v=" Mito"/>
        <s v=" Alexander"/>
        <s v=" Kanio"/>
        <s v=" Minko"/>
        <s v=" Ristiu"/>
        <s v=" Marin"/>
        <s v=" Cerin"/>
        <s v=" Nedelio"/>
        <s v=" Kristo"/>
        <s v=" Johann"/>
        <s v=" Ellen &quot;Nellie&quot;"/>
        <s v=" Margaret Delia"/>
        <s v=" Mary"/>
        <s v=" Helen Mary &quot;Ellie&quot;"/>
        <s v=" Leo"/>
        <s v=" Hulda Amanda Adolfina"/>
        <s v=" Klas Albin"/>
        <s v=" Carla Christine Nielsine"/>
        <s v=" Edward H"/>
        <s v=" Emily"/>
        <s v=" (Elizabeth Ramell)"/>
        <s v=" Stephen Curnow"/>
        <s v=" Walter"/>
        <s v=" Robert William Norman"/>
        <s v=" Reginald Charles"/>
        <s v=" David"/>
        <s v=" Alfred"/>
        <s v=" Johan Henrik Johannesson"/>
        <s v=" Ellen"/>
        <s v=" (Amelia Milley)"/>
        <s v=" Lucy"/>
        <s v=" Lawrence"/>
        <s v=" Henry Michael"/>
        <s v=" Edwina Celia &quot;Winnie&quot;"/>
        <s v=" (Mary)"/>
        <s v=" Richard James"/>
        <s v=" Thomas Charles"/>
        <s v=" Frederick James"/>
        <s v=" Henrik Juul"/>
        <s v=" Paul Edvin"/>
        <s v=" Nils Johan Goransson"/>
        <s v=" Helmina Josefina"/>
        <s v=" Elina"/>
        <s v=" Carl"/>
        <s v=" Frederick Edward"/>
        <s v=" Edgardo Samuel"/>
        <s v=" Richard George"/>
        <s v=" Percy Andrew"/>
        <s v=" Henry Damsgaard"/>
        <s v=" Nora A"/>
        <s v=" Hilda Mary"/>
        <s v=" Charles Leonard"/>
        <s v=" Hans Peder"/>
        <s v=" Niels Peder"/>
        <s v=" Albert"/>
        <s v=" Timothy"/>
        <s v=" Robert James"/>
        <s v=" William H (Jessie L)"/>
        <s v=" Rene Jacques"/>
        <s v=" Charles Eugene"/>
        <s v=" Susan"/>
        <s v=" Samuel James Hayden"/>
        <s v=" Thomas Roussel Davids"/>
        <s v=" Reginald"/>
        <s v=" (Rosa)"/>
        <s v=" Henriette (&quot;Mrs Harbeck&quot;)"/>
        <s v=" Hans Kristensen"/>
        <s v=" James H"/>
        <s v=" Arne Jonas"/>
        <s v=" Masabumi"/>
        <s v=" (Ada E Hall)"/>
        <s v=" Erik Gustaf"/>
        <s v=" Charles Frederick Waddington"/>
        <s v=" Stanley Hubert"/>
        <s v=" Amelia &quot;Mildred&quot;"/>
        <s v=" Marion Elsie"/>
        <s v=" Annie Clemmer"/>
        <s v=" Kate"/>
        <s v=" Lyyli Karoliina"/>
        <s v=" Encarnacion"/>
        <s v=" Jacob Christian"/>
        <s v=" Ethel"/>
        <s v=" George Floyd"/>
        <s v=" Reginald Fenton"/>
        <s v=" Charles"/>
        <s v=" Samuel"/>
        <s v=" Henry Price"/>
        <s v=" Moses Aaron"/>
        <s v=" Martin"/>
        <s v=" August"/>
        <s v=" John William"/>
        <s v=" (Karolina)"/>
        <s v=" Juozas"/>
        <s v=" Hanora &quot;Norah&quot;"/>
        <s v=" Ernst Adolf"/>
        <s v=" Robert Douglas"/>
        <s v=" Charles Henry"/>
        <s v=" Florence &quot;Fannie&quot;"/>
        <s v=" Amin S (Marie Marthe Thuillard)"/>
        <s v=" Asuncion"/>
        <s v=" Julian"/>
        <s v=" Ernest"/>
        <s v=" Richard Cater"/>
        <s v=" August Edvard (&quot;Wennerstrom&quot;)"/>
        <s v=" Carl Olof"/>
        <s v=" Erik"/>
        <s v=" Olof"/>
        <s v=" Eberhard Thelander"/>
        <s v=" August Sigfrid"/>
        <s v=" Brigdet Delia"/>
        <s v=" Ernst Ulrik"/>
        <s v=" Johan Emil"/>
        <s v=" Albert Johan"/>
        <s v=" John Viktor"/>
        <s v=" Bengt Edvin"/>
        <s v=" Agda Thorilda Viktoria"/>
        <s v=" Viljo"/>
        <s v=" Karl Gideon"/>
        <s v=" William (Anna)"/>
        <s v=" Hans Martin Monsen"/>
        <s v=" Velin"/>
        <s v=" Knud Paust"/>
        <s v=" John Denzil"/>
        <s v=" Emile"/>
        <s v=" Rene"/>
        <s v=" Gustaf Hjalmar"/>
        <s v=" Malkolm Joackim"/>
        <s v=" Hans Linus"/>
        <s v=" Karl Johan"/>
        <s v=" Ellen Natalia"/>
        <s v=" Johan"/>
        <s v=" Philip"/>
        <s v=" Mary Agatha"/>
        <s v=" Bridget"/>
        <s v=" Robert"/>
        <s v=" Margaret &quot;Maggie&quot;"/>
        <s v=" Helen &quot;Ellen&quot;"/>
        <s v=" Delia"/>
        <s v=" James (Elizabeth &quot;Bessie&quot; Inglis Milne)"/>
        <s v=" Hanora &quot;Nora&quot;"/>
        <s v=" Augusta Charlotta"/>
        <s v=" Frank"/>
        <s v=" Anna Katherine &quot;Annie Kate&quot;"/>
        <s v=" Annie"/>
        <s v=" (Mary D Kingcome) "/>
        <s v=" Carl/Charles Peter"/>
        <s v=" Eugene Patrick"/>
        <s v=" Thomas Rowan"/>
        <s v=" Pehr Fabian Oliver Malkolm"/>
        <s v=" Roger"/>
        <s v=" Andrew &quot;Andy&quot;"/>
        <s v=" Thomas Joseph"/>
        <s v=" William Rowe"/>
        <s v=" George Sibley"/>
        <s v=" Sidney (Emily Hocking)"/>
        <s v=" Margareth"/>
        <s v=" Thomas J"/>
        <s v=" Katherine &quot;Katie&quot;"/>
        <s v=" Patrick D"/>
        <s v=" (Elizabeth Anne Maidment)"/>
        <s v=" Madeleine Violet"/>
        <s v=" Matthew"/>
        <s v=" Sigurd Hansen"/>
        <s v=" Anna Kristine"/>
        <s v=" Adolf Mathias Nicolai Olsen"/>
        <s v=" Peter Andreas Lauritz Andersen"/>
        <s v=" Bridget Mary"/>
        <s v=" Alice Phoebe"/>
        <s v=" Edward"/>
        <s v=" Amy Zillah Elsie"/>
        <s v=" Clear Annie"/>
        <s v=" William John Robert (Dorothy Ann Wonnacott)"/>
        <s v=" William John Robert"/>
        <s v=" Shadrach"/>
        <s v=" Peter Henry"/>
        <s v=" Peter Henry (Lillian Jefferys)"/>
        <s v=" Anthony"/>
        <s v=" Nils August"/>
        <s v=" Satio"/>
        <s v=" Peju"/>
        <s v=" Ole Martin"/>
        <s v=" Owen Harris"/>
        <s v=" Daniel"/>
        <s v=" John Henry"/>
        <s v=" John T (Ada Julia Bone)"/>
        <s v=" Joan"/>
        <s v=" Elizabeth (Eliza Needs)"/>
        <s v=" Elsie"/>
        <s v=" John Hall (&quot;Henry&quot;)"/>
        <s v=" James George"/>
        <s v=" Mauritz Nils Martin"/>
        <s v=" Samuel (Hannah Wizosky)"/>
        <s v=" Aurora Adelia"/>
        <s v=" Phillippe"/>
        <s v=" Einar"/>
        <s v=" William James"/>
        <s v=" Abraham (David Lishin)"/>
        <s v=" Tannous"/>
        <s v=" Joseph Jr"/>
        <s v=" Hanna"/>
        <s v=" Mansouer"/>
        <s v=" Orsen"/>
        <s v=" Mansour"/>
        <s v=" Edward Pomeroy"/>
        <s v=" John D"/>
        <s v=" Alice (Farnham)"/>
        <s v=" Frederick Joel (Margaret Welles Barron)"/>
        <s v=" Joseph J"/>
        <s v=" Michel (&quot;Louis M Hoffman&quot;)"/>
        <s v=" (Lutie Davis)"/>
        <s v=" Richard William"/>
        <s v=" Lizzie (Elizabeth Anne Wilkinson)"/>
        <s v=" Sinai"/>
        <s v=" Leopold (Mathilde Francoise Pede)"/>
        <s v=" Michel M"/>
        <s v=" Peter David"/>
        <s v=" Stephen"/>
        <s v=" Ernest Courtenay"/>
        <s v=" William (Anna Sylfven)"/>
        <s v=" Sinai (Miriam Sternin)"/>
        <s v=" Edmond Roger"/>
        <s v=" Charles V (Ada Maria Winfield)"/>
        <s v=" Charles Alexander (Alice Adelaide Slow)"/>
        <s v=" William A (Florence &quot;Mary&quot; Agnes Hughes)"/>
        <s v=" Phyllis May"/>
        <s v=" Kate Florence (&quot;Mrs Kate Louise Phillips Marshall&quot;)"/>
        <s v=" Edward (Ethel Clarke)"/>
        <s v=" Kurt Arnold Gottfrid"/>
        <s v=" Ernest Courtenay (Lilian Hughes)"/>
        <s v=" Frederick Charles (Jane Richards)"/>
        <s v=" Arthur Ernest"/>
        <s v=" Percival James R"/>
        <s v=" Henry Samuel (&quot;Mr Henry Marshall&quot;)"/>
        <s v=" William (Imanita Parrish Hall)"/>
        <s v=" Marjorie &quot;Lottie&quot;"/>
        <s v=" Benjamin"/>
        <s v=" Benjamin (Esther Ada Bloomfield)"/>
        <s v=" Harvey"/>
        <s v=" Harvey (Charlotte Annie Tate)"/>
        <s v=" Eva Miriam"/>
        <s v=" Helen Monypeny"/>
        <s v=" James Robert"/>
        <s v=" Spencer Victor"/>
        <s v=" Edward Pennington"/>
        <s v=" John Irwin (&quot;Irving&quot;)"/>
        <s v=" Charles Hallace (&quot;Mr C Rolmane&quot;)"/>
        <s v=" Mauritz Hakan"/>
        <s v=" Frederic Kimber"/>
        <s v=" Francis Davis"/>
        <s v=" John Montgomery"/>
        <s v=" George (&quot;George Arthur Brayton&quot;)"/>
        <s v=" Archibald Willingham"/>
        <s v=" Harry (&quot;Mr E Haven&quot;)"/>
        <s v=" Herman"/>
        <s v=" Peter Denis "/>
        <s v=" Sidney Samuel"/>
        <s v=" Sidney Samuel (Amy Frances Christy)"/>
        <s v=" Manuel E"/>
        <s v=" Albert A"/>
        <s v=" James Joseph (Margaret Tobin)"/>
        <s v=" Ervin G"/>
        <s v=" Sebastiano"/>
        <s v=" Benjamin Laventall"/>
        <s v=" Constance Mirium"/>
        <s v=" Edwy Arthur"/>
        <s v=" Edwy Arthur (Ada Mary Worth)"/>
        <s v=" (Mantoura Boulos)"/>
        <s v=" Fared"/>
        <s v=" Nakli"/>
        <s v=" Hanna Assi"/>
        <s v=" Banoura"/>
        <s v=" Austen"/>
        <s v=" Ann Elizabeth"/>
        <s v=" Alden Gates"/>
        <s v=" Albert Francis (Sylvia Mae Harbaugh)"/>
        <s v=" Yousseff"/>
        <s v=" Amin"/>
        <s v=" Raihed"/>
        <s v=" Fatima"/>
        <s v=" Farred Chehab"/>
        <s v=" Charles H"/>
        <s v=" Edward Austin"/>
        <s v=" Pierre"/>
        <s v=" Julie Rachel"/>
        <s v=" Algernon Henry Wilson"/>
        <s v=" Walter James"/>
        <s v=" Milton Clyde"/>
        <s v=" Margaret Edith"/>
        <s v=" Karl Howell"/>
        <s v=" Nicholas (Adele Achem)"/>
        <s v=" Nicholas"/>
        <s v=" Adolphe"/>
        <s v=" Arthur Godfrey"/>
        <s v=" Harry Markland"/>
        <s v=" Robert Williams"/>
        <s v=" Max"/>
        <s v=" James Clinch"/>
        <s v=" William Fisher"/>
        <s v=" Henry"/>
        <s v=" Augusta"/>
        <s v=" Sleiman"/>
        <s v=" Wazli"/>
        <s v=" Sarkis"/>
        <s v=" Fahim (&quot;Philip Zenni&quot;)"/>
        <s v=" Mohamed"/>
        <s v=" Khalil"/>
        <s v=" Dibo"/>
        <s v=" Adele Kiamie &quot;Jane&quot;"/>
        <s v=" Fridtjof Arne"/>
        <s v=" James Vivian (Lulu Thorne Christian)"/>
        <s v=" Jessie Wills"/>
        <s v=" Annie Jessie &quot;Nina&quot;"/>
        <s v=" Wyckoff"/>
        <s v=" William Anderson"/>
        <s v=" Matti Alexanteri"/>
        <s v=" Nikolai Erland"/>
        <s v=" Matti"/>
        <s v=" Iisakki Antino Aijo"/>
        <s v=" George B"/>
        <s v=" Fletcher Fellows"/>
        <s v=" William Thompson"/>
        <s v=" Hugh"/>
        <s v=" Stephen Weart"/>
        <s v=" Oberst Alfons"/>
        <s v=" Joseph Charles"/>
        <s v=" John Morgan Jr"/>
        <s v=" Andre"/>
        <s v=" Arthur H"/>
        <s v=" Richard F"/>
        <s v=" Thomas William Solomon (Elizabeth Catherine Ford)"/>
        <s v=" Thomas William Solomon"/>
        <s v=" Marion Louise"/>
        <s v=" Mary Conover"/>
        <s v=" (Lucille Christiana Sutherland) (&quot;Mrs Morgan&quot;)"/>
        <s v=" Arthur Jackson"/>
        <s v=" Svend Lauritz"/>
        <s v=" Johan Svensson"/>
        <s v=" Domingos Fernandeo"/>
        <s v=" Ahmed"/>
        <s v=" Adola"/>
        <s v=" Manuel Estanslas"/>
        <s v=" John Hugo"/>
        <s v=" Simonne Marie Anne Andree"/>
        <s v=" Joseph (Juliette Marie Louise Lafargue)"/>
        <s v=" Joseph Philippe Lemercier"/>
        <s v=" Jose Neto"/>
        <s v=" Henry Jr"/>
        <s v=" Lewis Richard"/>
        <s v=" Oskar Arvid"/>
        <s v=" Francisco M"/>
        <s v=" Hedwig Margaritha"/>
        <s v=" Ramon"/>
        <s v=" Berthe Antonine (&quot;Mrs de Villiers&quot;)"/>
        <s v=" Hugh Roscoe"/>
        <s v=" Washington Augustus II"/>
        <s v=" Edward Dale (Charlotte Lamson)"/>
        <s v=" Timothy J"/>
        <s v=" Frederick R (Marion)"/>
        <s v=" Walter Chamberlain"/>
        <s v=" George Quincy"/>
        <s v=" Alexander Oskar"/>
        <s v=" Alexander Oskar (Mary Aline Towner)"/>
        <s v=" Elmer Zebley (Juliet Cummins Wright)"/>
        <s v=" Thornton"/>
        <s v=" Elmer Zebley"/>
        <s v=" Richard Leonard"/>
        <s v=" Edwin Nelson Jr"/>
        <s v=" Richard Leonard (Sallie Monypeny)"/>
        <s v=" Jacques Heath (Lily May Peel)"/>
        <s v=" Jacques Heath"/>
        <s v=" Norman Campbell"/>
        <s v=" Daniel Warner"/>
        <s v=" Norman Campbell (Bertha Griggs)"/>
        <s v=" (Edith Martha Bowerman)"/>
        <s v=" Elsie Edith"/>
        <s v=" George Achilles"/>
        <s v=" William Baird"/>
        <s v=" William Baird (Alice Munger)"/>
        <s v=" Jeremiah"/>
        <s v=" Jakob Alfred"/>
        <s v=" John Fredrik Alexander"/>
        <s v=" Laura Mabel"/>
        <s v=" Cosmo Edmund (&quot;Mr Morgan&quot;)"/>
        <s v=" Albert Adrian"/>
        <s v=" Albert Adrian (Vera Gillespie)"/>
        <s v=" Jean Gertrude"/>
        <s v=" Louis Albert (Ida Sophia Fischer)"/>
        <s v=" Martin (Elizabeth L"/>
        <s v=" Herbert Fuller"/>
        <s v=" Charles Duane"/>
        <s v=" Engelhart Cornelius"/>
        <s v=" William Bertram"/>
        <s v=" Alice"/>
        <s v=" Samuel (Jane Laver)"/>
        <s v=" Thomas (Edith Wearne)"/>
        <s v=" Thomas Clinton"/>
        <s v=" Leontine Pauline"/>
        <s v=" Emma"/>
        <s v=" Peter L"/>
        <s v=" Johan Hansen"/>
        <s v=" Lionel"/>
        <s v=" William Cahoone Jr"/>
        <s v=" Harriet R"/>
        <s v=" Edward Gifford"/>
        <s v=" John Bradley (Florence Briggs Thayer)"/>
        <s v=" Ambrose Jr"/>
        <s v=" Stanley George"/>
        <s v=" Leonard Mark"/>
        <s v=" Lewis"/>
        <s v=" Frank Manley (Anna Sophia Atkinson)"/>
        <s v=" Albina"/>
        <s v=" Hammad"/>
        <s v=" Henry Sleeper (Myna Haxtun)"/>
        <s v=" Henry Sleeper"/>
        <s v=" Richard Frasar"/>
        <s v=" Percival Wayland"/>
        <s v=" Gretchen Fiske"/>
        <s v=" Kornelia Theodosia"/>
        <s v=" John C (Anna Andrews)"/>
        <s v=" Elizabeth Mussey"/>
        <s v=" Walter Bertram (Martha Eustis)"/>
        <s v=" Tyrell William"/>
        <s v=" Gertrude Maybelle"/>
        <s v=" Maxmillian"/>
        <s v=" Ruth"/>
        <s v=" Emil (Tillie Mandelbaum)"/>
        <s v=" Amelie"/>
        <s v=" George Nelson (Martha Evelyn)"/>
        <s v=" Washington"/>
        <s v=" Edgar Joseph"/>
        <s v=" Edgar Joseph (Leila Saks)"/>
        <s v=" Margaret Bechstein"/>
        <s v=" Sara Rebecca"/>
        <s v=" Thomas Jr (Lily Alexenia Wilson)"/>
        <s v=" Henry Birkhardt"/>
        <s v=" Henry Birkhardt (Irene Wallach)"/>
        <s v=" Gladys"/>
        <s v=" Roberta"/>
        <s v=" of (Lucy Noel Martha Dyer-Edwards)"/>
        <s v=" Samuel L"/>
        <s v=" Samuel L (Edwiga Grabowska)"/>
        <s v=" William Edward"/>
        <s v=" Frederick Maxfield"/>
        <s v=" Daisy E"/>
        <s v=" Frederick Maxfield (Jane Anne Forby)"/>
        <s v=" Dickinson H (Helen Walton)"/>
        <s v=" Dickinson H"/>
        <s v=" Anne"/>
        <s v=" Charles Melville (Clara Jennings Gregg)"/>
        <s v=" Walter Donald"/>
        <s v=" Victor de Satode (Maria Josefa Perez de Soto y Vallejo)"/>
        <s v=" Victor de Satode"/>
        <s v=" Margaret"/>
        <s v=" John Borland Jr"/>
        <s v=" John Borland (Marian Longstreth Morris)"/>
        <s v=" John Borland"/>
        <s v=" Arthur Webster"/>
        <s v=" Madeleine"/>
        <s v=" Marjorie"/>
        <s v=" William Ernest"/>
        <s v=" Lucile Polk"/>
        <s v=" William Ernest (Lucile Polk)"/>
        <s v=" William Thornton II"/>
        <s v=" Henry William"/>
        <s v=" Henry William (Clara Heinsheimer)"/>
        <s v=" Elizabeth Margaret"/>
        <s v=" Frederic Oakley (Margaretta Corning Stone)"/>
        <s v=" Amelia"/>
        <s v=" Marie Grice"/>
        <s v=" Sante"/>
        <s v=" Elise"/>
        <s v=" William Augustus (Marie Eugenie)"/>
        <s v=" Helen Loraine"/>
        <s v=" Hudson Trevor"/>
        <s v=" Hudson J C (Bessie Waldo Daniels)"/>
        <s v=" William Thompson (Edith Junkins)"/>
        <s v=" George Edward"/>
        <s v=" Elizabeth W"/>
        <s v=" Mary Natalie"/>
        <s v=" George Dennick (Mary Hitchcock)"/>
        <s v=" Georgette Alexandra"/>
        <s v=" Elisabeth Walton"/>
        <s v=" Edward Scott (Elisabeth Walton McMillan)"/>
        <s v=" Harry Elkins"/>
        <s v=" Rosalie"/>
        <s v=" Caroline Louise"/>
        <s v=" John Jacob (Madeleine Talmadge Force)"/>
        <s v=" Quigg Edmond"/>
        <s v=" James (Helene DeLaudeniere Chaput)"/>
        <s v=" Emily Borie"/>
        <s v=" Susan Parker &quot;Suzette&quot;"/>
        <s v=" Charles Alexander"/>
        <s v=" Mabel Helen"/>
        <s v=" Alice Elizabeth"/>
        <s v=" Mark"/>
        <s v=" Thomas Drake Martinez"/>
        <s v=" Gustave J"/>
      </sharedItems>
    </cacheField>
    <cacheField name="Parch" numFmtId="0">
      <sharedItems containsSemiMixedTypes="0" containsString="0" containsNumber="1" containsInteger="1" minValue="0" maxValue="6"/>
    </cacheField>
    <cacheField name="PassengerId" numFmtId="0">
      <sharedItems containsSemiMixedTypes="0" containsString="0" containsNumber="1" containsInteger="1" minValue="1" maxValue="891"/>
    </cacheField>
    <cacheField name="Pclass" numFmtId="0">
      <sharedItems containsSemiMixedTypes="0" containsString="0" containsNumber="1" containsInteger="1" minValue="1" maxValue="3" count="3">
        <n v="3"/>
        <n v="1"/>
        <n v="2"/>
      </sharedItems>
    </cacheField>
    <cacheField name="Sex" numFmtId="0">
      <sharedItems/>
    </cacheField>
    <cacheField name="SibSp" numFmtId="0">
      <sharedItems containsSemiMixedTypes="0" containsString="0" containsNumber="1" containsInteger="1" minValue="0" maxValue="8"/>
    </cacheField>
    <cacheField name="Survived" numFmtId="0">
      <sharedItems containsSemiMixedTypes="0" containsString="0" containsNumber="1" containsInteger="1" minValue="0" maxValue="1" count="2">
        <n v="0"/>
        <n v="1"/>
      </sharedItems>
    </cacheField>
    <cacheField name="Ticket" numFmtId="0">
      <sharedItems containsMixedTypes="1" containsNumber="1" containsInteger="1" minValue="693" maxValue="3101298"/>
    </cacheField>
    <cacheField name="Title" numFmtId="0">
      <sharedItems/>
    </cacheField>
    <cacheField name="Family_Size" numFmtId="0">
      <sharedItems containsSemiMixedTypes="0" containsString="0" containsNumber="1" containsInteger="1" minValue="0" maxValue="10"/>
    </cacheField>
    <cacheField name="Cabin2" numFmtId="0" databaseField="0">
      <fieldGroup base="2">
        <discretePr count="148">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 name="Age2" numFmtId="0" databaseField="0">
      <fieldGroup base="0">
        <discretePr count="89">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2061187899"/>
    </ext>
  </extLst>
</pivotCacheDefinition>
</file>

<file path=xl/pivotCache/pivotCacheRecords1.xml><?xml version="1.0" encoding="utf-8"?>
<pivotCacheRecords xmlns="http://schemas.openxmlformats.org/spreadsheetml/2006/main" xmlns:r="http://schemas.openxmlformats.org/officeDocument/2006/relationships" count="891">
  <r>
    <x v="0"/>
    <s v="M"/>
    <s v="M"/>
    <x v="0"/>
    <x v="0"/>
    <s v="Braund"/>
    <s v=" Mr"/>
    <s v=" Owen Harris"/>
    <x v="0"/>
    <n v="1"/>
    <x v="0"/>
    <x v="0"/>
    <x v="0"/>
    <x v="0"/>
    <s v="A/5 21171"/>
    <x v="0"/>
    <x v="0"/>
  </r>
  <r>
    <x v="1"/>
    <s v="C85"/>
    <s v="C"/>
    <x v="1"/>
    <x v="1"/>
    <s v="Cumings"/>
    <s v=" Mrs"/>
    <s v=" John Bradley (Florence Briggs Thayer)"/>
    <x v="0"/>
    <n v="2"/>
    <x v="1"/>
    <x v="1"/>
    <x v="0"/>
    <x v="1"/>
    <s v="PC 17599"/>
    <x v="1"/>
    <x v="0"/>
  </r>
  <r>
    <x v="2"/>
    <s v="M"/>
    <s v="M"/>
    <x v="0"/>
    <x v="2"/>
    <s v="Heikkinen"/>
    <s v=" Miss"/>
    <s v=" Laina"/>
    <x v="0"/>
    <n v="3"/>
    <x v="0"/>
    <x v="1"/>
    <x v="1"/>
    <x v="1"/>
    <s v="STON/O2. 3101282"/>
    <x v="2"/>
    <x v="1"/>
  </r>
  <r>
    <x v="3"/>
    <s v="C123"/>
    <s v="C"/>
    <x v="0"/>
    <x v="3"/>
    <s v="Futrelle"/>
    <s v=" Mrs"/>
    <s v=" Jacques Heath (Lily May Peel)"/>
    <x v="0"/>
    <n v="4"/>
    <x v="1"/>
    <x v="1"/>
    <x v="0"/>
    <x v="1"/>
    <n v="113803"/>
    <x v="1"/>
    <x v="0"/>
  </r>
  <r>
    <x v="3"/>
    <s v="M"/>
    <s v="M"/>
    <x v="0"/>
    <x v="4"/>
    <s v="Allen"/>
    <s v=" Mr"/>
    <s v=" William Henry"/>
    <x v="0"/>
    <n v="5"/>
    <x v="0"/>
    <x v="0"/>
    <x v="1"/>
    <x v="0"/>
    <n v="373450"/>
    <x v="0"/>
    <x v="1"/>
  </r>
  <r>
    <x v="4"/>
    <s v="M"/>
    <s v="M"/>
    <x v="2"/>
    <x v="5"/>
    <s v="Moran"/>
    <s v=" Mr"/>
    <s v=" James"/>
    <x v="0"/>
    <n v="6"/>
    <x v="0"/>
    <x v="0"/>
    <x v="1"/>
    <x v="0"/>
    <n v="330877"/>
    <x v="0"/>
    <x v="1"/>
  </r>
  <r>
    <x v="5"/>
    <s v="E46"/>
    <s v="E"/>
    <x v="0"/>
    <x v="6"/>
    <s v="McCarthy"/>
    <s v=" Mr"/>
    <s v=" Timothy J"/>
    <x v="0"/>
    <n v="7"/>
    <x v="1"/>
    <x v="0"/>
    <x v="1"/>
    <x v="0"/>
    <n v="17463"/>
    <x v="0"/>
    <x v="1"/>
  </r>
  <r>
    <x v="6"/>
    <s v="M"/>
    <s v="M"/>
    <x v="0"/>
    <x v="7"/>
    <s v="Palsson"/>
    <s v=" Master"/>
    <s v=" Gosta Leonard"/>
    <x v="1"/>
    <n v="8"/>
    <x v="0"/>
    <x v="0"/>
    <x v="2"/>
    <x v="0"/>
    <n v="349909"/>
    <x v="3"/>
    <x v="2"/>
  </r>
  <r>
    <x v="7"/>
    <s v="M"/>
    <s v="M"/>
    <x v="0"/>
    <x v="8"/>
    <s v="Johnson"/>
    <s v=" Mrs"/>
    <s v=" Oscar W (Elisabeth Vilhelmina Berg)"/>
    <x v="2"/>
    <n v="9"/>
    <x v="0"/>
    <x v="1"/>
    <x v="1"/>
    <x v="1"/>
    <n v="347742"/>
    <x v="1"/>
    <x v="3"/>
  </r>
  <r>
    <x v="8"/>
    <s v="M"/>
    <s v="M"/>
    <x v="1"/>
    <x v="9"/>
    <s v="Nasser"/>
    <s v=" Mrs"/>
    <s v=" Nicholas (Adele Achem)"/>
    <x v="0"/>
    <n v="10"/>
    <x v="2"/>
    <x v="1"/>
    <x v="0"/>
    <x v="1"/>
    <n v="237736"/>
    <x v="1"/>
    <x v="0"/>
  </r>
  <r>
    <x v="9"/>
    <s v="G6"/>
    <s v="G"/>
    <x v="0"/>
    <x v="10"/>
    <s v="Sandstrom"/>
    <s v=" Miss"/>
    <s v=" Marguerite Rut"/>
    <x v="1"/>
    <n v="11"/>
    <x v="0"/>
    <x v="1"/>
    <x v="0"/>
    <x v="1"/>
    <s v="PP 9549"/>
    <x v="2"/>
    <x v="3"/>
  </r>
  <r>
    <x v="10"/>
    <s v="C103"/>
    <s v="C"/>
    <x v="0"/>
    <x v="11"/>
    <s v="Bonnell"/>
    <s v=" Miss"/>
    <s v=" Elizabeth"/>
    <x v="0"/>
    <n v="12"/>
    <x v="1"/>
    <x v="1"/>
    <x v="1"/>
    <x v="1"/>
    <n v="113783"/>
    <x v="2"/>
    <x v="1"/>
  </r>
  <r>
    <x v="11"/>
    <s v="M"/>
    <s v="M"/>
    <x v="0"/>
    <x v="4"/>
    <s v="Saundercock"/>
    <s v=" Mr"/>
    <s v=" William Henry"/>
    <x v="0"/>
    <n v="13"/>
    <x v="0"/>
    <x v="0"/>
    <x v="1"/>
    <x v="0"/>
    <s v="A/5. 2151"/>
    <x v="0"/>
    <x v="1"/>
  </r>
  <r>
    <x v="12"/>
    <s v="M"/>
    <s v="M"/>
    <x v="0"/>
    <x v="12"/>
    <s v="Andersson"/>
    <s v=" Mr"/>
    <s v=" Anders Johan"/>
    <x v="3"/>
    <n v="14"/>
    <x v="0"/>
    <x v="0"/>
    <x v="0"/>
    <x v="0"/>
    <n v="347082"/>
    <x v="0"/>
    <x v="4"/>
  </r>
  <r>
    <x v="8"/>
    <s v="M"/>
    <s v="M"/>
    <x v="0"/>
    <x v="13"/>
    <s v="Vestrom"/>
    <s v=" Miss"/>
    <s v=" Hulda Amanda Adolfina"/>
    <x v="0"/>
    <n v="15"/>
    <x v="0"/>
    <x v="1"/>
    <x v="1"/>
    <x v="0"/>
    <n v="350406"/>
    <x v="2"/>
    <x v="1"/>
  </r>
  <r>
    <x v="13"/>
    <s v="M"/>
    <s v="M"/>
    <x v="0"/>
    <x v="14"/>
    <s v="Hewlett"/>
    <s v=" Mrs"/>
    <s v=" (Mary D Kingcome) "/>
    <x v="0"/>
    <n v="16"/>
    <x v="2"/>
    <x v="1"/>
    <x v="1"/>
    <x v="1"/>
    <n v="248706"/>
    <x v="1"/>
    <x v="1"/>
  </r>
  <r>
    <x v="6"/>
    <s v="M"/>
    <s v="M"/>
    <x v="2"/>
    <x v="15"/>
    <s v="Rice"/>
    <s v=" Master"/>
    <s v=" Eugene"/>
    <x v="1"/>
    <n v="17"/>
    <x v="0"/>
    <x v="0"/>
    <x v="3"/>
    <x v="0"/>
    <n v="382652"/>
    <x v="3"/>
    <x v="5"/>
  </r>
  <r>
    <x v="4"/>
    <s v="M"/>
    <s v="M"/>
    <x v="0"/>
    <x v="16"/>
    <s v="Williams"/>
    <s v=" Mr"/>
    <s v=" Charles Eugene"/>
    <x v="0"/>
    <n v="18"/>
    <x v="2"/>
    <x v="0"/>
    <x v="1"/>
    <x v="1"/>
    <n v="244373"/>
    <x v="0"/>
    <x v="1"/>
  </r>
  <r>
    <x v="14"/>
    <s v="M"/>
    <s v="M"/>
    <x v="0"/>
    <x v="17"/>
    <s v="Vander Planke"/>
    <s v=" Mrs"/>
    <s v=" Julius (Emelia Maria Vandemoortele)"/>
    <x v="0"/>
    <n v="19"/>
    <x v="0"/>
    <x v="1"/>
    <x v="0"/>
    <x v="0"/>
    <n v="345763"/>
    <x v="1"/>
    <x v="0"/>
  </r>
  <r>
    <x v="15"/>
    <s v="M"/>
    <s v="M"/>
    <x v="1"/>
    <x v="18"/>
    <s v="Masselmani"/>
    <s v=" Mrs"/>
    <s v=" Fatima"/>
    <x v="0"/>
    <n v="20"/>
    <x v="0"/>
    <x v="1"/>
    <x v="1"/>
    <x v="1"/>
    <n v="2649"/>
    <x v="1"/>
    <x v="1"/>
  </r>
  <r>
    <x v="3"/>
    <s v="M"/>
    <s v="M"/>
    <x v="0"/>
    <x v="19"/>
    <s v="Fynney"/>
    <s v=" Mr"/>
    <s v=" Joseph J"/>
    <x v="0"/>
    <n v="21"/>
    <x v="2"/>
    <x v="0"/>
    <x v="1"/>
    <x v="0"/>
    <n v="239865"/>
    <x v="0"/>
    <x v="1"/>
  </r>
  <r>
    <x v="16"/>
    <s v="D56"/>
    <s v="D"/>
    <x v="0"/>
    <x v="16"/>
    <s v="Beesley"/>
    <s v=" Mr"/>
    <s v=" Lawrence"/>
    <x v="0"/>
    <n v="22"/>
    <x v="2"/>
    <x v="0"/>
    <x v="1"/>
    <x v="1"/>
    <n v="248698"/>
    <x v="0"/>
    <x v="1"/>
  </r>
  <r>
    <x v="17"/>
    <s v="M"/>
    <s v="M"/>
    <x v="2"/>
    <x v="20"/>
    <s v="McGowan"/>
    <s v=" Miss"/>
    <s v=" Anna &quot;Annie&quot;"/>
    <x v="0"/>
    <n v="23"/>
    <x v="0"/>
    <x v="1"/>
    <x v="1"/>
    <x v="1"/>
    <n v="330923"/>
    <x v="2"/>
    <x v="1"/>
  </r>
  <r>
    <x v="18"/>
    <s v="A6"/>
    <s v="A"/>
    <x v="0"/>
    <x v="21"/>
    <s v="Sloper"/>
    <s v=" Mr"/>
    <s v=" William Thompson"/>
    <x v="0"/>
    <n v="24"/>
    <x v="1"/>
    <x v="0"/>
    <x v="1"/>
    <x v="1"/>
    <n v="113788"/>
    <x v="0"/>
    <x v="1"/>
  </r>
  <r>
    <x v="19"/>
    <s v="M"/>
    <s v="M"/>
    <x v="0"/>
    <x v="7"/>
    <s v="Palsson"/>
    <s v=" Miss"/>
    <s v=" Torborg Danira"/>
    <x v="1"/>
    <n v="25"/>
    <x v="0"/>
    <x v="1"/>
    <x v="2"/>
    <x v="0"/>
    <n v="349909"/>
    <x v="2"/>
    <x v="2"/>
  </r>
  <r>
    <x v="1"/>
    <s v="M"/>
    <s v="M"/>
    <x v="0"/>
    <x v="22"/>
    <s v="Asplund"/>
    <s v=" Mrs"/>
    <s v=" Carl Oscar (Selma Augusta Emilia Johansson)"/>
    <x v="3"/>
    <n v="26"/>
    <x v="0"/>
    <x v="1"/>
    <x v="0"/>
    <x v="1"/>
    <n v="347077"/>
    <x v="1"/>
    <x v="4"/>
  </r>
  <r>
    <x v="4"/>
    <s v="M"/>
    <s v="M"/>
    <x v="1"/>
    <x v="18"/>
    <s v="Emir"/>
    <s v=" Mr"/>
    <s v=" Farred Chehab"/>
    <x v="0"/>
    <n v="27"/>
    <x v="0"/>
    <x v="0"/>
    <x v="1"/>
    <x v="0"/>
    <n v="2631"/>
    <x v="0"/>
    <x v="1"/>
  </r>
  <r>
    <x v="20"/>
    <s v="C23 C25 C27"/>
    <s v="C"/>
    <x v="0"/>
    <x v="23"/>
    <s v="Fortune"/>
    <s v=" Mr"/>
    <s v=" Charles Alexander"/>
    <x v="2"/>
    <n v="28"/>
    <x v="1"/>
    <x v="0"/>
    <x v="2"/>
    <x v="0"/>
    <n v="19950"/>
    <x v="0"/>
    <x v="5"/>
  </r>
  <r>
    <x v="0"/>
    <s v="M"/>
    <s v="M"/>
    <x v="2"/>
    <x v="24"/>
    <s v="O'Dwyer"/>
    <s v=" Miss"/>
    <s v=" Ellen &quot;Nellie&quot;"/>
    <x v="0"/>
    <n v="29"/>
    <x v="0"/>
    <x v="1"/>
    <x v="1"/>
    <x v="1"/>
    <n v="330959"/>
    <x v="2"/>
    <x v="1"/>
  </r>
  <r>
    <x v="4"/>
    <s v="M"/>
    <s v="M"/>
    <x v="0"/>
    <x v="25"/>
    <s v="Todoroff"/>
    <s v=" Mr"/>
    <s v=" Lalio"/>
    <x v="0"/>
    <n v="30"/>
    <x v="0"/>
    <x v="0"/>
    <x v="1"/>
    <x v="0"/>
    <n v="349216"/>
    <x v="0"/>
    <x v="1"/>
  </r>
  <r>
    <x v="21"/>
    <s v="M"/>
    <s v="M"/>
    <x v="1"/>
    <x v="26"/>
    <s v="Uruchurtu"/>
    <s v=" Don"/>
    <s v=" Manuel E"/>
    <x v="0"/>
    <n v="31"/>
    <x v="1"/>
    <x v="0"/>
    <x v="1"/>
    <x v="0"/>
    <s v="PC 17601"/>
    <x v="0"/>
    <x v="1"/>
  </r>
  <r>
    <x v="15"/>
    <s v="B78"/>
    <s v="B"/>
    <x v="1"/>
    <x v="27"/>
    <s v="Spencer"/>
    <s v=" Mrs"/>
    <s v=" William Augustus (Marie Eugenie)"/>
    <x v="0"/>
    <n v="32"/>
    <x v="1"/>
    <x v="1"/>
    <x v="0"/>
    <x v="1"/>
    <s v="PC 17569"/>
    <x v="1"/>
    <x v="0"/>
  </r>
  <r>
    <x v="0"/>
    <s v="M"/>
    <s v="M"/>
    <x v="2"/>
    <x v="28"/>
    <s v="Glynn"/>
    <s v=" Miss"/>
    <s v=" Mary Agatha"/>
    <x v="0"/>
    <n v="33"/>
    <x v="0"/>
    <x v="1"/>
    <x v="1"/>
    <x v="1"/>
    <n v="335677"/>
    <x v="2"/>
    <x v="1"/>
  </r>
  <r>
    <x v="22"/>
    <s v="M"/>
    <s v="M"/>
    <x v="0"/>
    <x v="29"/>
    <s v="Wheadon"/>
    <s v=" Mr"/>
    <s v=" Edward H"/>
    <x v="0"/>
    <n v="34"/>
    <x v="2"/>
    <x v="0"/>
    <x v="1"/>
    <x v="0"/>
    <s v="C.A. 24579"/>
    <x v="0"/>
    <x v="1"/>
  </r>
  <r>
    <x v="18"/>
    <s v="M"/>
    <s v="M"/>
    <x v="1"/>
    <x v="30"/>
    <s v="Meyer"/>
    <s v=" Mr"/>
    <s v=" Edgar Joseph"/>
    <x v="0"/>
    <n v="35"/>
    <x v="1"/>
    <x v="0"/>
    <x v="0"/>
    <x v="0"/>
    <s v="PC 17604"/>
    <x v="0"/>
    <x v="0"/>
  </r>
  <r>
    <x v="23"/>
    <s v="M"/>
    <s v="M"/>
    <x v="0"/>
    <x v="31"/>
    <s v="Holverson"/>
    <s v=" Mr"/>
    <s v=" Alexander Oskar"/>
    <x v="0"/>
    <n v="36"/>
    <x v="1"/>
    <x v="0"/>
    <x v="0"/>
    <x v="0"/>
    <n v="113789"/>
    <x v="0"/>
    <x v="0"/>
  </r>
  <r>
    <x v="4"/>
    <s v="M"/>
    <s v="M"/>
    <x v="1"/>
    <x v="32"/>
    <s v="Mamee"/>
    <s v=" Mr"/>
    <s v=" Hanna"/>
    <x v="0"/>
    <n v="37"/>
    <x v="0"/>
    <x v="0"/>
    <x v="1"/>
    <x v="1"/>
    <n v="2677"/>
    <x v="0"/>
    <x v="1"/>
  </r>
  <r>
    <x v="24"/>
    <s v="M"/>
    <s v="M"/>
    <x v="0"/>
    <x v="4"/>
    <s v="Cann"/>
    <s v=" Mr"/>
    <s v=" Ernest Charles"/>
    <x v="0"/>
    <n v="38"/>
    <x v="0"/>
    <x v="0"/>
    <x v="1"/>
    <x v="0"/>
    <s v="A./5. 2152"/>
    <x v="0"/>
    <x v="1"/>
  </r>
  <r>
    <x v="25"/>
    <s v="M"/>
    <s v="M"/>
    <x v="0"/>
    <x v="17"/>
    <s v="Vander Planke"/>
    <s v=" Miss"/>
    <s v=" Augusta Maria"/>
    <x v="0"/>
    <n v="39"/>
    <x v="0"/>
    <x v="1"/>
    <x v="4"/>
    <x v="0"/>
    <n v="345764"/>
    <x v="2"/>
    <x v="3"/>
  </r>
  <r>
    <x v="8"/>
    <s v="M"/>
    <s v="M"/>
    <x v="1"/>
    <x v="33"/>
    <s v="Nicola-Yarred"/>
    <s v=" Miss"/>
    <s v=" Jamila"/>
    <x v="0"/>
    <n v="40"/>
    <x v="0"/>
    <x v="1"/>
    <x v="0"/>
    <x v="1"/>
    <n v="2651"/>
    <x v="2"/>
    <x v="0"/>
  </r>
  <r>
    <x v="21"/>
    <s v="M"/>
    <s v="M"/>
    <x v="0"/>
    <x v="34"/>
    <s v="Ahlin"/>
    <s v=" Mrs"/>
    <s v=" Johan (Johanna Persdotter Larsson)"/>
    <x v="0"/>
    <n v="41"/>
    <x v="0"/>
    <x v="1"/>
    <x v="0"/>
    <x v="0"/>
    <n v="7546"/>
    <x v="1"/>
    <x v="0"/>
  </r>
  <r>
    <x v="7"/>
    <s v="M"/>
    <s v="M"/>
    <x v="0"/>
    <x v="35"/>
    <s v="Turpin"/>
    <s v=" Mrs"/>
    <s v=" William John Robert (Dorothy Ann Wonnacott)"/>
    <x v="0"/>
    <n v="42"/>
    <x v="2"/>
    <x v="1"/>
    <x v="0"/>
    <x v="0"/>
    <n v="11668"/>
    <x v="1"/>
    <x v="0"/>
  </r>
  <r>
    <x v="4"/>
    <s v="M"/>
    <s v="M"/>
    <x v="1"/>
    <x v="25"/>
    <s v="Kraeff"/>
    <s v=" Mr"/>
    <s v=" Theodor"/>
    <x v="0"/>
    <n v="43"/>
    <x v="0"/>
    <x v="0"/>
    <x v="1"/>
    <x v="0"/>
    <n v="349253"/>
    <x v="0"/>
    <x v="1"/>
  </r>
  <r>
    <x v="26"/>
    <s v="M"/>
    <s v="M"/>
    <x v="1"/>
    <x v="36"/>
    <s v="Laroche"/>
    <s v=" Miss"/>
    <s v=" Simonne Marie Anne Andree"/>
    <x v="2"/>
    <n v="44"/>
    <x v="2"/>
    <x v="1"/>
    <x v="0"/>
    <x v="1"/>
    <s v="SC/Paris 2123"/>
    <x v="2"/>
    <x v="6"/>
  </r>
  <r>
    <x v="20"/>
    <s v="M"/>
    <s v="M"/>
    <x v="2"/>
    <x v="24"/>
    <s v="Devaney"/>
    <s v=" Miss"/>
    <s v=" Margaret Delia"/>
    <x v="0"/>
    <n v="45"/>
    <x v="0"/>
    <x v="1"/>
    <x v="1"/>
    <x v="1"/>
    <n v="330958"/>
    <x v="2"/>
    <x v="1"/>
  </r>
  <r>
    <x v="4"/>
    <s v="M"/>
    <s v="M"/>
    <x v="0"/>
    <x v="4"/>
    <s v="Rogers"/>
    <s v=" Mr"/>
    <s v=" William John"/>
    <x v="0"/>
    <n v="46"/>
    <x v="0"/>
    <x v="0"/>
    <x v="1"/>
    <x v="0"/>
    <s v="S.C./A.4. 23567"/>
    <x v="0"/>
    <x v="1"/>
  </r>
  <r>
    <x v="4"/>
    <s v="M"/>
    <s v="M"/>
    <x v="2"/>
    <x v="37"/>
    <s v="Lennon"/>
    <s v=" Mr"/>
    <s v=" Denis"/>
    <x v="0"/>
    <n v="47"/>
    <x v="0"/>
    <x v="0"/>
    <x v="0"/>
    <x v="0"/>
    <n v="370371"/>
    <x v="0"/>
    <x v="0"/>
  </r>
  <r>
    <x v="0"/>
    <s v="M"/>
    <s v="M"/>
    <x v="2"/>
    <x v="28"/>
    <s v="O'Driscoll"/>
    <s v=" Miss"/>
    <s v=" Bridget"/>
    <x v="0"/>
    <n v="48"/>
    <x v="0"/>
    <x v="1"/>
    <x v="1"/>
    <x v="1"/>
    <n v="14311"/>
    <x v="2"/>
    <x v="1"/>
  </r>
  <r>
    <x v="4"/>
    <s v="M"/>
    <s v="M"/>
    <x v="1"/>
    <x v="38"/>
    <s v="Samaan"/>
    <s v=" Mr"/>
    <s v=" Youssef"/>
    <x v="0"/>
    <n v="49"/>
    <x v="0"/>
    <x v="0"/>
    <x v="4"/>
    <x v="0"/>
    <n v="2662"/>
    <x v="0"/>
    <x v="3"/>
  </r>
  <r>
    <x v="25"/>
    <s v="M"/>
    <s v="M"/>
    <x v="0"/>
    <x v="39"/>
    <s v="Arnold-Franchi"/>
    <s v=" Mrs"/>
    <s v=" Josef (Josefine Franchi)"/>
    <x v="0"/>
    <n v="50"/>
    <x v="0"/>
    <x v="1"/>
    <x v="0"/>
    <x v="0"/>
    <n v="349237"/>
    <x v="1"/>
    <x v="0"/>
  </r>
  <r>
    <x v="27"/>
    <s v="M"/>
    <s v="M"/>
    <x v="0"/>
    <x v="40"/>
    <s v="Panula"/>
    <s v=" Master"/>
    <s v=" Juha Niilo"/>
    <x v="1"/>
    <n v="51"/>
    <x v="0"/>
    <x v="0"/>
    <x v="3"/>
    <x v="0"/>
    <n v="3101295"/>
    <x v="3"/>
    <x v="5"/>
  </r>
  <r>
    <x v="24"/>
    <s v="M"/>
    <s v="M"/>
    <x v="0"/>
    <x v="41"/>
    <s v="Nosworthy"/>
    <s v=" Mr"/>
    <s v=" Richard Cater"/>
    <x v="0"/>
    <n v="52"/>
    <x v="0"/>
    <x v="0"/>
    <x v="1"/>
    <x v="0"/>
    <s v="A/4. 39886"/>
    <x v="0"/>
    <x v="1"/>
  </r>
  <r>
    <x v="28"/>
    <s v="D33"/>
    <s v="D"/>
    <x v="1"/>
    <x v="42"/>
    <s v="Harper"/>
    <s v=" Mrs"/>
    <s v=" Henry Sleeper (Myna Haxtun)"/>
    <x v="0"/>
    <n v="53"/>
    <x v="1"/>
    <x v="1"/>
    <x v="0"/>
    <x v="1"/>
    <s v="PC 17572"/>
    <x v="1"/>
    <x v="0"/>
  </r>
  <r>
    <x v="29"/>
    <s v="M"/>
    <s v="M"/>
    <x v="0"/>
    <x v="19"/>
    <s v="Faunthorpe"/>
    <s v=" Mrs"/>
    <s v=" Lizzie (Elizabeth Anne Wilkinson)"/>
    <x v="0"/>
    <n v="54"/>
    <x v="2"/>
    <x v="1"/>
    <x v="0"/>
    <x v="1"/>
    <n v="2926"/>
    <x v="1"/>
    <x v="0"/>
  </r>
  <r>
    <x v="30"/>
    <s v="B30"/>
    <s v="B"/>
    <x v="1"/>
    <x v="43"/>
    <s v="Ostby"/>
    <s v=" Mr"/>
    <s v=" Engelhart Cornelius"/>
    <x v="1"/>
    <n v="55"/>
    <x v="1"/>
    <x v="0"/>
    <x v="1"/>
    <x v="0"/>
    <n v="113509"/>
    <x v="0"/>
    <x v="0"/>
  </r>
  <r>
    <x v="4"/>
    <s v="C52"/>
    <s v="C"/>
    <x v="0"/>
    <x v="21"/>
    <s v="Woolner"/>
    <s v=" Mr"/>
    <s v=" Hugh"/>
    <x v="0"/>
    <n v="56"/>
    <x v="1"/>
    <x v="0"/>
    <x v="1"/>
    <x v="1"/>
    <n v="19947"/>
    <x v="0"/>
    <x v="1"/>
  </r>
  <r>
    <x v="24"/>
    <s v="M"/>
    <s v="M"/>
    <x v="0"/>
    <x v="29"/>
    <s v="Rugg"/>
    <s v=" Miss"/>
    <s v=" Emily"/>
    <x v="0"/>
    <n v="57"/>
    <x v="2"/>
    <x v="1"/>
    <x v="1"/>
    <x v="1"/>
    <s v="C.A. 31026"/>
    <x v="2"/>
    <x v="1"/>
  </r>
  <r>
    <x v="31"/>
    <s v="M"/>
    <s v="M"/>
    <x v="1"/>
    <x v="32"/>
    <s v="Novel"/>
    <s v=" Mr"/>
    <s v=" Mansouer"/>
    <x v="0"/>
    <n v="58"/>
    <x v="0"/>
    <x v="0"/>
    <x v="1"/>
    <x v="0"/>
    <n v="2697"/>
    <x v="0"/>
    <x v="1"/>
  </r>
  <r>
    <x v="32"/>
    <s v="M"/>
    <s v="M"/>
    <x v="0"/>
    <x v="44"/>
    <s v="West"/>
    <s v=" Miss"/>
    <s v=" Constance Mirium"/>
    <x v="2"/>
    <n v="59"/>
    <x v="2"/>
    <x v="1"/>
    <x v="0"/>
    <x v="1"/>
    <s v="C.A. 34651"/>
    <x v="2"/>
    <x v="6"/>
  </r>
  <r>
    <x v="33"/>
    <s v="M"/>
    <s v="M"/>
    <x v="0"/>
    <x v="45"/>
    <s v="Goodwin"/>
    <s v=" Master"/>
    <s v=" William Frederick"/>
    <x v="2"/>
    <n v="60"/>
    <x v="0"/>
    <x v="0"/>
    <x v="5"/>
    <x v="0"/>
    <s v="CA 2144"/>
    <x v="3"/>
    <x v="7"/>
  </r>
  <r>
    <x v="0"/>
    <s v="M"/>
    <s v="M"/>
    <x v="1"/>
    <x v="32"/>
    <s v="Sirayanian"/>
    <s v=" Mr"/>
    <s v=" Orsen"/>
    <x v="0"/>
    <n v="61"/>
    <x v="0"/>
    <x v="0"/>
    <x v="1"/>
    <x v="0"/>
    <n v="2669"/>
    <x v="0"/>
    <x v="1"/>
  </r>
  <r>
    <x v="1"/>
    <s v="B28"/>
    <s v="B"/>
    <x v="0"/>
    <x v="46"/>
    <s v="Icard"/>
    <s v=" Miss"/>
    <s v=" Amelie"/>
    <x v="0"/>
    <n v="62"/>
    <x v="1"/>
    <x v="1"/>
    <x v="1"/>
    <x v="1"/>
    <n v="113572"/>
    <x v="2"/>
    <x v="1"/>
  </r>
  <r>
    <x v="34"/>
    <s v="C83"/>
    <s v="C"/>
    <x v="0"/>
    <x v="47"/>
    <s v="Harris"/>
    <s v=" Mr"/>
    <s v=" Henry Birkhardt"/>
    <x v="0"/>
    <n v="63"/>
    <x v="1"/>
    <x v="0"/>
    <x v="0"/>
    <x v="0"/>
    <n v="36973"/>
    <x v="0"/>
    <x v="0"/>
  </r>
  <r>
    <x v="9"/>
    <s v="M"/>
    <s v="M"/>
    <x v="0"/>
    <x v="48"/>
    <s v="Skoog"/>
    <s v=" Master"/>
    <s v=" Harald"/>
    <x v="2"/>
    <n v="64"/>
    <x v="0"/>
    <x v="0"/>
    <x v="2"/>
    <x v="0"/>
    <n v="347088"/>
    <x v="3"/>
    <x v="5"/>
  </r>
  <r>
    <x v="4"/>
    <s v="M"/>
    <s v="M"/>
    <x v="1"/>
    <x v="26"/>
    <s v="Stewart"/>
    <s v=" Mr"/>
    <s v=" Albert A"/>
    <x v="0"/>
    <n v="65"/>
    <x v="1"/>
    <x v="0"/>
    <x v="1"/>
    <x v="0"/>
    <s v="PC 17605"/>
    <x v="0"/>
    <x v="1"/>
  </r>
  <r>
    <x v="9"/>
    <s v="M"/>
    <s v="M"/>
    <x v="1"/>
    <x v="49"/>
    <s v="Moubarek"/>
    <s v=" Master"/>
    <s v=" Gerios"/>
    <x v="1"/>
    <n v="66"/>
    <x v="0"/>
    <x v="0"/>
    <x v="0"/>
    <x v="1"/>
    <n v="2661"/>
    <x v="3"/>
    <x v="3"/>
  </r>
  <r>
    <x v="29"/>
    <s v="F33"/>
    <s v="F"/>
    <x v="0"/>
    <x v="29"/>
    <s v="Nye"/>
    <s v=" Mrs"/>
    <s v=" (Elizabeth Ramell)"/>
    <x v="0"/>
    <n v="67"/>
    <x v="2"/>
    <x v="1"/>
    <x v="1"/>
    <x v="1"/>
    <s v="C.A. 29395"/>
    <x v="1"/>
    <x v="1"/>
  </r>
  <r>
    <x v="20"/>
    <s v="M"/>
    <s v="M"/>
    <x v="0"/>
    <x v="50"/>
    <s v="Crease"/>
    <s v=" Mr"/>
    <s v=" Ernest James"/>
    <x v="0"/>
    <n v="68"/>
    <x v="0"/>
    <x v="0"/>
    <x v="1"/>
    <x v="0"/>
    <s v="S.P. 3464"/>
    <x v="0"/>
    <x v="1"/>
  </r>
  <r>
    <x v="35"/>
    <s v="M"/>
    <s v="M"/>
    <x v="0"/>
    <x v="2"/>
    <s v="Andersson"/>
    <s v=" Miss"/>
    <s v=" Erna Alexandra"/>
    <x v="2"/>
    <n v="69"/>
    <x v="0"/>
    <x v="1"/>
    <x v="3"/>
    <x v="1"/>
    <n v="3101281"/>
    <x v="2"/>
    <x v="4"/>
  </r>
  <r>
    <x v="2"/>
    <s v="M"/>
    <s v="M"/>
    <x v="0"/>
    <x v="51"/>
    <s v="Kink"/>
    <s v=" Mr"/>
    <s v=" Vincenz"/>
    <x v="0"/>
    <n v="70"/>
    <x v="0"/>
    <x v="0"/>
    <x v="4"/>
    <x v="0"/>
    <n v="315151"/>
    <x v="0"/>
    <x v="3"/>
  </r>
  <r>
    <x v="36"/>
    <s v="M"/>
    <s v="M"/>
    <x v="0"/>
    <x v="29"/>
    <s v="Jenkin"/>
    <s v=" Mr"/>
    <s v=" Stephen Curnow"/>
    <x v="0"/>
    <n v="71"/>
    <x v="2"/>
    <x v="0"/>
    <x v="1"/>
    <x v="0"/>
    <s v="C.A. 33111"/>
    <x v="0"/>
    <x v="1"/>
  </r>
  <r>
    <x v="37"/>
    <s v="M"/>
    <s v="M"/>
    <x v="0"/>
    <x v="45"/>
    <s v="Goodwin"/>
    <s v=" Miss"/>
    <s v=" Lillian Amy"/>
    <x v="2"/>
    <n v="72"/>
    <x v="0"/>
    <x v="1"/>
    <x v="5"/>
    <x v="0"/>
    <s v="CA 2144"/>
    <x v="2"/>
    <x v="7"/>
  </r>
  <r>
    <x v="24"/>
    <s v="M"/>
    <s v="M"/>
    <x v="0"/>
    <x v="52"/>
    <s v="Hood"/>
    <s v=" Mr"/>
    <s v=" Ambrose Jr"/>
    <x v="0"/>
    <n v="73"/>
    <x v="2"/>
    <x v="0"/>
    <x v="1"/>
    <x v="0"/>
    <s v="S.O.C. 14879"/>
    <x v="0"/>
    <x v="1"/>
  </r>
  <r>
    <x v="2"/>
    <s v="M"/>
    <s v="M"/>
    <x v="1"/>
    <x v="53"/>
    <s v="Chronopoulos"/>
    <s v=" Mr"/>
    <s v=" Apostolos"/>
    <x v="0"/>
    <n v="74"/>
    <x v="0"/>
    <x v="0"/>
    <x v="0"/>
    <x v="0"/>
    <n v="2680"/>
    <x v="0"/>
    <x v="0"/>
  </r>
  <r>
    <x v="36"/>
    <s v="M"/>
    <s v="M"/>
    <x v="0"/>
    <x v="54"/>
    <s v="Bing"/>
    <s v=" Mr"/>
    <s v=" Lee"/>
    <x v="0"/>
    <n v="75"/>
    <x v="0"/>
    <x v="0"/>
    <x v="1"/>
    <x v="1"/>
    <n v="1601"/>
    <x v="0"/>
    <x v="1"/>
  </r>
  <r>
    <x v="38"/>
    <s v="F G73"/>
    <s v="F"/>
    <x v="0"/>
    <x v="55"/>
    <s v="Moen"/>
    <s v=" Mr"/>
    <s v=" Sigurd Hansen"/>
    <x v="0"/>
    <n v="76"/>
    <x v="0"/>
    <x v="0"/>
    <x v="1"/>
    <x v="0"/>
    <n v="348123"/>
    <x v="0"/>
    <x v="1"/>
  </r>
  <r>
    <x v="4"/>
    <s v="M"/>
    <s v="M"/>
    <x v="0"/>
    <x v="25"/>
    <s v="Staneff"/>
    <s v=" Mr"/>
    <s v=" Ivan"/>
    <x v="0"/>
    <n v="77"/>
    <x v="0"/>
    <x v="0"/>
    <x v="1"/>
    <x v="0"/>
    <n v="349208"/>
    <x v="0"/>
    <x v="1"/>
  </r>
  <r>
    <x v="4"/>
    <s v="M"/>
    <s v="M"/>
    <x v="0"/>
    <x v="4"/>
    <s v="Moutal"/>
    <s v=" Mr"/>
    <s v=" Rahamin Haim"/>
    <x v="0"/>
    <n v="78"/>
    <x v="0"/>
    <x v="0"/>
    <x v="1"/>
    <x v="0"/>
    <n v="374746"/>
    <x v="0"/>
    <x v="1"/>
  </r>
  <r>
    <x v="39"/>
    <s v="M"/>
    <s v="M"/>
    <x v="0"/>
    <x v="56"/>
    <s v="Caldwell"/>
    <s v=" Master"/>
    <s v=" Alden Gates"/>
    <x v="2"/>
    <n v="79"/>
    <x v="2"/>
    <x v="0"/>
    <x v="1"/>
    <x v="1"/>
    <n v="248738"/>
    <x v="3"/>
    <x v="3"/>
  </r>
  <r>
    <x v="4"/>
    <s v="M"/>
    <s v="M"/>
    <x v="0"/>
    <x v="57"/>
    <s v="Dowdell"/>
    <s v=" Miss"/>
    <s v=" Elizabeth"/>
    <x v="0"/>
    <n v="80"/>
    <x v="0"/>
    <x v="1"/>
    <x v="1"/>
    <x v="1"/>
    <n v="364516"/>
    <x v="2"/>
    <x v="1"/>
  </r>
  <r>
    <x v="0"/>
    <s v="M"/>
    <s v="M"/>
    <x v="0"/>
    <x v="58"/>
    <s v="Waelens"/>
    <s v=" Mr"/>
    <s v=" Achille"/>
    <x v="0"/>
    <n v="81"/>
    <x v="0"/>
    <x v="0"/>
    <x v="1"/>
    <x v="0"/>
    <n v="345767"/>
    <x v="0"/>
    <x v="1"/>
  </r>
  <r>
    <x v="29"/>
    <s v="M"/>
    <s v="M"/>
    <x v="0"/>
    <x v="59"/>
    <s v="Sheerlinck"/>
    <s v=" Mr"/>
    <s v=" Jan Baptist"/>
    <x v="0"/>
    <n v="82"/>
    <x v="0"/>
    <x v="0"/>
    <x v="1"/>
    <x v="1"/>
    <n v="345779"/>
    <x v="0"/>
    <x v="1"/>
  </r>
  <r>
    <x v="0"/>
    <s v="M"/>
    <s v="M"/>
    <x v="2"/>
    <x v="60"/>
    <s v="McDermott"/>
    <s v=" Miss"/>
    <s v=" Brigdet Delia"/>
    <x v="0"/>
    <n v="83"/>
    <x v="0"/>
    <x v="1"/>
    <x v="1"/>
    <x v="1"/>
    <n v="330932"/>
    <x v="2"/>
    <x v="1"/>
  </r>
  <r>
    <x v="18"/>
    <s v="M"/>
    <s v="M"/>
    <x v="0"/>
    <x v="61"/>
    <s v="Carrau"/>
    <s v=" Mr"/>
    <s v=" Francisco M"/>
    <x v="0"/>
    <n v="84"/>
    <x v="1"/>
    <x v="0"/>
    <x v="1"/>
    <x v="0"/>
    <n v="113059"/>
    <x v="0"/>
    <x v="1"/>
  </r>
  <r>
    <x v="35"/>
    <s v="M"/>
    <s v="M"/>
    <x v="0"/>
    <x v="29"/>
    <s v="Ilett"/>
    <s v=" Miss"/>
    <s v=" Bertha"/>
    <x v="0"/>
    <n v="85"/>
    <x v="2"/>
    <x v="1"/>
    <x v="1"/>
    <x v="1"/>
    <s v="SO/C 14885"/>
    <x v="2"/>
    <x v="1"/>
  </r>
  <r>
    <x v="40"/>
    <s v="M"/>
    <s v="M"/>
    <x v="0"/>
    <x v="62"/>
    <s v="Backstrom"/>
    <s v=" Mrs"/>
    <s v=" Karl Alfred (Maria Mathilda Gustafsson)"/>
    <x v="0"/>
    <n v="86"/>
    <x v="0"/>
    <x v="1"/>
    <x v="2"/>
    <x v="1"/>
    <n v="3101278"/>
    <x v="1"/>
    <x v="6"/>
  </r>
  <r>
    <x v="37"/>
    <s v="M"/>
    <s v="M"/>
    <x v="0"/>
    <x v="63"/>
    <s v="Ford"/>
    <s v=" Mr"/>
    <s v=" William Neal"/>
    <x v="4"/>
    <n v="87"/>
    <x v="0"/>
    <x v="0"/>
    <x v="0"/>
    <x v="0"/>
    <s v="W./C. 6608"/>
    <x v="0"/>
    <x v="2"/>
  </r>
  <r>
    <x v="4"/>
    <s v="M"/>
    <s v="M"/>
    <x v="0"/>
    <x v="4"/>
    <s v="Slocovski"/>
    <s v=" Mr"/>
    <s v=" Selman Francis"/>
    <x v="0"/>
    <n v="88"/>
    <x v="0"/>
    <x v="0"/>
    <x v="1"/>
    <x v="0"/>
    <s v="SOTON/OQ 392086"/>
    <x v="0"/>
    <x v="1"/>
  </r>
  <r>
    <x v="41"/>
    <s v="C23 C25 C27"/>
    <s v="C"/>
    <x v="0"/>
    <x v="23"/>
    <s v="Fortune"/>
    <s v=" Miss"/>
    <s v=" Mabel Helen"/>
    <x v="2"/>
    <n v="89"/>
    <x v="1"/>
    <x v="1"/>
    <x v="2"/>
    <x v="1"/>
    <n v="19950"/>
    <x v="2"/>
    <x v="5"/>
  </r>
  <r>
    <x v="42"/>
    <s v="M"/>
    <s v="M"/>
    <x v="0"/>
    <x v="4"/>
    <s v="Celotti"/>
    <s v=" Mr"/>
    <s v=" Francesco"/>
    <x v="0"/>
    <n v="90"/>
    <x v="0"/>
    <x v="0"/>
    <x v="1"/>
    <x v="0"/>
    <n v="343275"/>
    <x v="0"/>
    <x v="1"/>
  </r>
  <r>
    <x v="29"/>
    <s v="M"/>
    <s v="M"/>
    <x v="0"/>
    <x v="4"/>
    <s v="Christmann"/>
    <s v=" Mr"/>
    <s v=" Emil"/>
    <x v="0"/>
    <n v="91"/>
    <x v="0"/>
    <x v="0"/>
    <x v="1"/>
    <x v="0"/>
    <n v="343276"/>
    <x v="0"/>
    <x v="1"/>
  </r>
  <r>
    <x v="11"/>
    <s v="M"/>
    <s v="M"/>
    <x v="0"/>
    <x v="13"/>
    <s v="Andreasson"/>
    <s v=" Mr"/>
    <s v=" Paul Edvin"/>
    <x v="0"/>
    <n v="92"/>
    <x v="0"/>
    <x v="0"/>
    <x v="1"/>
    <x v="0"/>
    <n v="347466"/>
    <x v="0"/>
    <x v="1"/>
  </r>
  <r>
    <x v="43"/>
    <s v="E31"/>
    <s v="E"/>
    <x v="0"/>
    <x v="64"/>
    <s v="Chaffee"/>
    <s v=" Mr"/>
    <s v=" Herbert Fuller"/>
    <x v="0"/>
    <n v="93"/>
    <x v="1"/>
    <x v="0"/>
    <x v="0"/>
    <x v="0"/>
    <s v="W.E.P. 5734"/>
    <x v="0"/>
    <x v="0"/>
  </r>
  <r>
    <x v="2"/>
    <s v="M"/>
    <s v="M"/>
    <x v="0"/>
    <x v="65"/>
    <s v="Dean"/>
    <s v=" Mr"/>
    <s v=" Bertram Frank"/>
    <x v="2"/>
    <n v="94"/>
    <x v="0"/>
    <x v="0"/>
    <x v="0"/>
    <x v="0"/>
    <s v="C.A. 2315"/>
    <x v="0"/>
    <x v="6"/>
  </r>
  <r>
    <x v="44"/>
    <s v="M"/>
    <s v="M"/>
    <x v="0"/>
    <x v="0"/>
    <s v="Coxon"/>
    <s v=" Mr"/>
    <s v=" Daniel"/>
    <x v="0"/>
    <n v="95"/>
    <x v="0"/>
    <x v="0"/>
    <x v="1"/>
    <x v="0"/>
    <n v="364500"/>
    <x v="0"/>
    <x v="1"/>
  </r>
  <r>
    <x v="4"/>
    <s v="M"/>
    <s v="M"/>
    <x v="0"/>
    <x v="4"/>
    <s v="Shorney"/>
    <s v=" Mr"/>
    <s v=" Charles Joseph"/>
    <x v="0"/>
    <n v="96"/>
    <x v="0"/>
    <x v="0"/>
    <x v="1"/>
    <x v="0"/>
    <n v="374910"/>
    <x v="0"/>
    <x v="1"/>
  </r>
  <r>
    <x v="45"/>
    <s v="A5"/>
    <s v="A"/>
    <x v="1"/>
    <x v="66"/>
    <s v="Goldschmidt"/>
    <s v=" Mr"/>
    <s v=" George B"/>
    <x v="0"/>
    <n v="97"/>
    <x v="1"/>
    <x v="0"/>
    <x v="1"/>
    <x v="0"/>
    <s v="PC 17754"/>
    <x v="0"/>
    <x v="1"/>
  </r>
  <r>
    <x v="41"/>
    <s v="D10 D12"/>
    <s v="D"/>
    <x v="1"/>
    <x v="67"/>
    <s v="Greenfield"/>
    <s v=" Mr"/>
    <s v=" William Bertram"/>
    <x v="1"/>
    <n v="98"/>
    <x v="1"/>
    <x v="0"/>
    <x v="1"/>
    <x v="1"/>
    <s v="PC 17759"/>
    <x v="0"/>
    <x v="0"/>
  </r>
  <r>
    <x v="16"/>
    <s v="M"/>
    <s v="M"/>
    <x v="0"/>
    <x v="68"/>
    <s v="Doling"/>
    <s v=" Mrs"/>
    <s v=" John T (Ada Julia Bone)"/>
    <x v="1"/>
    <n v="99"/>
    <x v="2"/>
    <x v="1"/>
    <x v="1"/>
    <x v="1"/>
    <n v="231919"/>
    <x v="1"/>
    <x v="0"/>
  </r>
  <r>
    <x v="16"/>
    <s v="M"/>
    <s v="M"/>
    <x v="0"/>
    <x v="19"/>
    <s v="Kantor"/>
    <s v=" Mr"/>
    <s v=" Sinai"/>
    <x v="0"/>
    <n v="100"/>
    <x v="2"/>
    <x v="0"/>
    <x v="0"/>
    <x v="0"/>
    <n v="244367"/>
    <x v="0"/>
    <x v="0"/>
  </r>
  <r>
    <x v="18"/>
    <s v="M"/>
    <s v="M"/>
    <x v="0"/>
    <x v="25"/>
    <s v="Petranec"/>
    <s v=" Miss"/>
    <s v=" Matilda"/>
    <x v="0"/>
    <n v="101"/>
    <x v="0"/>
    <x v="1"/>
    <x v="1"/>
    <x v="0"/>
    <n v="349245"/>
    <x v="2"/>
    <x v="1"/>
  </r>
  <r>
    <x v="4"/>
    <s v="M"/>
    <s v="M"/>
    <x v="0"/>
    <x v="25"/>
    <s v="Petroff"/>
    <s v=" Mr"/>
    <s v=" Pastcho (&quot;Pentcho&quot;)"/>
    <x v="0"/>
    <n v="102"/>
    <x v="0"/>
    <x v="0"/>
    <x v="1"/>
    <x v="0"/>
    <n v="349215"/>
    <x v="0"/>
    <x v="1"/>
  </r>
  <r>
    <x v="24"/>
    <s v="D26"/>
    <s v="D"/>
    <x v="0"/>
    <x v="69"/>
    <s v="White"/>
    <s v=" Mr"/>
    <s v=" Richard Frasar"/>
    <x v="1"/>
    <n v="103"/>
    <x v="1"/>
    <x v="0"/>
    <x v="1"/>
    <x v="0"/>
    <n v="35281"/>
    <x v="0"/>
    <x v="0"/>
  </r>
  <r>
    <x v="40"/>
    <s v="M"/>
    <s v="M"/>
    <x v="0"/>
    <x v="70"/>
    <s v="Johansson"/>
    <s v=" Mr"/>
    <s v=" Gustaf Joel"/>
    <x v="0"/>
    <n v="104"/>
    <x v="0"/>
    <x v="0"/>
    <x v="1"/>
    <x v="0"/>
    <n v="7540"/>
    <x v="0"/>
    <x v="1"/>
  </r>
  <r>
    <x v="46"/>
    <s v="M"/>
    <s v="M"/>
    <x v="0"/>
    <x v="2"/>
    <s v="Gustafsson"/>
    <s v=" Mr"/>
    <s v=" Anders Vilhelm"/>
    <x v="0"/>
    <n v="105"/>
    <x v="0"/>
    <x v="0"/>
    <x v="4"/>
    <x v="0"/>
    <n v="3101276"/>
    <x v="0"/>
    <x v="3"/>
  </r>
  <r>
    <x v="18"/>
    <s v="M"/>
    <s v="M"/>
    <x v="0"/>
    <x v="25"/>
    <s v="Mionoff"/>
    <s v=" Mr"/>
    <s v=" Stoytcho"/>
    <x v="0"/>
    <n v="106"/>
    <x v="0"/>
    <x v="0"/>
    <x v="1"/>
    <x v="0"/>
    <n v="349207"/>
    <x v="0"/>
    <x v="1"/>
  </r>
  <r>
    <x v="24"/>
    <s v="M"/>
    <s v="M"/>
    <x v="0"/>
    <x v="55"/>
    <s v="Salkjelsvik"/>
    <s v=" Miss"/>
    <s v=" Anna Kristine"/>
    <x v="0"/>
    <n v="107"/>
    <x v="0"/>
    <x v="1"/>
    <x v="1"/>
    <x v="1"/>
    <n v="343120"/>
    <x v="2"/>
    <x v="1"/>
  </r>
  <r>
    <x v="4"/>
    <s v="M"/>
    <s v="M"/>
    <x v="0"/>
    <x v="71"/>
    <s v="Moss"/>
    <s v=" Mr"/>
    <s v=" Albert Johan"/>
    <x v="0"/>
    <n v="108"/>
    <x v="0"/>
    <x v="0"/>
    <x v="1"/>
    <x v="1"/>
    <n v="312991"/>
    <x v="0"/>
    <x v="1"/>
  </r>
  <r>
    <x v="1"/>
    <s v="M"/>
    <s v="M"/>
    <x v="0"/>
    <x v="25"/>
    <s v="Rekic"/>
    <s v=" Mr"/>
    <s v=" Tido"/>
    <x v="0"/>
    <n v="109"/>
    <x v="0"/>
    <x v="0"/>
    <x v="1"/>
    <x v="0"/>
    <n v="349249"/>
    <x v="0"/>
    <x v="1"/>
  </r>
  <r>
    <x v="0"/>
    <s v="M"/>
    <s v="M"/>
    <x v="2"/>
    <x v="72"/>
    <s v="Moran"/>
    <s v=" Miss"/>
    <s v=" Bertha"/>
    <x v="0"/>
    <n v="110"/>
    <x v="0"/>
    <x v="1"/>
    <x v="0"/>
    <x v="1"/>
    <n v="371110"/>
    <x v="2"/>
    <x v="0"/>
  </r>
  <r>
    <x v="47"/>
    <s v="C110"/>
    <s v="C"/>
    <x v="0"/>
    <x v="31"/>
    <s v="Porter"/>
    <s v=" Mr"/>
    <s v=" Walter Chamberlain"/>
    <x v="0"/>
    <n v="111"/>
    <x v="1"/>
    <x v="0"/>
    <x v="1"/>
    <x v="0"/>
    <n v="110465"/>
    <x v="0"/>
    <x v="1"/>
  </r>
  <r>
    <x v="48"/>
    <s v="M"/>
    <s v="M"/>
    <x v="1"/>
    <x v="53"/>
    <s v="Zabour"/>
    <s v=" Miss"/>
    <s v=" Hileni"/>
    <x v="0"/>
    <n v="112"/>
    <x v="0"/>
    <x v="1"/>
    <x v="0"/>
    <x v="0"/>
    <n v="2665"/>
    <x v="2"/>
    <x v="0"/>
  </r>
  <r>
    <x v="0"/>
    <s v="M"/>
    <s v="M"/>
    <x v="0"/>
    <x v="4"/>
    <s v="Barton"/>
    <s v=" Mr"/>
    <s v=" David John"/>
    <x v="0"/>
    <n v="113"/>
    <x v="0"/>
    <x v="0"/>
    <x v="1"/>
    <x v="0"/>
    <n v="324669"/>
    <x v="0"/>
    <x v="1"/>
  </r>
  <r>
    <x v="11"/>
    <s v="M"/>
    <s v="M"/>
    <x v="0"/>
    <x v="73"/>
    <s v="Jussila"/>
    <s v=" Miss"/>
    <s v=" Katriina"/>
    <x v="0"/>
    <n v="114"/>
    <x v="0"/>
    <x v="1"/>
    <x v="0"/>
    <x v="0"/>
    <n v="4136"/>
    <x v="2"/>
    <x v="0"/>
  </r>
  <r>
    <x v="35"/>
    <s v="M"/>
    <s v="M"/>
    <x v="1"/>
    <x v="74"/>
    <s v="Attalah"/>
    <s v=" Miss"/>
    <s v=" Malake"/>
    <x v="0"/>
    <n v="115"/>
    <x v="0"/>
    <x v="1"/>
    <x v="1"/>
    <x v="0"/>
    <n v="2627"/>
    <x v="2"/>
    <x v="1"/>
  </r>
  <r>
    <x v="24"/>
    <s v="M"/>
    <s v="M"/>
    <x v="0"/>
    <x v="2"/>
    <s v="Pekoniemi"/>
    <s v=" Mr"/>
    <s v=" Edvard"/>
    <x v="0"/>
    <n v="116"/>
    <x v="0"/>
    <x v="0"/>
    <x v="1"/>
    <x v="0"/>
    <s v="STON/O 2. 3101294"/>
    <x v="0"/>
    <x v="1"/>
  </r>
  <r>
    <x v="49"/>
    <s v="M"/>
    <s v="M"/>
    <x v="2"/>
    <x v="28"/>
    <s v="Connors"/>
    <s v=" Mr"/>
    <s v=" Patrick"/>
    <x v="0"/>
    <n v="117"/>
    <x v="0"/>
    <x v="0"/>
    <x v="1"/>
    <x v="0"/>
    <n v="370369"/>
    <x v="0"/>
    <x v="1"/>
  </r>
  <r>
    <x v="29"/>
    <s v="M"/>
    <s v="M"/>
    <x v="0"/>
    <x v="35"/>
    <s v="Turpin"/>
    <s v=" Mr"/>
    <s v=" William John Robert"/>
    <x v="0"/>
    <n v="118"/>
    <x v="2"/>
    <x v="0"/>
    <x v="0"/>
    <x v="0"/>
    <n v="11668"/>
    <x v="0"/>
    <x v="0"/>
  </r>
  <r>
    <x v="42"/>
    <s v="B58 B60"/>
    <s v="B"/>
    <x v="1"/>
    <x v="75"/>
    <s v="Baxter"/>
    <s v=" Mr"/>
    <s v=" Quigg Edmond"/>
    <x v="1"/>
    <n v="119"/>
    <x v="1"/>
    <x v="0"/>
    <x v="1"/>
    <x v="0"/>
    <s v="PC 17558"/>
    <x v="0"/>
    <x v="0"/>
  </r>
  <r>
    <x v="6"/>
    <s v="M"/>
    <s v="M"/>
    <x v="0"/>
    <x v="12"/>
    <s v="Andersson"/>
    <s v=" Miss"/>
    <s v=" Ellis Anna Maria"/>
    <x v="2"/>
    <n v="120"/>
    <x v="0"/>
    <x v="1"/>
    <x v="3"/>
    <x v="0"/>
    <n v="347082"/>
    <x v="2"/>
    <x v="4"/>
  </r>
  <r>
    <x v="24"/>
    <s v="M"/>
    <s v="M"/>
    <x v="0"/>
    <x v="52"/>
    <s v="Hickman"/>
    <s v=" Mr"/>
    <s v=" Stanley George"/>
    <x v="0"/>
    <n v="121"/>
    <x v="2"/>
    <x v="0"/>
    <x v="4"/>
    <x v="0"/>
    <s v="S.O.C. 14879"/>
    <x v="0"/>
    <x v="3"/>
  </r>
  <r>
    <x v="4"/>
    <s v="M"/>
    <s v="M"/>
    <x v="0"/>
    <x v="4"/>
    <s v="Moore"/>
    <s v=" Mr"/>
    <s v=" Leonard Charles"/>
    <x v="0"/>
    <n v="122"/>
    <x v="0"/>
    <x v="0"/>
    <x v="1"/>
    <x v="0"/>
    <s v="A4. 54510"/>
    <x v="0"/>
    <x v="1"/>
  </r>
  <r>
    <x v="50"/>
    <s v="M"/>
    <s v="M"/>
    <x v="1"/>
    <x v="9"/>
    <s v="Nasser"/>
    <s v=" Mr"/>
    <s v=" Nicholas"/>
    <x v="0"/>
    <n v="123"/>
    <x v="2"/>
    <x v="0"/>
    <x v="0"/>
    <x v="0"/>
    <n v="237736"/>
    <x v="0"/>
    <x v="0"/>
  </r>
  <r>
    <x v="50"/>
    <s v="E101"/>
    <s v="E"/>
    <x v="0"/>
    <x v="16"/>
    <s v="Webber"/>
    <s v=" Miss"/>
    <s v=" Susan"/>
    <x v="0"/>
    <n v="124"/>
    <x v="2"/>
    <x v="1"/>
    <x v="1"/>
    <x v="1"/>
    <n v="27267"/>
    <x v="2"/>
    <x v="1"/>
  </r>
  <r>
    <x v="5"/>
    <s v="D26"/>
    <s v="D"/>
    <x v="0"/>
    <x v="69"/>
    <s v="White"/>
    <s v=" Mr"/>
    <s v=" Percival Wayland"/>
    <x v="1"/>
    <n v="125"/>
    <x v="1"/>
    <x v="0"/>
    <x v="1"/>
    <x v="0"/>
    <n v="35281"/>
    <x v="0"/>
    <x v="0"/>
  </r>
  <r>
    <x v="51"/>
    <s v="M"/>
    <s v="M"/>
    <x v="1"/>
    <x v="33"/>
    <s v="Nicola-Yarred"/>
    <s v=" Master"/>
    <s v=" Elias"/>
    <x v="0"/>
    <n v="126"/>
    <x v="0"/>
    <x v="0"/>
    <x v="0"/>
    <x v="1"/>
    <n v="2651"/>
    <x v="3"/>
    <x v="0"/>
  </r>
  <r>
    <x v="4"/>
    <s v="M"/>
    <s v="M"/>
    <x v="2"/>
    <x v="28"/>
    <s v="McMahon"/>
    <s v=" Mr"/>
    <s v=" Martin"/>
    <x v="0"/>
    <n v="127"/>
    <x v="0"/>
    <x v="0"/>
    <x v="1"/>
    <x v="0"/>
    <n v="370372"/>
    <x v="0"/>
    <x v="1"/>
  </r>
  <r>
    <x v="42"/>
    <s v="M"/>
    <s v="M"/>
    <x v="0"/>
    <x v="76"/>
    <s v="Madsen"/>
    <s v=" Mr"/>
    <s v=" Fridtjof Arne"/>
    <x v="0"/>
    <n v="128"/>
    <x v="0"/>
    <x v="0"/>
    <x v="1"/>
    <x v="1"/>
    <s v="C 17369"/>
    <x v="0"/>
    <x v="1"/>
  </r>
  <r>
    <x v="0"/>
    <s v="F E69"/>
    <s v="F"/>
    <x v="1"/>
    <x v="77"/>
    <s v="Peter"/>
    <s v=" Miss"/>
    <s v=" Anna"/>
    <x v="1"/>
    <n v="129"/>
    <x v="0"/>
    <x v="1"/>
    <x v="0"/>
    <x v="1"/>
    <n v="2668"/>
    <x v="2"/>
    <x v="3"/>
  </r>
  <r>
    <x v="34"/>
    <s v="M"/>
    <s v="M"/>
    <x v="0"/>
    <x v="78"/>
    <s v="Ekstrom"/>
    <s v=" Mr"/>
    <s v=" Johan"/>
    <x v="0"/>
    <n v="130"/>
    <x v="0"/>
    <x v="0"/>
    <x v="1"/>
    <x v="0"/>
    <n v="347061"/>
    <x v="0"/>
    <x v="1"/>
  </r>
  <r>
    <x v="40"/>
    <s v="M"/>
    <s v="M"/>
    <x v="1"/>
    <x v="25"/>
    <s v="Drazenoic"/>
    <s v=" Mr"/>
    <s v=" Jozef"/>
    <x v="0"/>
    <n v="131"/>
    <x v="0"/>
    <x v="0"/>
    <x v="1"/>
    <x v="0"/>
    <n v="349241"/>
    <x v="0"/>
    <x v="1"/>
  </r>
  <r>
    <x v="11"/>
    <s v="M"/>
    <s v="M"/>
    <x v="0"/>
    <x v="79"/>
    <s v="Coelho"/>
    <s v=" Mr"/>
    <s v=" Domingos Fernandeo"/>
    <x v="0"/>
    <n v="132"/>
    <x v="0"/>
    <x v="0"/>
    <x v="1"/>
    <x v="0"/>
    <s v="SOTON/O.Q. 3101307"/>
    <x v="0"/>
    <x v="1"/>
  </r>
  <r>
    <x v="47"/>
    <s v="M"/>
    <s v="M"/>
    <x v="0"/>
    <x v="80"/>
    <s v="Robins"/>
    <s v=" Mrs"/>
    <s v=" Alexander A (Grace Charity Laury)"/>
    <x v="0"/>
    <n v="133"/>
    <x v="0"/>
    <x v="1"/>
    <x v="0"/>
    <x v="0"/>
    <s v="A/5. 3337"/>
    <x v="1"/>
    <x v="0"/>
  </r>
  <r>
    <x v="29"/>
    <s v="M"/>
    <s v="M"/>
    <x v="0"/>
    <x v="19"/>
    <s v="Weisz"/>
    <s v=" Mrs"/>
    <s v=" Leopold (Mathilde Francoise Pede)"/>
    <x v="0"/>
    <n v="134"/>
    <x v="2"/>
    <x v="1"/>
    <x v="0"/>
    <x v="1"/>
    <n v="228414"/>
    <x v="1"/>
    <x v="0"/>
  </r>
  <r>
    <x v="38"/>
    <s v="M"/>
    <s v="M"/>
    <x v="0"/>
    <x v="16"/>
    <s v="Sobey"/>
    <s v=" Mr"/>
    <s v=" Samuel James Hayden"/>
    <x v="0"/>
    <n v="135"/>
    <x v="2"/>
    <x v="0"/>
    <x v="1"/>
    <x v="0"/>
    <s v="C.A. 29178"/>
    <x v="0"/>
    <x v="1"/>
  </r>
  <r>
    <x v="41"/>
    <s v="M"/>
    <s v="M"/>
    <x v="1"/>
    <x v="81"/>
    <s v="Richard"/>
    <s v=" Mr"/>
    <s v=" Emile"/>
    <x v="0"/>
    <n v="136"/>
    <x v="2"/>
    <x v="0"/>
    <x v="1"/>
    <x v="0"/>
    <s v="SC/PARIS 2133"/>
    <x v="0"/>
    <x v="1"/>
  </r>
  <r>
    <x v="20"/>
    <s v="D47"/>
    <s v="D"/>
    <x v="0"/>
    <x v="82"/>
    <s v="Newsom"/>
    <s v=" Miss"/>
    <s v=" Helen Monypeny"/>
    <x v="2"/>
    <n v="137"/>
    <x v="1"/>
    <x v="1"/>
    <x v="1"/>
    <x v="1"/>
    <n v="11752"/>
    <x v="2"/>
    <x v="3"/>
  </r>
  <r>
    <x v="46"/>
    <s v="C123"/>
    <s v="C"/>
    <x v="0"/>
    <x v="3"/>
    <s v="Futrelle"/>
    <s v=" Mr"/>
    <s v=" Jacques Heath"/>
    <x v="0"/>
    <n v="138"/>
    <x v="1"/>
    <x v="0"/>
    <x v="0"/>
    <x v="0"/>
    <n v="113803"/>
    <x v="0"/>
    <x v="0"/>
  </r>
  <r>
    <x v="37"/>
    <s v="M"/>
    <s v="M"/>
    <x v="0"/>
    <x v="83"/>
    <s v="Osen"/>
    <s v=" Mr"/>
    <s v=" Olaf Elon"/>
    <x v="0"/>
    <n v="139"/>
    <x v="0"/>
    <x v="0"/>
    <x v="1"/>
    <x v="0"/>
    <n v="7534"/>
    <x v="0"/>
    <x v="1"/>
  </r>
  <r>
    <x v="42"/>
    <s v="B86"/>
    <s v="B"/>
    <x v="1"/>
    <x v="84"/>
    <s v="Giglio"/>
    <s v=" Mr"/>
    <s v=" Victor"/>
    <x v="0"/>
    <n v="140"/>
    <x v="1"/>
    <x v="0"/>
    <x v="1"/>
    <x v="0"/>
    <s v="PC 17593"/>
    <x v="0"/>
    <x v="1"/>
  </r>
  <r>
    <x v="15"/>
    <s v="M"/>
    <s v="M"/>
    <x v="1"/>
    <x v="49"/>
    <s v="Boulos"/>
    <s v=" Mrs"/>
    <s v=" Joseph (Sultana)"/>
    <x v="2"/>
    <n v="141"/>
    <x v="0"/>
    <x v="1"/>
    <x v="1"/>
    <x v="0"/>
    <n v="2678"/>
    <x v="1"/>
    <x v="3"/>
  </r>
  <r>
    <x v="0"/>
    <s v="M"/>
    <s v="M"/>
    <x v="0"/>
    <x v="28"/>
    <s v="Nysten"/>
    <s v=" Miss"/>
    <s v=" Anna Sofia"/>
    <x v="0"/>
    <n v="142"/>
    <x v="0"/>
    <x v="1"/>
    <x v="1"/>
    <x v="1"/>
    <n v="347081"/>
    <x v="2"/>
    <x v="1"/>
  </r>
  <r>
    <x v="42"/>
    <s v="M"/>
    <s v="M"/>
    <x v="0"/>
    <x v="62"/>
    <s v="Hakkarainen"/>
    <s v=" Mrs"/>
    <s v=" Pekka Pietari (Elin Matilda Dolck)"/>
    <x v="0"/>
    <n v="143"/>
    <x v="0"/>
    <x v="1"/>
    <x v="0"/>
    <x v="1"/>
    <s v="STON/O2. 3101279"/>
    <x v="1"/>
    <x v="0"/>
  </r>
  <r>
    <x v="20"/>
    <s v="M"/>
    <s v="M"/>
    <x v="2"/>
    <x v="85"/>
    <s v="Burke"/>
    <s v=" Mr"/>
    <s v=" Jeremiah"/>
    <x v="0"/>
    <n v="144"/>
    <x v="0"/>
    <x v="0"/>
    <x v="1"/>
    <x v="0"/>
    <n v="365222"/>
    <x v="0"/>
    <x v="1"/>
  </r>
  <r>
    <x v="25"/>
    <s v="M"/>
    <s v="M"/>
    <x v="0"/>
    <x v="86"/>
    <s v="Andrew"/>
    <s v=" Mr"/>
    <s v=" Edgardo Samuel"/>
    <x v="0"/>
    <n v="145"/>
    <x v="2"/>
    <x v="0"/>
    <x v="1"/>
    <x v="0"/>
    <n v="231945"/>
    <x v="0"/>
    <x v="1"/>
  </r>
  <r>
    <x v="20"/>
    <s v="M"/>
    <s v="M"/>
    <x v="0"/>
    <x v="87"/>
    <s v="Nicholls"/>
    <s v=" Mr"/>
    <s v=" Joseph Charles"/>
    <x v="1"/>
    <n v="146"/>
    <x v="2"/>
    <x v="0"/>
    <x v="0"/>
    <x v="0"/>
    <s v="C.A. 33112"/>
    <x v="0"/>
    <x v="3"/>
  </r>
  <r>
    <x v="7"/>
    <s v="M"/>
    <s v="M"/>
    <x v="0"/>
    <x v="88"/>
    <s v="Andersson"/>
    <s v=" Mr"/>
    <s v=" August Edvard (&quot;Wennerstrom&quot;)"/>
    <x v="0"/>
    <n v="147"/>
    <x v="0"/>
    <x v="0"/>
    <x v="1"/>
    <x v="1"/>
    <n v="350043"/>
    <x v="0"/>
    <x v="1"/>
  </r>
  <r>
    <x v="52"/>
    <s v="M"/>
    <s v="M"/>
    <x v="0"/>
    <x v="63"/>
    <s v="Ford"/>
    <s v=" Miss"/>
    <s v=" Robina Maggie &quot;Ruby&quot;"/>
    <x v="2"/>
    <n v="148"/>
    <x v="0"/>
    <x v="1"/>
    <x v="4"/>
    <x v="0"/>
    <s v="W./C. 6608"/>
    <x v="2"/>
    <x v="2"/>
  </r>
  <r>
    <x v="53"/>
    <s v="F2"/>
    <s v="F"/>
    <x v="0"/>
    <x v="19"/>
    <s v="Navratil"/>
    <s v=" Mr"/>
    <s v=" Michel (&quot;Louis M Hoffman&quot;)"/>
    <x v="2"/>
    <n v="149"/>
    <x v="2"/>
    <x v="0"/>
    <x v="1"/>
    <x v="0"/>
    <n v="230080"/>
    <x v="0"/>
    <x v="3"/>
  </r>
  <r>
    <x v="23"/>
    <s v="M"/>
    <s v="M"/>
    <x v="0"/>
    <x v="16"/>
    <s v="Byles"/>
    <s v=" Rev"/>
    <s v=" Thomas Roussel Davids"/>
    <x v="0"/>
    <n v="150"/>
    <x v="2"/>
    <x v="0"/>
    <x v="1"/>
    <x v="0"/>
    <n v="244310"/>
    <x v="4"/>
    <x v="1"/>
  </r>
  <r>
    <x v="54"/>
    <s v="M"/>
    <s v="M"/>
    <x v="0"/>
    <x v="89"/>
    <s v="Bateman"/>
    <s v=" Rev"/>
    <s v=" Robert James"/>
    <x v="0"/>
    <n v="151"/>
    <x v="2"/>
    <x v="0"/>
    <x v="1"/>
    <x v="0"/>
    <s v="S.O.P. 1166"/>
    <x v="4"/>
    <x v="1"/>
  </r>
  <r>
    <x v="0"/>
    <s v="C2"/>
    <s v="C"/>
    <x v="0"/>
    <x v="90"/>
    <s v="Pears"/>
    <s v=" Mrs"/>
    <s v=" Thomas (Edith Wearne)"/>
    <x v="0"/>
    <n v="152"/>
    <x v="1"/>
    <x v="1"/>
    <x v="0"/>
    <x v="1"/>
    <n v="113776"/>
    <x v="1"/>
    <x v="0"/>
  </r>
  <r>
    <x v="55"/>
    <s v="M"/>
    <s v="M"/>
    <x v="0"/>
    <x v="4"/>
    <s v="Meo"/>
    <s v=" Mr"/>
    <s v=" Alfonzo"/>
    <x v="0"/>
    <n v="153"/>
    <x v="0"/>
    <x v="0"/>
    <x v="1"/>
    <x v="0"/>
    <s v="A.5. 11206"/>
    <x v="0"/>
    <x v="1"/>
  </r>
  <r>
    <x v="56"/>
    <s v="M"/>
    <s v="M"/>
    <x v="0"/>
    <x v="80"/>
    <s v="van Billiard"/>
    <s v=" Mr"/>
    <s v=" Austin Blyler"/>
    <x v="2"/>
    <n v="154"/>
    <x v="0"/>
    <x v="0"/>
    <x v="1"/>
    <x v="0"/>
    <s v="A/5. 851"/>
    <x v="0"/>
    <x v="3"/>
  </r>
  <r>
    <x v="4"/>
    <s v="M"/>
    <s v="M"/>
    <x v="0"/>
    <x v="91"/>
    <s v="Olsen"/>
    <s v=" Mr"/>
    <s v=" Ole Martin"/>
    <x v="0"/>
    <n v="155"/>
    <x v="0"/>
    <x v="0"/>
    <x v="1"/>
    <x v="0"/>
    <s v="Fa 265302"/>
    <x v="0"/>
    <x v="1"/>
  </r>
  <r>
    <x v="54"/>
    <s v="M"/>
    <s v="M"/>
    <x v="1"/>
    <x v="92"/>
    <s v="Williams"/>
    <s v=" Mr"/>
    <s v=" Charles Duane"/>
    <x v="1"/>
    <n v="156"/>
    <x v="1"/>
    <x v="0"/>
    <x v="1"/>
    <x v="0"/>
    <s v="PC 17597"/>
    <x v="0"/>
    <x v="0"/>
  </r>
  <r>
    <x v="37"/>
    <s v="M"/>
    <s v="M"/>
    <x v="2"/>
    <x v="93"/>
    <s v="Gilnagh"/>
    <s v=" Miss"/>
    <s v=" Katherine &quot;Katie&quot;"/>
    <x v="0"/>
    <n v="157"/>
    <x v="0"/>
    <x v="1"/>
    <x v="1"/>
    <x v="1"/>
    <n v="35851"/>
    <x v="2"/>
    <x v="1"/>
  </r>
  <r>
    <x v="4"/>
    <s v="M"/>
    <s v="M"/>
    <x v="0"/>
    <x v="4"/>
    <s v="Corn"/>
    <s v=" Mr"/>
    <s v=" Harry"/>
    <x v="0"/>
    <n v="158"/>
    <x v="0"/>
    <x v="0"/>
    <x v="1"/>
    <x v="0"/>
    <s v="SOTON/OQ 392090"/>
    <x v="0"/>
    <x v="1"/>
  </r>
  <r>
    <x v="4"/>
    <s v="M"/>
    <s v="M"/>
    <x v="0"/>
    <x v="51"/>
    <s v="Smiljanic"/>
    <s v=" Mr"/>
    <s v=" Mile"/>
    <x v="0"/>
    <n v="159"/>
    <x v="0"/>
    <x v="0"/>
    <x v="1"/>
    <x v="0"/>
    <n v="315037"/>
    <x v="0"/>
    <x v="1"/>
  </r>
  <r>
    <x v="9"/>
    <s v="M"/>
    <s v="M"/>
    <x v="0"/>
    <x v="94"/>
    <s v="Sage"/>
    <s v=" Master"/>
    <s v=" Thomas Henry"/>
    <x v="2"/>
    <n v="160"/>
    <x v="0"/>
    <x v="0"/>
    <x v="6"/>
    <x v="0"/>
    <s v="CA. 2343"/>
    <x v="3"/>
    <x v="8"/>
  </r>
  <r>
    <x v="57"/>
    <s v="M"/>
    <s v="M"/>
    <x v="0"/>
    <x v="95"/>
    <s v="Cribb"/>
    <s v=" Mr"/>
    <s v=" John Hatfield"/>
    <x v="1"/>
    <n v="161"/>
    <x v="0"/>
    <x v="0"/>
    <x v="1"/>
    <x v="0"/>
    <n v="371362"/>
    <x v="0"/>
    <x v="0"/>
  </r>
  <r>
    <x v="21"/>
    <s v="M"/>
    <s v="M"/>
    <x v="0"/>
    <x v="96"/>
    <s v="Watt"/>
    <s v=" Mrs"/>
    <s v=" James (Elizabeth &quot;Bessie&quot; Inglis Milne)"/>
    <x v="0"/>
    <n v="162"/>
    <x v="2"/>
    <x v="1"/>
    <x v="1"/>
    <x v="1"/>
    <s v="C.A. 33595"/>
    <x v="1"/>
    <x v="1"/>
  </r>
  <r>
    <x v="2"/>
    <s v="M"/>
    <s v="M"/>
    <x v="0"/>
    <x v="71"/>
    <s v="Bengtsson"/>
    <s v=" Mr"/>
    <s v=" John Viktor"/>
    <x v="0"/>
    <n v="163"/>
    <x v="0"/>
    <x v="0"/>
    <x v="1"/>
    <x v="0"/>
    <n v="347068"/>
    <x v="0"/>
    <x v="1"/>
  </r>
  <r>
    <x v="35"/>
    <s v="M"/>
    <s v="M"/>
    <x v="0"/>
    <x v="51"/>
    <s v="Calic"/>
    <s v=" Mr"/>
    <s v=" Jovo"/>
    <x v="0"/>
    <n v="164"/>
    <x v="0"/>
    <x v="0"/>
    <x v="1"/>
    <x v="0"/>
    <n v="315093"/>
    <x v="0"/>
    <x v="1"/>
  </r>
  <r>
    <x v="58"/>
    <s v="M"/>
    <s v="M"/>
    <x v="0"/>
    <x v="40"/>
    <s v="Panula"/>
    <s v=" Master"/>
    <s v=" Eino Viljami"/>
    <x v="1"/>
    <n v="165"/>
    <x v="0"/>
    <x v="0"/>
    <x v="3"/>
    <x v="0"/>
    <n v="3101295"/>
    <x v="3"/>
    <x v="5"/>
  </r>
  <r>
    <x v="52"/>
    <s v="M"/>
    <s v="M"/>
    <x v="0"/>
    <x v="97"/>
    <s v="Goldsmith"/>
    <s v=" Master"/>
    <s v=" Frank John William &quot;Frankie&quot;"/>
    <x v="2"/>
    <n v="166"/>
    <x v="0"/>
    <x v="0"/>
    <x v="1"/>
    <x v="1"/>
    <n v="363291"/>
    <x v="3"/>
    <x v="3"/>
  </r>
  <r>
    <x v="15"/>
    <s v="E33"/>
    <s v="E"/>
    <x v="0"/>
    <x v="98"/>
    <s v="Chibnall"/>
    <s v=" Mrs"/>
    <s v=" (Edith Martha Bowerman)"/>
    <x v="1"/>
    <n v="167"/>
    <x v="1"/>
    <x v="1"/>
    <x v="1"/>
    <x v="1"/>
    <n v="113505"/>
    <x v="1"/>
    <x v="0"/>
  </r>
  <r>
    <x v="34"/>
    <s v="M"/>
    <s v="M"/>
    <x v="0"/>
    <x v="48"/>
    <s v="Skoog"/>
    <s v=" Mrs"/>
    <s v=" William (Anna Bernhardina Karlsson)"/>
    <x v="5"/>
    <n v="168"/>
    <x v="0"/>
    <x v="1"/>
    <x v="0"/>
    <x v="0"/>
    <n v="347088"/>
    <x v="1"/>
    <x v="5"/>
  </r>
  <r>
    <x v="4"/>
    <s v="M"/>
    <s v="M"/>
    <x v="0"/>
    <x v="99"/>
    <s v="Baumann"/>
    <s v=" Mr"/>
    <s v=" John D"/>
    <x v="0"/>
    <n v="169"/>
    <x v="1"/>
    <x v="0"/>
    <x v="1"/>
    <x v="0"/>
    <s v="PC 17318"/>
    <x v="0"/>
    <x v="1"/>
  </r>
  <r>
    <x v="18"/>
    <s v="M"/>
    <s v="M"/>
    <x v="0"/>
    <x v="54"/>
    <s v="Ling"/>
    <s v=" Mr"/>
    <s v=" Lee"/>
    <x v="0"/>
    <n v="170"/>
    <x v="0"/>
    <x v="0"/>
    <x v="1"/>
    <x v="0"/>
    <n v="1601"/>
    <x v="0"/>
    <x v="1"/>
  </r>
  <r>
    <x v="59"/>
    <s v="B19"/>
    <s v="B"/>
    <x v="0"/>
    <x v="100"/>
    <s v="Van der hoef"/>
    <s v=" Mr"/>
    <s v=" Wyckoff"/>
    <x v="0"/>
    <n v="171"/>
    <x v="1"/>
    <x v="0"/>
    <x v="1"/>
    <x v="0"/>
    <n v="111240"/>
    <x v="0"/>
    <x v="1"/>
  </r>
  <r>
    <x v="9"/>
    <s v="M"/>
    <s v="M"/>
    <x v="2"/>
    <x v="15"/>
    <s v="Rice"/>
    <s v=" Master"/>
    <s v=" Arthur"/>
    <x v="1"/>
    <n v="172"/>
    <x v="0"/>
    <x v="0"/>
    <x v="3"/>
    <x v="0"/>
    <n v="382652"/>
    <x v="3"/>
    <x v="5"/>
  </r>
  <r>
    <x v="58"/>
    <s v="M"/>
    <s v="M"/>
    <x v="0"/>
    <x v="8"/>
    <s v="Johnson"/>
    <s v=" Miss"/>
    <s v=" Eleanor Ileen"/>
    <x v="1"/>
    <n v="173"/>
    <x v="0"/>
    <x v="1"/>
    <x v="0"/>
    <x v="1"/>
    <n v="347742"/>
    <x v="2"/>
    <x v="3"/>
  </r>
  <r>
    <x v="24"/>
    <s v="M"/>
    <s v="M"/>
    <x v="0"/>
    <x v="2"/>
    <s v="Sivola"/>
    <s v=" Mr"/>
    <s v=" Antti Wilhelm"/>
    <x v="0"/>
    <n v="174"/>
    <x v="0"/>
    <x v="0"/>
    <x v="1"/>
    <x v="0"/>
    <s v="STON/O 2. 3101280"/>
    <x v="0"/>
    <x v="1"/>
  </r>
  <r>
    <x v="60"/>
    <s v="A7"/>
    <s v="A"/>
    <x v="1"/>
    <x v="101"/>
    <s v="Smith"/>
    <s v=" Mr"/>
    <s v=" James Clinch"/>
    <x v="0"/>
    <n v="175"/>
    <x v="1"/>
    <x v="0"/>
    <x v="1"/>
    <x v="0"/>
    <n v="17764"/>
    <x v="0"/>
    <x v="1"/>
  </r>
  <r>
    <x v="25"/>
    <s v="M"/>
    <s v="M"/>
    <x v="0"/>
    <x v="13"/>
    <s v="Klasen"/>
    <s v=" Mr"/>
    <s v=" Klas Albin"/>
    <x v="1"/>
    <n v="176"/>
    <x v="0"/>
    <x v="0"/>
    <x v="0"/>
    <x v="0"/>
    <n v="350404"/>
    <x v="0"/>
    <x v="3"/>
  </r>
  <r>
    <x v="9"/>
    <s v="M"/>
    <s v="M"/>
    <x v="0"/>
    <x v="102"/>
    <s v="Lefebre"/>
    <s v=" Master"/>
    <s v=" Henry Forbes"/>
    <x v="1"/>
    <n v="177"/>
    <x v="0"/>
    <x v="0"/>
    <x v="2"/>
    <x v="0"/>
    <n v="4133"/>
    <x v="3"/>
    <x v="2"/>
  </r>
  <r>
    <x v="61"/>
    <s v="C49"/>
    <s v="C"/>
    <x v="1"/>
    <x v="103"/>
    <s v="Isham"/>
    <s v=" Miss"/>
    <s v=" Ann Elizabeth"/>
    <x v="0"/>
    <n v="178"/>
    <x v="1"/>
    <x v="1"/>
    <x v="1"/>
    <x v="0"/>
    <s v="PC 17595"/>
    <x v="2"/>
    <x v="1"/>
  </r>
  <r>
    <x v="4"/>
    <s v="M"/>
    <s v="M"/>
    <x v="0"/>
    <x v="16"/>
    <s v="Hale"/>
    <s v=" Mr"/>
    <s v=" Reginald"/>
    <x v="0"/>
    <n v="179"/>
    <x v="2"/>
    <x v="0"/>
    <x v="1"/>
    <x v="0"/>
    <n v="250653"/>
    <x v="0"/>
    <x v="1"/>
  </r>
  <r>
    <x v="62"/>
    <s v="M"/>
    <s v="M"/>
    <x v="0"/>
    <x v="104"/>
    <s v="Leonard"/>
    <s v=" Mr"/>
    <s v=" Lionel"/>
    <x v="0"/>
    <n v="180"/>
    <x v="0"/>
    <x v="0"/>
    <x v="1"/>
    <x v="0"/>
    <s v="LINE"/>
    <x v="0"/>
    <x v="1"/>
  </r>
  <r>
    <x v="0"/>
    <s v="M"/>
    <s v="M"/>
    <x v="0"/>
    <x v="94"/>
    <s v="Sage"/>
    <s v=" Miss"/>
    <s v=" Constance Gladys"/>
    <x v="2"/>
    <n v="181"/>
    <x v="0"/>
    <x v="1"/>
    <x v="6"/>
    <x v="0"/>
    <s v="CA. 2343"/>
    <x v="2"/>
    <x v="8"/>
  </r>
  <r>
    <x v="4"/>
    <s v="M"/>
    <s v="M"/>
    <x v="1"/>
    <x v="105"/>
    <s v="Pernot"/>
    <s v=" Mr"/>
    <s v=" Rene"/>
    <x v="0"/>
    <n v="182"/>
    <x v="2"/>
    <x v="0"/>
    <x v="1"/>
    <x v="0"/>
    <s v="SC/PARIS 2131"/>
    <x v="0"/>
    <x v="1"/>
  </r>
  <r>
    <x v="52"/>
    <s v="M"/>
    <s v="M"/>
    <x v="0"/>
    <x v="22"/>
    <s v="Asplund"/>
    <s v=" Master"/>
    <s v=" Clarence Gustaf Hugo"/>
    <x v="2"/>
    <n v="183"/>
    <x v="0"/>
    <x v="0"/>
    <x v="3"/>
    <x v="0"/>
    <n v="347077"/>
    <x v="3"/>
    <x v="4"/>
  </r>
  <r>
    <x v="58"/>
    <s v="F4"/>
    <s v="F"/>
    <x v="0"/>
    <x v="106"/>
    <s v="Becker"/>
    <s v=" Master"/>
    <s v=" Richard F"/>
    <x v="1"/>
    <n v="184"/>
    <x v="2"/>
    <x v="0"/>
    <x v="4"/>
    <x v="1"/>
    <n v="230136"/>
    <x v="3"/>
    <x v="6"/>
  </r>
  <r>
    <x v="9"/>
    <s v="M"/>
    <s v="M"/>
    <x v="0"/>
    <x v="107"/>
    <s v="Kink-Heilmann"/>
    <s v=" Miss"/>
    <s v=" Luise Gretchen"/>
    <x v="2"/>
    <n v="185"/>
    <x v="0"/>
    <x v="1"/>
    <x v="1"/>
    <x v="1"/>
    <n v="315153"/>
    <x v="2"/>
    <x v="3"/>
  </r>
  <r>
    <x v="4"/>
    <s v="A32"/>
    <s v="A"/>
    <x v="0"/>
    <x v="108"/>
    <s v="Rood"/>
    <s v=" Mr"/>
    <s v=" Hugh Roscoe"/>
    <x v="0"/>
    <n v="186"/>
    <x v="1"/>
    <x v="0"/>
    <x v="1"/>
    <x v="0"/>
    <n v="113767"/>
    <x v="0"/>
    <x v="1"/>
  </r>
  <r>
    <x v="15"/>
    <s v="M"/>
    <s v="M"/>
    <x v="2"/>
    <x v="37"/>
    <s v="O'Brien"/>
    <s v=" Mrs"/>
    <s v=" Thomas (Johanna &quot;Hannah&quot; Godfrey)"/>
    <x v="0"/>
    <n v="187"/>
    <x v="0"/>
    <x v="1"/>
    <x v="0"/>
    <x v="1"/>
    <n v="370365"/>
    <x v="1"/>
    <x v="0"/>
  </r>
  <r>
    <x v="34"/>
    <s v="M"/>
    <s v="M"/>
    <x v="0"/>
    <x v="11"/>
    <s v="Romaine"/>
    <s v=" Mr"/>
    <s v=" Charles Hallace (&quot;Mr C Rolmane&quot;)"/>
    <x v="0"/>
    <n v="188"/>
    <x v="1"/>
    <x v="0"/>
    <x v="1"/>
    <x v="1"/>
    <n v="111428"/>
    <x v="0"/>
    <x v="1"/>
  </r>
  <r>
    <x v="21"/>
    <s v="M"/>
    <s v="M"/>
    <x v="2"/>
    <x v="37"/>
    <s v="Bourke"/>
    <s v=" Mr"/>
    <s v=" John"/>
    <x v="1"/>
    <n v="189"/>
    <x v="0"/>
    <x v="0"/>
    <x v="0"/>
    <x v="0"/>
    <n v="364849"/>
    <x v="0"/>
    <x v="3"/>
  </r>
  <r>
    <x v="62"/>
    <s v="M"/>
    <s v="M"/>
    <x v="0"/>
    <x v="25"/>
    <s v="Turcin"/>
    <s v=" Mr"/>
    <s v=" Stjepan"/>
    <x v="0"/>
    <n v="190"/>
    <x v="0"/>
    <x v="0"/>
    <x v="1"/>
    <x v="0"/>
    <n v="349247"/>
    <x v="0"/>
    <x v="1"/>
  </r>
  <r>
    <x v="36"/>
    <s v="M"/>
    <s v="M"/>
    <x v="0"/>
    <x v="16"/>
    <s v="Pinsky"/>
    <s v=" Mrs"/>
    <s v=" (Rosa)"/>
    <x v="0"/>
    <n v="191"/>
    <x v="2"/>
    <x v="1"/>
    <x v="1"/>
    <x v="1"/>
    <n v="234604"/>
    <x v="1"/>
    <x v="1"/>
  </r>
  <r>
    <x v="20"/>
    <s v="M"/>
    <s v="M"/>
    <x v="0"/>
    <x v="16"/>
    <s v="Carbines"/>
    <s v=" Mr"/>
    <s v=" William"/>
    <x v="0"/>
    <n v="192"/>
    <x v="2"/>
    <x v="0"/>
    <x v="1"/>
    <x v="0"/>
    <n v="28424"/>
    <x v="0"/>
    <x v="1"/>
  </r>
  <r>
    <x v="20"/>
    <s v="M"/>
    <s v="M"/>
    <x v="0"/>
    <x v="13"/>
    <s v="Andersen-Jensen"/>
    <s v=" Miss"/>
    <s v=" Carla Christine Nielsine"/>
    <x v="0"/>
    <n v="193"/>
    <x v="0"/>
    <x v="1"/>
    <x v="0"/>
    <x v="1"/>
    <n v="350046"/>
    <x v="2"/>
    <x v="0"/>
  </r>
  <r>
    <x v="26"/>
    <s v="F2"/>
    <s v="F"/>
    <x v="0"/>
    <x v="19"/>
    <s v="Navratil"/>
    <s v=" Master"/>
    <s v=" Michel M"/>
    <x v="1"/>
    <n v="194"/>
    <x v="2"/>
    <x v="0"/>
    <x v="0"/>
    <x v="1"/>
    <n v="230080"/>
    <x v="3"/>
    <x v="3"/>
  </r>
  <r>
    <x v="57"/>
    <s v="B4"/>
    <s v="B"/>
    <x v="1"/>
    <x v="26"/>
    <s v="Brown"/>
    <s v=" Mrs"/>
    <s v=" James Joseph (Margaret Tobin)"/>
    <x v="0"/>
    <n v="195"/>
    <x v="1"/>
    <x v="1"/>
    <x v="1"/>
    <x v="1"/>
    <s v="PC 17610"/>
    <x v="1"/>
    <x v="1"/>
  </r>
  <r>
    <x v="10"/>
    <s v="B80"/>
    <s v="B"/>
    <x v="1"/>
    <x v="27"/>
    <s v="Lurette"/>
    <s v=" Miss"/>
    <s v=" Elise"/>
    <x v="0"/>
    <n v="196"/>
    <x v="1"/>
    <x v="1"/>
    <x v="1"/>
    <x v="1"/>
    <s v="PC 17569"/>
    <x v="2"/>
    <x v="1"/>
  </r>
  <r>
    <x v="4"/>
    <s v="M"/>
    <s v="M"/>
    <x v="2"/>
    <x v="28"/>
    <s v="Mernagh"/>
    <s v=" Mr"/>
    <s v=" Robert"/>
    <x v="0"/>
    <n v="197"/>
    <x v="0"/>
    <x v="0"/>
    <x v="1"/>
    <x v="0"/>
    <n v="368703"/>
    <x v="0"/>
    <x v="1"/>
  </r>
  <r>
    <x v="23"/>
    <s v="M"/>
    <s v="M"/>
    <x v="0"/>
    <x v="109"/>
    <s v="Olsen"/>
    <s v=" Mr"/>
    <s v=" Karl Siegwart Andreas"/>
    <x v="1"/>
    <n v="198"/>
    <x v="0"/>
    <x v="0"/>
    <x v="1"/>
    <x v="0"/>
    <n v="4579"/>
    <x v="0"/>
    <x v="0"/>
  </r>
  <r>
    <x v="0"/>
    <s v="M"/>
    <s v="M"/>
    <x v="2"/>
    <x v="28"/>
    <s v="Madigan"/>
    <s v=" Miss"/>
    <s v=" Margaret &quot;Maggie&quot;"/>
    <x v="0"/>
    <n v="199"/>
    <x v="0"/>
    <x v="1"/>
    <x v="1"/>
    <x v="1"/>
    <n v="370370"/>
    <x v="2"/>
    <x v="1"/>
  </r>
  <r>
    <x v="42"/>
    <s v="M"/>
    <s v="M"/>
    <x v="0"/>
    <x v="16"/>
    <s v="Yrois"/>
    <s v=" Miss"/>
    <s v=" Henriette (&quot;Mrs Harbeck&quot;)"/>
    <x v="0"/>
    <n v="200"/>
    <x v="2"/>
    <x v="1"/>
    <x v="1"/>
    <x v="0"/>
    <n v="248747"/>
    <x v="2"/>
    <x v="1"/>
  </r>
  <r>
    <x v="18"/>
    <s v="M"/>
    <s v="M"/>
    <x v="0"/>
    <x v="59"/>
    <s v="Vande Walle"/>
    <s v=" Mr"/>
    <s v=" Nestor Cyriel"/>
    <x v="0"/>
    <n v="201"/>
    <x v="0"/>
    <x v="0"/>
    <x v="1"/>
    <x v="0"/>
    <n v="345770"/>
    <x v="0"/>
    <x v="1"/>
  </r>
  <r>
    <x v="4"/>
    <s v="M"/>
    <s v="M"/>
    <x v="0"/>
    <x v="94"/>
    <s v="Sage"/>
    <s v=" Mr"/>
    <s v=" Frederick"/>
    <x v="2"/>
    <n v="202"/>
    <x v="0"/>
    <x v="0"/>
    <x v="6"/>
    <x v="0"/>
    <s v="CA. 2343"/>
    <x v="0"/>
    <x v="8"/>
  </r>
  <r>
    <x v="16"/>
    <s v="M"/>
    <s v="M"/>
    <x v="0"/>
    <x v="110"/>
    <s v="Johanson"/>
    <s v=" Mr"/>
    <s v=" Jakob Alfred"/>
    <x v="0"/>
    <n v="203"/>
    <x v="0"/>
    <x v="0"/>
    <x v="1"/>
    <x v="0"/>
    <n v="3101264"/>
    <x v="0"/>
    <x v="1"/>
  </r>
  <r>
    <x v="63"/>
    <s v="M"/>
    <s v="M"/>
    <x v="1"/>
    <x v="18"/>
    <s v="Youseff"/>
    <s v=" Mr"/>
    <s v=" Gerious"/>
    <x v="0"/>
    <n v="204"/>
    <x v="0"/>
    <x v="0"/>
    <x v="1"/>
    <x v="0"/>
    <n v="2628"/>
    <x v="0"/>
    <x v="1"/>
  </r>
  <r>
    <x v="25"/>
    <s v="M"/>
    <s v="M"/>
    <x v="0"/>
    <x v="4"/>
    <s v="Cohen"/>
    <s v=" Mr"/>
    <s v=" Gurshon &quot;Gus&quot;"/>
    <x v="0"/>
    <n v="205"/>
    <x v="0"/>
    <x v="0"/>
    <x v="1"/>
    <x v="1"/>
    <s v="A/5 3540"/>
    <x v="0"/>
    <x v="1"/>
  </r>
  <r>
    <x v="6"/>
    <s v="G6"/>
    <s v="G"/>
    <x v="0"/>
    <x v="111"/>
    <s v="Strom"/>
    <s v=" Miss"/>
    <s v=" Telma Matilda"/>
    <x v="1"/>
    <n v="206"/>
    <x v="0"/>
    <x v="1"/>
    <x v="1"/>
    <x v="0"/>
    <n v="347054"/>
    <x v="2"/>
    <x v="0"/>
  </r>
  <r>
    <x v="36"/>
    <s v="M"/>
    <s v="M"/>
    <x v="0"/>
    <x v="62"/>
    <s v="Backstrom"/>
    <s v=" Mr"/>
    <s v=" Karl Alfred"/>
    <x v="0"/>
    <n v="207"/>
    <x v="0"/>
    <x v="0"/>
    <x v="0"/>
    <x v="0"/>
    <n v="3101278"/>
    <x v="0"/>
    <x v="0"/>
  </r>
  <r>
    <x v="2"/>
    <s v="M"/>
    <s v="M"/>
    <x v="1"/>
    <x v="112"/>
    <s v="Albimona"/>
    <s v=" Mr"/>
    <s v=" Nassef Cassem"/>
    <x v="0"/>
    <n v="208"/>
    <x v="0"/>
    <x v="0"/>
    <x v="1"/>
    <x v="1"/>
    <n v="2699"/>
    <x v="0"/>
    <x v="1"/>
  </r>
  <r>
    <x v="37"/>
    <s v="M"/>
    <s v="M"/>
    <x v="2"/>
    <x v="28"/>
    <s v="Carr"/>
    <s v=" Miss"/>
    <s v=" Helen &quot;Ellen&quot;"/>
    <x v="0"/>
    <n v="209"/>
    <x v="0"/>
    <x v="1"/>
    <x v="1"/>
    <x v="1"/>
    <n v="367231"/>
    <x v="2"/>
    <x v="1"/>
  </r>
  <r>
    <x v="21"/>
    <s v="A31"/>
    <s v="A"/>
    <x v="1"/>
    <x v="113"/>
    <s v="Blank"/>
    <s v=" Mr"/>
    <s v=" Henry"/>
    <x v="0"/>
    <n v="210"/>
    <x v="1"/>
    <x v="0"/>
    <x v="1"/>
    <x v="1"/>
    <n v="112277"/>
    <x v="0"/>
    <x v="1"/>
  </r>
  <r>
    <x v="42"/>
    <s v="M"/>
    <s v="M"/>
    <x v="0"/>
    <x v="79"/>
    <s v="Ali"/>
    <s v=" Mr"/>
    <s v=" Ahmed"/>
    <x v="0"/>
    <n v="211"/>
    <x v="0"/>
    <x v="0"/>
    <x v="1"/>
    <x v="0"/>
    <s v="SOTON/O.Q. 3101311"/>
    <x v="0"/>
    <x v="1"/>
  </r>
  <r>
    <x v="3"/>
    <s v="M"/>
    <s v="M"/>
    <x v="0"/>
    <x v="35"/>
    <s v="Cameron"/>
    <s v=" Miss"/>
    <s v=" Clear Annie"/>
    <x v="0"/>
    <n v="212"/>
    <x v="2"/>
    <x v="1"/>
    <x v="1"/>
    <x v="1"/>
    <s v="F.C.C. 13528"/>
    <x v="2"/>
    <x v="1"/>
  </r>
  <r>
    <x v="0"/>
    <s v="M"/>
    <s v="M"/>
    <x v="0"/>
    <x v="0"/>
    <s v="Perkin"/>
    <s v=" Mr"/>
    <s v=" John Henry"/>
    <x v="0"/>
    <n v="213"/>
    <x v="0"/>
    <x v="0"/>
    <x v="1"/>
    <x v="0"/>
    <s v="A/5 21174"/>
    <x v="0"/>
    <x v="1"/>
  </r>
  <r>
    <x v="4"/>
    <s v="M"/>
    <s v="M"/>
    <x v="0"/>
    <x v="16"/>
    <s v="Givard"/>
    <s v=" Mr"/>
    <s v=" Hans Kristensen"/>
    <x v="0"/>
    <n v="214"/>
    <x v="2"/>
    <x v="0"/>
    <x v="1"/>
    <x v="0"/>
    <n v="250646"/>
    <x v="0"/>
    <x v="1"/>
  </r>
  <r>
    <x v="4"/>
    <s v="M"/>
    <s v="M"/>
    <x v="2"/>
    <x v="28"/>
    <s v="Kiernan"/>
    <s v=" Mr"/>
    <s v=" Philip"/>
    <x v="0"/>
    <n v="215"/>
    <x v="0"/>
    <x v="0"/>
    <x v="0"/>
    <x v="0"/>
    <n v="367229"/>
    <x v="0"/>
    <x v="0"/>
  </r>
  <r>
    <x v="14"/>
    <s v="D36"/>
    <s v="D"/>
    <x v="1"/>
    <x v="114"/>
    <s v="Newell"/>
    <s v=" Miss"/>
    <s v=" Madeleine"/>
    <x v="0"/>
    <n v="216"/>
    <x v="1"/>
    <x v="1"/>
    <x v="0"/>
    <x v="1"/>
    <n v="35273"/>
    <x v="2"/>
    <x v="0"/>
  </r>
  <r>
    <x v="7"/>
    <s v="M"/>
    <s v="M"/>
    <x v="0"/>
    <x v="2"/>
    <s v="Honkanen"/>
    <s v=" Miss"/>
    <s v=" Eliina"/>
    <x v="0"/>
    <n v="217"/>
    <x v="0"/>
    <x v="1"/>
    <x v="1"/>
    <x v="1"/>
    <s v="STON/O2. 3101283"/>
    <x v="2"/>
    <x v="1"/>
  </r>
  <r>
    <x v="23"/>
    <s v="M"/>
    <s v="M"/>
    <x v="0"/>
    <x v="115"/>
    <s v="Jacobsohn"/>
    <s v=" Mr"/>
    <s v=" Sidney Samuel"/>
    <x v="0"/>
    <n v="218"/>
    <x v="2"/>
    <x v="0"/>
    <x v="0"/>
    <x v="0"/>
    <n v="243847"/>
    <x v="0"/>
    <x v="0"/>
  </r>
  <r>
    <x v="36"/>
    <s v="D15"/>
    <s v="D"/>
    <x v="1"/>
    <x v="116"/>
    <s v="Bazzani"/>
    <s v=" Miss"/>
    <s v=" Albina"/>
    <x v="0"/>
    <n v="219"/>
    <x v="1"/>
    <x v="1"/>
    <x v="1"/>
    <x v="1"/>
    <n v="11813"/>
    <x v="2"/>
    <x v="1"/>
  </r>
  <r>
    <x v="4"/>
    <s v="M"/>
    <s v="M"/>
    <x v="0"/>
    <x v="29"/>
    <s v="Harris"/>
    <s v=" Mr"/>
    <s v=" Walter"/>
    <x v="0"/>
    <n v="220"/>
    <x v="2"/>
    <x v="0"/>
    <x v="1"/>
    <x v="0"/>
    <s v="W/C 14208"/>
    <x v="0"/>
    <x v="1"/>
  </r>
  <r>
    <x v="37"/>
    <s v="M"/>
    <s v="M"/>
    <x v="0"/>
    <x v="4"/>
    <s v="Sunderland"/>
    <s v=" Mr"/>
    <s v=" Victor Francis"/>
    <x v="0"/>
    <n v="221"/>
    <x v="0"/>
    <x v="0"/>
    <x v="1"/>
    <x v="1"/>
    <s v="SOTON/OQ 392089"/>
    <x v="0"/>
    <x v="1"/>
  </r>
  <r>
    <x v="7"/>
    <s v="M"/>
    <s v="M"/>
    <x v="0"/>
    <x v="16"/>
    <s v="Bracken"/>
    <s v=" Mr"/>
    <s v=" James H"/>
    <x v="0"/>
    <n v="222"/>
    <x v="2"/>
    <x v="0"/>
    <x v="1"/>
    <x v="0"/>
    <n v="220367"/>
    <x v="0"/>
    <x v="1"/>
  </r>
  <r>
    <x v="54"/>
    <s v="M"/>
    <s v="M"/>
    <x v="0"/>
    <x v="4"/>
    <s v="Green"/>
    <s v=" Mr"/>
    <s v=" George Henry"/>
    <x v="0"/>
    <n v="223"/>
    <x v="0"/>
    <x v="0"/>
    <x v="1"/>
    <x v="0"/>
    <n v="21440"/>
    <x v="0"/>
    <x v="1"/>
  </r>
  <r>
    <x v="4"/>
    <s v="M"/>
    <s v="M"/>
    <x v="0"/>
    <x v="25"/>
    <s v="Nenkoff"/>
    <s v=" Mr"/>
    <s v=" Christo"/>
    <x v="0"/>
    <n v="224"/>
    <x v="0"/>
    <x v="0"/>
    <x v="1"/>
    <x v="0"/>
    <n v="349234"/>
    <x v="0"/>
    <x v="1"/>
  </r>
  <r>
    <x v="1"/>
    <s v="C93"/>
    <s v="C"/>
    <x v="0"/>
    <x v="117"/>
    <s v="Hoyt"/>
    <s v=" Mr"/>
    <s v=" Frederick Maxfield"/>
    <x v="0"/>
    <n v="225"/>
    <x v="1"/>
    <x v="0"/>
    <x v="0"/>
    <x v="1"/>
    <n v="19943"/>
    <x v="0"/>
    <x v="0"/>
  </r>
  <r>
    <x v="0"/>
    <s v="M"/>
    <s v="M"/>
    <x v="0"/>
    <x v="118"/>
    <s v="Berglund"/>
    <s v=" Mr"/>
    <s v=" Karl Ivar Sven"/>
    <x v="0"/>
    <n v="226"/>
    <x v="0"/>
    <x v="0"/>
    <x v="1"/>
    <x v="0"/>
    <s v="PP 4348"/>
    <x v="0"/>
    <x v="1"/>
  </r>
  <r>
    <x v="20"/>
    <s v="M"/>
    <s v="M"/>
    <x v="0"/>
    <x v="29"/>
    <s v="Mellors"/>
    <s v=" Mr"/>
    <s v=" William John"/>
    <x v="0"/>
    <n v="227"/>
    <x v="2"/>
    <x v="0"/>
    <x v="1"/>
    <x v="1"/>
    <s v="SW/PP 751"/>
    <x v="0"/>
    <x v="1"/>
  </r>
  <r>
    <x v="64"/>
    <s v="M"/>
    <s v="M"/>
    <x v="0"/>
    <x v="0"/>
    <s v="Lovell"/>
    <s v=" Mr"/>
    <s v=" John Hall (&quot;Henry&quot;)"/>
    <x v="0"/>
    <n v="228"/>
    <x v="0"/>
    <x v="0"/>
    <x v="1"/>
    <x v="0"/>
    <s v="A/5 21173"/>
    <x v="0"/>
    <x v="1"/>
  </r>
  <r>
    <x v="25"/>
    <s v="M"/>
    <s v="M"/>
    <x v="0"/>
    <x v="16"/>
    <s v="Fahlstrom"/>
    <s v=" Mr"/>
    <s v=" Arne Jonas"/>
    <x v="0"/>
    <n v="229"/>
    <x v="2"/>
    <x v="0"/>
    <x v="1"/>
    <x v="0"/>
    <n v="236171"/>
    <x v="0"/>
    <x v="1"/>
  </r>
  <r>
    <x v="0"/>
    <s v="M"/>
    <s v="M"/>
    <x v="0"/>
    <x v="102"/>
    <s v="Lefebre"/>
    <s v=" Miss"/>
    <s v=" Mathilde"/>
    <x v="1"/>
    <n v="230"/>
    <x v="0"/>
    <x v="1"/>
    <x v="2"/>
    <x v="0"/>
    <n v="4133"/>
    <x v="2"/>
    <x v="2"/>
  </r>
  <r>
    <x v="3"/>
    <s v="C83"/>
    <s v="C"/>
    <x v="0"/>
    <x v="47"/>
    <s v="Harris"/>
    <s v=" Mrs"/>
    <s v=" Henry Birkhardt (Irene Wallach)"/>
    <x v="0"/>
    <n v="231"/>
    <x v="1"/>
    <x v="1"/>
    <x v="0"/>
    <x v="1"/>
    <n v="36973"/>
    <x v="1"/>
    <x v="0"/>
  </r>
  <r>
    <x v="29"/>
    <s v="M"/>
    <s v="M"/>
    <x v="0"/>
    <x v="71"/>
    <s v="Larsson"/>
    <s v=" Mr"/>
    <s v=" Bengt Edvin"/>
    <x v="0"/>
    <n v="232"/>
    <x v="0"/>
    <x v="0"/>
    <x v="1"/>
    <x v="0"/>
    <n v="347067"/>
    <x v="0"/>
    <x v="1"/>
  </r>
  <r>
    <x v="44"/>
    <s v="M"/>
    <s v="M"/>
    <x v="0"/>
    <x v="119"/>
    <s v="Sjostedt"/>
    <s v=" Mr"/>
    <s v=" Ernst Adolf"/>
    <x v="0"/>
    <n v="233"/>
    <x v="2"/>
    <x v="0"/>
    <x v="1"/>
    <x v="0"/>
    <n v="237442"/>
    <x v="0"/>
    <x v="1"/>
  </r>
  <r>
    <x v="32"/>
    <s v="M"/>
    <s v="M"/>
    <x v="0"/>
    <x v="22"/>
    <s v="Asplund"/>
    <s v=" Miss"/>
    <s v=" Lillian Gertrud"/>
    <x v="2"/>
    <n v="234"/>
    <x v="0"/>
    <x v="1"/>
    <x v="3"/>
    <x v="1"/>
    <n v="347077"/>
    <x v="2"/>
    <x v="4"/>
  </r>
  <r>
    <x v="42"/>
    <s v="M"/>
    <s v="M"/>
    <x v="0"/>
    <x v="29"/>
    <s v="Leyson"/>
    <s v=" Mr"/>
    <s v=" Robert William Norman"/>
    <x v="0"/>
    <n v="235"/>
    <x v="2"/>
    <x v="0"/>
    <x v="1"/>
    <x v="0"/>
    <s v="C.A. 29566"/>
    <x v="0"/>
    <x v="1"/>
  </r>
  <r>
    <x v="0"/>
    <s v="M"/>
    <s v="M"/>
    <x v="0"/>
    <x v="120"/>
    <s v="Harknett"/>
    <s v=" Miss"/>
    <s v=" Alice Phoebe"/>
    <x v="0"/>
    <n v="236"/>
    <x v="0"/>
    <x v="1"/>
    <x v="1"/>
    <x v="0"/>
    <s v="W./C. 6609"/>
    <x v="2"/>
    <x v="1"/>
  </r>
  <r>
    <x v="57"/>
    <s v="M"/>
    <s v="M"/>
    <x v="0"/>
    <x v="19"/>
    <s v="Hold"/>
    <s v=" Mr"/>
    <s v=" Stephen"/>
    <x v="0"/>
    <n v="237"/>
    <x v="2"/>
    <x v="0"/>
    <x v="0"/>
    <x v="0"/>
    <n v="26707"/>
    <x v="0"/>
    <x v="0"/>
  </r>
  <r>
    <x v="19"/>
    <s v="M"/>
    <s v="M"/>
    <x v="0"/>
    <x v="121"/>
    <s v="Collyer"/>
    <s v=" Miss"/>
    <s v=" Marjorie &quot;Lottie&quot;"/>
    <x v="2"/>
    <n v="238"/>
    <x v="2"/>
    <x v="1"/>
    <x v="1"/>
    <x v="1"/>
    <s v="C.A. 31921"/>
    <x v="2"/>
    <x v="3"/>
  </r>
  <r>
    <x v="20"/>
    <s v="M"/>
    <s v="M"/>
    <x v="0"/>
    <x v="29"/>
    <s v="Pengelly"/>
    <s v=" Mr"/>
    <s v=" Frederick William"/>
    <x v="0"/>
    <n v="239"/>
    <x v="2"/>
    <x v="0"/>
    <x v="1"/>
    <x v="0"/>
    <n v="28665"/>
    <x v="0"/>
    <x v="1"/>
  </r>
  <r>
    <x v="40"/>
    <s v="M"/>
    <s v="M"/>
    <x v="0"/>
    <x v="122"/>
    <s v="Hunt"/>
    <s v=" Mr"/>
    <s v=" George Henry"/>
    <x v="0"/>
    <n v="240"/>
    <x v="2"/>
    <x v="0"/>
    <x v="1"/>
    <x v="0"/>
    <s v="SCO/W 1585"/>
    <x v="0"/>
    <x v="1"/>
  </r>
  <r>
    <x v="0"/>
    <s v="M"/>
    <s v="M"/>
    <x v="1"/>
    <x v="53"/>
    <s v="Zabour"/>
    <s v=" Miss"/>
    <s v=" Thamine"/>
    <x v="0"/>
    <n v="241"/>
    <x v="0"/>
    <x v="1"/>
    <x v="0"/>
    <x v="0"/>
    <n v="2665"/>
    <x v="2"/>
    <x v="0"/>
  </r>
  <r>
    <x v="0"/>
    <s v="M"/>
    <s v="M"/>
    <x v="2"/>
    <x v="37"/>
    <s v="Murphy"/>
    <s v=" Miss"/>
    <s v=" Katherine &quot;Kate&quot;"/>
    <x v="0"/>
    <n v="242"/>
    <x v="0"/>
    <x v="1"/>
    <x v="0"/>
    <x v="1"/>
    <n v="367230"/>
    <x v="2"/>
    <x v="0"/>
  </r>
  <r>
    <x v="29"/>
    <s v="M"/>
    <s v="M"/>
    <x v="0"/>
    <x v="29"/>
    <s v="Coleridge"/>
    <s v=" Mr"/>
    <s v=" Reginald Charles"/>
    <x v="0"/>
    <n v="243"/>
    <x v="2"/>
    <x v="0"/>
    <x v="1"/>
    <x v="0"/>
    <s v="W./C. 14263"/>
    <x v="0"/>
    <x v="1"/>
  </r>
  <r>
    <x v="0"/>
    <s v="M"/>
    <s v="M"/>
    <x v="0"/>
    <x v="123"/>
    <s v="Maenpaa"/>
    <s v=" Mr"/>
    <s v=" Matti Alexanteri"/>
    <x v="0"/>
    <n v="244"/>
    <x v="0"/>
    <x v="0"/>
    <x v="1"/>
    <x v="0"/>
    <s v="STON/O 2. 3101275"/>
    <x v="0"/>
    <x v="1"/>
  </r>
  <r>
    <x v="4"/>
    <s v="M"/>
    <s v="M"/>
    <x v="1"/>
    <x v="18"/>
    <s v="Attalah"/>
    <s v=" Mr"/>
    <s v=" Sleiman"/>
    <x v="0"/>
    <n v="245"/>
    <x v="0"/>
    <x v="0"/>
    <x v="1"/>
    <x v="0"/>
    <n v="2694"/>
    <x v="0"/>
    <x v="1"/>
  </r>
  <r>
    <x v="57"/>
    <s v="C78"/>
    <s v="C"/>
    <x v="2"/>
    <x v="117"/>
    <s v="Minahan"/>
    <s v=" Dr"/>
    <s v=" William Edward"/>
    <x v="0"/>
    <n v="246"/>
    <x v="1"/>
    <x v="0"/>
    <x v="4"/>
    <x v="0"/>
    <n v="19928"/>
    <x v="5"/>
    <x v="3"/>
  </r>
  <r>
    <x v="38"/>
    <s v="M"/>
    <s v="M"/>
    <x v="0"/>
    <x v="71"/>
    <s v="Lindahl"/>
    <s v=" Miss"/>
    <s v=" Agda Thorilda Viktoria"/>
    <x v="0"/>
    <n v="247"/>
    <x v="0"/>
    <x v="1"/>
    <x v="1"/>
    <x v="0"/>
    <n v="347071"/>
    <x v="2"/>
    <x v="1"/>
  </r>
  <r>
    <x v="42"/>
    <s v="M"/>
    <s v="M"/>
    <x v="0"/>
    <x v="80"/>
    <s v="Hamalainen"/>
    <s v=" Mrs"/>
    <s v=" William (Anna)"/>
    <x v="2"/>
    <n v="248"/>
    <x v="2"/>
    <x v="1"/>
    <x v="1"/>
    <x v="1"/>
    <n v="250649"/>
    <x v="1"/>
    <x v="3"/>
  </r>
  <r>
    <x v="46"/>
    <s v="D35"/>
    <s v="D"/>
    <x v="0"/>
    <x v="124"/>
    <s v="Beckwith"/>
    <s v=" Mr"/>
    <s v=" Richard Leonard"/>
    <x v="1"/>
    <n v="249"/>
    <x v="1"/>
    <x v="0"/>
    <x v="0"/>
    <x v="1"/>
    <n v="11751"/>
    <x v="0"/>
    <x v="3"/>
  </r>
  <r>
    <x v="5"/>
    <s v="M"/>
    <s v="M"/>
    <x v="0"/>
    <x v="19"/>
    <s v="Carter"/>
    <s v=" Rev"/>
    <s v=" Ernest Courtenay"/>
    <x v="0"/>
    <n v="250"/>
    <x v="2"/>
    <x v="0"/>
    <x v="0"/>
    <x v="0"/>
    <n v="244252"/>
    <x v="4"/>
    <x v="0"/>
  </r>
  <r>
    <x v="4"/>
    <s v="M"/>
    <s v="M"/>
    <x v="0"/>
    <x v="0"/>
    <s v="Reed"/>
    <s v=" Mr"/>
    <s v=" James George"/>
    <x v="0"/>
    <n v="251"/>
    <x v="0"/>
    <x v="0"/>
    <x v="1"/>
    <x v="0"/>
    <n v="362316"/>
    <x v="0"/>
    <x v="1"/>
  </r>
  <r>
    <x v="29"/>
    <s v="G6"/>
    <s v="G"/>
    <x v="0"/>
    <x v="111"/>
    <s v="Strom"/>
    <s v=" Mrs"/>
    <s v=" Wilhelm (Elna Matilda Persson)"/>
    <x v="1"/>
    <n v="252"/>
    <x v="0"/>
    <x v="1"/>
    <x v="0"/>
    <x v="0"/>
    <n v="347054"/>
    <x v="1"/>
    <x v="3"/>
  </r>
  <r>
    <x v="65"/>
    <s v="C87"/>
    <s v="C"/>
    <x v="0"/>
    <x v="11"/>
    <s v="Stead"/>
    <s v=" Mr"/>
    <s v=" William Thomas"/>
    <x v="0"/>
    <n v="253"/>
    <x v="1"/>
    <x v="0"/>
    <x v="1"/>
    <x v="0"/>
    <n v="113514"/>
    <x v="0"/>
    <x v="1"/>
  </r>
  <r>
    <x v="4"/>
    <s v="M"/>
    <s v="M"/>
    <x v="0"/>
    <x v="95"/>
    <s v="Lobb"/>
    <s v=" Mr"/>
    <s v=" William Arthur"/>
    <x v="0"/>
    <n v="254"/>
    <x v="0"/>
    <x v="0"/>
    <x v="0"/>
    <x v="0"/>
    <s v="A/5. 3336"/>
    <x v="0"/>
    <x v="0"/>
  </r>
  <r>
    <x v="66"/>
    <s v="M"/>
    <s v="M"/>
    <x v="0"/>
    <x v="125"/>
    <s v="Rosblom"/>
    <s v=" Mrs"/>
    <s v=" Viktor (Helena Wilhelmina)"/>
    <x v="2"/>
    <n v="255"/>
    <x v="0"/>
    <x v="1"/>
    <x v="1"/>
    <x v="0"/>
    <n v="370129"/>
    <x v="1"/>
    <x v="3"/>
  </r>
  <r>
    <x v="29"/>
    <s v="M"/>
    <s v="M"/>
    <x v="1"/>
    <x v="49"/>
    <s v="Touma"/>
    <s v=" Mrs"/>
    <s v=" Darwis (Hanne Youssef Razi)"/>
    <x v="2"/>
    <n v="256"/>
    <x v="0"/>
    <x v="1"/>
    <x v="1"/>
    <x v="1"/>
    <n v="2650"/>
    <x v="1"/>
    <x v="3"/>
  </r>
  <r>
    <x v="15"/>
    <s v="M"/>
    <s v="M"/>
    <x v="1"/>
    <x v="84"/>
    <s v="Thorne"/>
    <s v=" Mrs"/>
    <s v=" Gertrude Maybelle"/>
    <x v="0"/>
    <n v="257"/>
    <x v="1"/>
    <x v="1"/>
    <x v="1"/>
    <x v="1"/>
    <s v="PC 17585"/>
    <x v="1"/>
    <x v="1"/>
  </r>
  <r>
    <x v="4"/>
    <s v="B77"/>
    <s v="B"/>
    <x v="0"/>
    <x v="126"/>
    <s v="Cherry"/>
    <s v=" Miss"/>
    <s v=" Gladys"/>
    <x v="0"/>
    <n v="258"/>
    <x v="1"/>
    <x v="1"/>
    <x v="1"/>
    <x v="1"/>
    <n v="110152"/>
    <x v="2"/>
    <x v="1"/>
  </r>
  <r>
    <x v="3"/>
    <s v="M"/>
    <s v="M"/>
    <x v="1"/>
    <x v="127"/>
    <s v="Ward"/>
    <s v=" Miss"/>
    <s v=" Anna"/>
    <x v="0"/>
    <n v="259"/>
    <x v="1"/>
    <x v="1"/>
    <x v="1"/>
    <x v="1"/>
    <s v="PC 17755"/>
    <x v="2"/>
    <x v="1"/>
  </r>
  <r>
    <x v="61"/>
    <s v="M"/>
    <s v="M"/>
    <x v="0"/>
    <x v="19"/>
    <s v="Parrish"/>
    <s v=" Mrs"/>
    <s v=" (Lutie Davis)"/>
    <x v="1"/>
    <n v="260"/>
    <x v="2"/>
    <x v="1"/>
    <x v="1"/>
    <x v="1"/>
    <n v="230433"/>
    <x v="1"/>
    <x v="0"/>
  </r>
  <r>
    <x v="4"/>
    <s v="M"/>
    <s v="M"/>
    <x v="2"/>
    <x v="28"/>
    <s v="Smith"/>
    <s v=" Mr"/>
    <s v=" Thomas"/>
    <x v="0"/>
    <n v="261"/>
    <x v="0"/>
    <x v="0"/>
    <x v="1"/>
    <x v="0"/>
    <n v="384461"/>
    <x v="0"/>
    <x v="1"/>
  </r>
  <r>
    <x v="26"/>
    <s v="M"/>
    <s v="M"/>
    <x v="0"/>
    <x v="22"/>
    <s v="Asplund"/>
    <s v=" Master"/>
    <s v=" Edvin Rojj Felix"/>
    <x v="2"/>
    <n v="262"/>
    <x v="0"/>
    <x v="0"/>
    <x v="3"/>
    <x v="1"/>
    <n v="347077"/>
    <x v="3"/>
    <x v="4"/>
  </r>
  <r>
    <x v="67"/>
    <s v="E67"/>
    <s v="E"/>
    <x v="0"/>
    <x v="128"/>
    <s v="Taussig"/>
    <s v=" Mr"/>
    <s v=" Emil"/>
    <x v="1"/>
    <n v="263"/>
    <x v="1"/>
    <x v="0"/>
    <x v="0"/>
    <x v="0"/>
    <n v="110413"/>
    <x v="0"/>
    <x v="3"/>
  </r>
  <r>
    <x v="21"/>
    <s v="B94"/>
    <s v="B"/>
    <x v="0"/>
    <x v="104"/>
    <s v="Harrison"/>
    <s v=" Mr"/>
    <s v=" William"/>
    <x v="0"/>
    <n v="264"/>
    <x v="1"/>
    <x v="0"/>
    <x v="1"/>
    <x v="0"/>
    <n v="112059"/>
    <x v="0"/>
    <x v="1"/>
  </r>
  <r>
    <x v="0"/>
    <s v="M"/>
    <s v="M"/>
    <x v="2"/>
    <x v="28"/>
    <s v="Henry"/>
    <s v=" Miss"/>
    <s v=" Delia"/>
    <x v="0"/>
    <n v="265"/>
    <x v="0"/>
    <x v="1"/>
    <x v="1"/>
    <x v="0"/>
    <n v="382649"/>
    <x v="2"/>
    <x v="1"/>
  </r>
  <r>
    <x v="62"/>
    <s v="M"/>
    <s v="M"/>
    <x v="0"/>
    <x v="29"/>
    <s v="Reeves"/>
    <s v=" Mr"/>
    <s v=" David"/>
    <x v="0"/>
    <n v="266"/>
    <x v="2"/>
    <x v="0"/>
    <x v="1"/>
    <x v="0"/>
    <s v="C.A. 17248"/>
    <x v="0"/>
    <x v="1"/>
  </r>
  <r>
    <x v="37"/>
    <s v="M"/>
    <s v="M"/>
    <x v="0"/>
    <x v="40"/>
    <s v="Panula"/>
    <s v=" Mr"/>
    <s v=" Ernesti Arvid"/>
    <x v="1"/>
    <n v="267"/>
    <x v="0"/>
    <x v="0"/>
    <x v="3"/>
    <x v="0"/>
    <n v="3101295"/>
    <x v="0"/>
    <x v="5"/>
  </r>
  <r>
    <x v="38"/>
    <s v="M"/>
    <s v="M"/>
    <x v="0"/>
    <x v="71"/>
    <s v="Persson"/>
    <s v=" Mr"/>
    <s v=" Ernst Ulrik"/>
    <x v="0"/>
    <n v="268"/>
    <x v="0"/>
    <x v="0"/>
    <x v="0"/>
    <x v="1"/>
    <n v="347083"/>
    <x v="0"/>
    <x v="0"/>
  </r>
  <r>
    <x v="10"/>
    <s v="C125"/>
    <s v="C"/>
    <x v="0"/>
    <x v="129"/>
    <s v="Graham"/>
    <s v=" Mrs"/>
    <s v=" William Thompson (Edith Junkins)"/>
    <x v="1"/>
    <n v="269"/>
    <x v="1"/>
    <x v="1"/>
    <x v="1"/>
    <x v="1"/>
    <s v="PC 17582"/>
    <x v="1"/>
    <x v="0"/>
  </r>
  <r>
    <x v="3"/>
    <s v="C99"/>
    <s v="C"/>
    <x v="0"/>
    <x v="130"/>
    <s v="Bissette"/>
    <s v=" Miss"/>
    <s v=" Amelia"/>
    <x v="0"/>
    <n v="270"/>
    <x v="1"/>
    <x v="1"/>
    <x v="1"/>
    <x v="1"/>
    <s v="PC 17760"/>
    <x v="2"/>
    <x v="1"/>
  </r>
  <r>
    <x v="4"/>
    <s v="M"/>
    <s v="M"/>
    <x v="0"/>
    <x v="113"/>
    <s v="Cairns"/>
    <s v=" Mr"/>
    <s v=" Alexander"/>
    <x v="0"/>
    <n v="271"/>
    <x v="1"/>
    <x v="0"/>
    <x v="1"/>
    <x v="0"/>
    <n v="113798"/>
    <x v="0"/>
    <x v="1"/>
  </r>
  <r>
    <x v="38"/>
    <s v="M"/>
    <s v="M"/>
    <x v="0"/>
    <x v="104"/>
    <s v="Tornquist"/>
    <s v=" Mr"/>
    <s v=" William Henry"/>
    <x v="0"/>
    <n v="272"/>
    <x v="0"/>
    <x v="0"/>
    <x v="1"/>
    <x v="1"/>
    <s v="LINE"/>
    <x v="0"/>
    <x v="1"/>
  </r>
  <r>
    <x v="66"/>
    <s v="M"/>
    <s v="M"/>
    <x v="0"/>
    <x v="131"/>
    <s v="Mellinger"/>
    <s v=" Mrs"/>
    <s v=" (Elizabeth Anne Maidment)"/>
    <x v="1"/>
    <n v="273"/>
    <x v="2"/>
    <x v="1"/>
    <x v="1"/>
    <x v="1"/>
    <n v="250644"/>
    <x v="1"/>
    <x v="0"/>
  </r>
  <r>
    <x v="46"/>
    <s v="C118"/>
    <s v="C"/>
    <x v="1"/>
    <x v="132"/>
    <s v="Natsch"/>
    <s v=" Mr"/>
    <s v=" Charles H"/>
    <x v="1"/>
    <n v="274"/>
    <x v="1"/>
    <x v="0"/>
    <x v="1"/>
    <x v="0"/>
    <s v="PC 17596"/>
    <x v="0"/>
    <x v="0"/>
  </r>
  <r>
    <x v="0"/>
    <s v="M"/>
    <s v="M"/>
    <x v="2"/>
    <x v="28"/>
    <s v="Healy"/>
    <s v=" Miss"/>
    <s v=" Hanora &quot;Nora&quot;"/>
    <x v="0"/>
    <n v="275"/>
    <x v="0"/>
    <x v="1"/>
    <x v="1"/>
    <x v="1"/>
    <n v="370375"/>
    <x v="2"/>
    <x v="1"/>
  </r>
  <r>
    <x v="68"/>
    <s v="D7"/>
    <s v="D"/>
    <x v="0"/>
    <x v="133"/>
    <s v="Andrews"/>
    <s v=" Miss"/>
    <s v=" Kornelia Theodosia"/>
    <x v="0"/>
    <n v="276"/>
    <x v="1"/>
    <x v="1"/>
    <x v="0"/>
    <x v="1"/>
    <n v="13502"/>
    <x v="2"/>
    <x v="0"/>
  </r>
  <r>
    <x v="34"/>
    <s v="M"/>
    <s v="M"/>
    <x v="0"/>
    <x v="28"/>
    <s v="Lindblom"/>
    <s v=" Miss"/>
    <s v=" Augusta Charlotta"/>
    <x v="0"/>
    <n v="277"/>
    <x v="0"/>
    <x v="1"/>
    <x v="1"/>
    <x v="0"/>
    <n v="347073"/>
    <x v="2"/>
    <x v="1"/>
  </r>
  <r>
    <x v="4"/>
    <s v="M"/>
    <s v="M"/>
    <x v="0"/>
    <x v="104"/>
    <s v="Parkes"/>
    <s v=" Mr"/>
    <s v=" Francis &quot;Frank&quot;"/>
    <x v="0"/>
    <n v="278"/>
    <x v="2"/>
    <x v="0"/>
    <x v="1"/>
    <x v="0"/>
    <n v="239853"/>
    <x v="0"/>
    <x v="1"/>
  </r>
  <r>
    <x v="27"/>
    <s v="M"/>
    <s v="M"/>
    <x v="2"/>
    <x v="15"/>
    <s v="Rice"/>
    <s v=" Master"/>
    <s v=" Eric"/>
    <x v="1"/>
    <n v="279"/>
    <x v="0"/>
    <x v="0"/>
    <x v="3"/>
    <x v="0"/>
    <n v="382652"/>
    <x v="3"/>
    <x v="5"/>
  </r>
  <r>
    <x v="3"/>
    <s v="M"/>
    <s v="M"/>
    <x v="0"/>
    <x v="134"/>
    <s v="Abbott"/>
    <s v=" Mrs"/>
    <s v=" Stanton (Rosa Hunt)"/>
    <x v="1"/>
    <n v="280"/>
    <x v="0"/>
    <x v="1"/>
    <x v="0"/>
    <x v="1"/>
    <s v="C.A. 2673"/>
    <x v="1"/>
    <x v="3"/>
  </r>
  <r>
    <x v="30"/>
    <s v="M"/>
    <s v="M"/>
    <x v="2"/>
    <x v="28"/>
    <s v="Duane"/>
    <s v=" Mr"/>
    <s v=" Frank"/>
    <x v="0"/>
    <n v="281"/>
    <x v="0"/>
    <x v="0"/>
    <x v="1"/>
    <x v="0"/>
    <n v="336439"/>
    <x v="0"/>
    <x v="1"/>
  </r>
  <r>
    <x v="18"/>
    <s v="M"/>
    <s v="M"/>
    <x v="0"/>
    <x v="13"/>
    <s v="Olsson"/>
    <s v=" Mr"/>
    <s v=" Nils Johan Goransson"/>
    <x v="0"/>
    <n v="282"/>
    <x v="0"/>
    <x v="0"/>
    <x v="1"/>
    <x v="0"/>
    <n v="347464"/>
    <x v="0"/>
    <x v="1"/>
  </r>
  <r>
    <x v="37"/>
    <s v="M"/>
    <s v="M"/>
    <x v="0"/>
    <x v="59"/>
    <s v="de Pelsmaeker"/>
    <s v=" Mr"/>
    <s v=" Alfons"/>
    <x v="0"/>
    <n v="283"/>
    <x v="0"/>
    <x v="0"/>
    <x v="1"/>
    <x v="0"/>
    <n v="345778"/>
    <x v="0"/>
    <x v="1"/>
  </r>
  <r>
    <x v="20"/>
    <s v="M"/>
    <s v="M"/>
    <x v="0"/>
    <x v="4"/>
    <s v="Dorking"/>
    <s v=" Mr"/>
    <s v=" Edward Arthur"/>
    <x v="0"/>
    <n v="284"/>
    <x v="0"/>
    <x v="0"/>
    <x v="1"/>
    <x v="1"/>
    <s v="A/5. 10482"/>
    <x v="0"/>
    <x v="1"/>
  </r>
  <r>
    <x v="4"/>
    <s v="A19"/>
    <s v="A"/>
    <x v="0"/>
    <x v="19"/>
    <s v="Smith"/>
    <s v=" Mr"/>
    <s v=" Richard William"/>
    <x v="0"/>
    <n v="285"/>
    <x v="1"/>
    <x v="0"/>
    <x v="1"/>
    <x v="0"/>
    <n v="113056"/>
    <x v="0"/>
    <x v="1"/>
  </r>
  <r>
    <x v="40"/>
    <s v="M"/>
    <s v="M"/>
    <x v="1"/>
    <x v="51"/>
    <s v="Stankovic"/>
    <s v=" Mr"/>
    <s v=" Ivan"/>
    <x v="0"/>
    <n v="286"/>
    <x v="0"/>
    <x v="0"/>
    <x v="1"/>
    <x v="0"/>
    <n v="349239"/>
    <x v="0"/>
    <x v="1"/>
  </r>
  <r>
    <x v="4"/>
    <s v="M"/>
    <s v="M"/>
    <x v="0"/>
    <x v="59"/>
    <s v="de Mulder"/>
    <s v=" Mr"/>
    <s v=" Theodore"/>
    <x v="0"/>
    <n v="287"/>
    <x v="0"/>
    <x v="0"/>
    <x v="1"/>
    <x v="1"/>
    <n v="345774"/>
    <x v="0"/>
    <x v="1"/>
  </r>
  <r>
    <x v="0"/>
    <s v="M"/>
    <s v="M"/>
    <x v="0"/>
    <x v="25"/>
    <s v="Naidenoff"/>
    <s v=" Mr"/>
    <s v=" Penko"/>
    <x v="0"/>
    <n v="288"/>
    <x v="0"/>
    <x v="0"/>
    <x v="1"/>
    <x v="0"/>
    <n v="349206"/>
    <x v="0"/>
    <x v="1"/>
  </r>
  <r>
    <x v="23"/>
    <s v="M"/>
    <s v="M"/>
    <x v="0"/>
    <x v="16"/>
    <s v="Hosono"/>
    <s v=" Mr"/>
    <s v=" Masabumi"/>
    <x v="0"/>
    <n v="289"/>
    <x v="2"/>
    <x v="0"/>
    <x v="1"/>
    <x v="1"/>
    <n v="237798"/>
    <x v="0"/>
    <x v="1"/>
  </r>
  <r>
    <x v="0"/>
    <s v="M"/>
    <s v="M"/>
    <x v="2"/>
    <x v="28"/>
    <s v="Connolly"/>
    <s v=" Miss"/>
    <s v=" Kate"/>
    <x v="0"/>
    <n v="290"/>
    <x v="0"/>
    <x v="1"/>
    <x v="1"/>
    <x v="1"/>
    <n v="370373"/>
    <x v="2"/>
    <x v="1"/>
  </r>
  <r>
    <x v="2"/>
    <s v="M"/>
    <s v="M"/>
    <x v="0"/>
    <x v="135"/>
    <s v="Barber"/>
    <s v=" Miss"/>
    <s v=" Ellen &quot;Nellie&quot;"/>
    <x v="0"/>
    <n v="291"/>
    <x v="1"/>
    <x v="1"/>
    <x v="1"/>
    <x v="1"/>
    <n v="19877"/>
    <x v="2"/>
    <x v="1"/>
  </r>
  <r>
    <x v="20"/>
    <s v="B49"/>
    <s v="B"/>
    <x v="1"/>
    <x v="136"/>
    <s v="Bishop"/>
    <s v=" Mrs"/>
    <s v=" Dickinson H (Helen Walton)"/>
    <x v="0"/>
    <n v="292"/>
    <x v="1"/>
    <x v="1"/>
    <x v="0"/>
    <x v="1"/>
    <n v="11967"/>
    <x v="1"/>
    <x v="0"/>
  </r>
  <r>
    <x v="62"/>
    <s v="D"/>
    <s v="D"/>
    <x v="1"/>
    <x v="137"/>
    <s v="Levy"/>
    <s v=" Mr"/>
    <s v=" Rene Jacques"/>
    <x v="0"/>
    <n v="293"/>
    <x v="2"/>
    <x v="0"/>
    <x v="1"/>
    <x v="0"/>
    <s v="SC/Paris 2163"/>
    <x v="0"/>
    <x v="1"/>
  </r>
  <r>
    <x v="42"/>
    <s v="M"/>
    <s v="M"/>
    <x v="0"/>
    <x v="138"/>
    <s v="Haas"/>
    <s v=" Miss"/>
    <s v=" Aloisia"/>
    <x v="0"/>
    <n v="294"/>
    <x v="0"/>
    <x v="1"/>
    <x v="1"/>
    <x v="0"/>
    <n v="349236"/>
    <x v="2"/>
    <x v="1"/>
  </r>
  <r>
    <x v="42"/>
    <s v="M"/>
    <s v="M"/>
    <x v="0"/>
    <x v="25"/>
    <s v="Mineff"/>
    <s v=" Mr"/>
    <s v=" Ivan"/>
    <x v="0"/>
    <n v="295"/>
    <x v="0"/>
    <x v="0"/>
    <x v="1"/>
    <x v="0"/>
    <n v="349233"/>
    <x v="0"/>
    <x v="1"/>
  </r>
  <r>
    <x v="4"/>
    <s v="M"/>
    <s v="M"/>
    <x v="1"/>
    <x v="26"/>
    <s v="Lewy"/>
    <s v=" Mr"/>
    <s v=" Ervin G"/>
    <x v="0"/>
    <n v="296"/>
    <x v="1"/>
    <x v="0"/>
    <x v="1"/>
    <x v="0"/>
    <s v="PC 17612"/>
    <x v="0"/>
    <x v="1"/>
  </r>
  <r>
    <x v="69"/>
    <s v="M"/>
    <s v="M"/>
    <x v="1"/>
    <x v="32"/>
    <s v="Hanna"/>
    <s v=" Mr"/>
    <s v=" Mansour"/>
    <x v="0"/>
    <n v="297"/>
    <x v="0"/>
    <x v="0"/>
    <x v="1"/>
    <x v="0"/>
    <n v="2693"/>
    <x v="0"/>
    <x v="1"/>
  </r>
  <r>
    <x v="6"/>
    <s v="C22 C26"/>
    <s v="C"/>
    <x v="0"/>
    <x v="139"/>
    <s v="Allison"/>
    <s v=" Miss"/>
    <s v=" Helen Loraine"/>
    <x v="2"/>
    <n v="298"/>
    <x v="1"/>
    <x v="1"/>
    <x v="0"/>
    <x v="0"/>
    <n v="113781"/>
    <x v="2"/>
    <x v="6"/>
  </r>
  <r>
    <x v="4"/>
    <s v="C106"/>
    <s v="C"/>
    <x v="0"/>
    <x v="140"/>
    <s v="Saalfeld"/>
    <s v=" Mr"/>
    <s v=" Adolphe"/>
    <x v="0"/>
    <n v="299"/>
    <x v="1"/>
    <x v="0"/>
    <x v="1"/>
    <x v="1"/>
    <n v="19988"/>
    <x v="0"/>
    <x v="1"/>
  </r>
  <r>
    <x v="61"/>
    <s v="B58 B60"/>
    <s v="B"/>
    <x v="1"/>
    <x v="75"/>
    <s v="Baxter"/>
    <s v=" Mrs"/>
    <s v=" James (Helene DeLaudeniere Chaput)"/>
    <x v="1"/>
    <n v="300"/>
    <x v="1"/>
    <x v="1"/>
    <x v="1"/>
    <x v="1"/>
    <s v="PC 17558"/>
    <x v="1"/>
    <x v="0"/>
  </r>
  <r>
    <x v="0"/>
    <s v="M"/>
    <s v="M"/>
    <x v="2"/>
    <x v="28"/>
    <s v="Kelly"/>
    <s v=" Miss"/>
    <s v=" Anna Katherine &quot;Annie Kate&quot;"/>
    <x v="0"/>
    <n v="301"/>
    <x v="0"/>
    <x v="1"/>
    <x v="1"/>
    <x v="1"/>
    <n v="9234"/>
    <x v="2"/>
    <x v="1"/>
  </r>
  <r>
    <x v="4"/>
    <s v="M"/>
    <s v="M"/>
    <x v="2"/>
    <x v="141"/>
    <s v="McCoy"/>
    <s v=" Mr"/>
    <s v=" Bernard"/>
    <x v="0"/>
    <n v="302"/>
    <x v="0"/>
    <x v="0"/>
    <x v="4"/>
    <x v="1"/>
    <n v="367226"/>
    <x v="0"/>
    <x v="3"/>
  </r>
  <r>
    <x v="20"/>
    <s v="M"/>
    <s v="M"/>
    <x v="0"/>
    <x v="104"/>
    <s v="Johnson"/>
    <s v=" Mr"/>
    <s v=" William Cahoone Jr"/>
    <x v="0"/>
    <n v="303"/>
    <x v="0"/>
    <x v="0"/>
    <x v="1"/>
    <x v="0"/>
    <s v="LINE"/>
    <x v="0"/>
    <x v="1"/>
  </r>
  <r>
    <x v="0"/>
    <s v="E101"/>
    <s v="E"/>
    <x v="2"/>
    <x v="142"/>
    <s v="Keane"/>
    <s v=" Miss"/>
    <s v=" Nora A"/>
    <x v="0"/>
    <n v="304"/>
    <x v="2"/>
    <x v="1"/>
    <x v="1"/>
    <x v="1"/>
    <n v="226593"/>
    <x v="2"/>
    <x v="1"/>
  </r>
  <r>
    <x v="4"/>
    <s v="M"/>
    <s v="M"/>
    <x v="0"/>
    <x v="4"/>
    <s v="Williams"/>
    <s v=" Mr"/>
    <s v=" Howard Hugh &quot;Harry&quot;"/>
    <x v="0"/>
    <n v="305"/>
    <x v="0"/>
    <x v="0"/>
    <x v="1"/>
    <x v="0"/>
    <s v="A/5 2466"/>
    <x v="0"/>
    <x v="1"/>
  </r>
  <r>
    <x v="70"/>
    <s v="C22 C26"/>
    <s v="C"/>
    <x v="0"/>
    <x v="139"/>
    <s v="Allison"/>
    <s v=" Master"/>
    <s v=" Hudson Trevor"/>
    <x v="2"/>
    <n v="306"/>
    <x v="1"/>
    <x v="0"/>
    <x v="0"/>
    <x v="1"/>
    <n v="113781"/>
    <x v="3"/>
    <x v="6"/>
  </r>
  <r>
    <x v="0"/>
    <s v="M"/>
    <s v="M"/>
    <x v="1"/>
    <x v="143"/>
    <s v="Fleming"/>
    <s v=" Miss"/>
    <s v=" Margaret"/>
    <x v="0"/>
    <n v="307"/>
    <x v="1"/>
    <x v="1"/>
    <x v="1"/>
    <x v="1"/>
    <n v="17421"/>
    <x v="2"/>
    <x v="1"/>
  </r>
  <r>
    <x v="35"/>
    <s v="C65"/>
    <s v="C"/>
    <x v="1"/>
    <x v="144"/>
    <s v="Penasco y Castellana"/>
    <s v=" Mrs"/>
    <s v=" Victor de Satode (Maria Josefa Perez de Soto y Vallejo)"/>
    <x v="0"/>
    <n v="308"/>
    <x v="1"/>
    <x v="1"/>
    <x v="0"/>
    <x v="1"/>
    <s v="PC 17758"/>
    <x v="1"/>
    <x v="0"/>
  </r>
  <r>
    <x v="4"/>
    <s v="M"/>
    <s v="M"/>
    <x v="1"/>
    <x v="145"/>
    <s v="Abelson"/>
    <s v=" Mr"/>
    <s v=" Samuel"/>
    <x v="0"/>
    <n v="309"/>
    <x v="2"/>
    <x v="0"/>
    <x v="0"/>
    <x v="0"/>
    <s v="P/PP 3381"/>
    <x v="0"/>
    <x v="0"/>
  </r>
  <r>
    <x v="4"/>
    <s v="E36"/>
    <s v="E"/>
    <x v="1"/>
    <x v="146"/>
    <s v="Francatelli"/>
    <s v=" Miss"/>
    <s v=" Laura Mabel"/>
    <x v="0"/>
    <n v="310"/>
    <x v="1"/>
    <x v="1"/>
    <x v="1"/>
    <x v="1"/>
    <s v="PC 17485"/>
    <x v="2"/>
    <x v="1"/>
  </r>
  <r>
    <x v="42"/>
    <s v="C54"/>
    <s v="C"/>
    <x v="1"/>
    <x v="147"/>
    <s v="Hays"/>
    <s v=" Miss"/>
    <s v=" Margaret Bechstein"/>
    <x v="0"/>
    <n v="311"/>
    <x v="1"/>
    <x v="1"/>
    <x v="1"/>
    <x v="1"/>
    <n v="11767"/>
    <x v="2"/>
    <x v="1"/>
  </r>
  <r>
    <x v="25"/>
    <s v="B57 B59 B63 B66"/>
    <s v="B"/>
    <x v="1"/>
    <x v="148"/>
    <s v="Ryerson"/>
    <s v=" Miss"/>
    <s v=" Emily Borie"/>
    <x v="2"/>
    <n v="312"/>
    <x v="1"/>
    <x v="1"/>
    <x v="4"/>
    <x v="1"/>
    <s v="PC 17608"/>
    <x v="2"/>
    <x v="2"/>
  </r>
  <r>
    <x v="2"/>
    <s v="M"/>
    <s v="M"/>
    <x v="0"/>
    <x v="19"/>
    <s v="Lahtinen"/>
    <s v=" Mrs"/>
    <s v=" William (Anna Sylfven)"/>
    <x v="1"/>
    <n v="313"/>
    <x v="2"/>
    <x v="1"/>
    <x v="0"/>
    <x v="0"/>
    <n v="250651"/>
    <x v="1"/>
    <x v="3"/>
  </r>
  <r>
    <x v="18"/>
    <s v="M"/>
    <s v="M"/>
    <x v="0"/>
    <x v="25"/>
    <s v="Hendekovic"/>
    <s v=" Mr"/>
    <s v=" Ignjac"/>
    <x v="0"/>
    <n v="314"/>
    <x v="0"/>
    <x v="0"/>
    <x v="1"/>
    <x v="0"/>
    <n v="349243"/>
    <x v="0"/>
    <x v="1"/>
  </r>
  <r>
    <x v="71"/>
    <s v="M"/>
    <s v="M"/>
    <x v="0"/>
    <x v="121"/>
    <s v="Hart"/>
    <s v=" Mr"/>
    <s v=" Benjamin"/>
    <x v="1"/>
    <n v="315"/>
    <x v="2"/>
    <x v="0"/>
    <x v="0"/>
    <x v="0"/>
    <s v="F.C.C. 13529"/>
    <x v="0"/>
    <x v="3"/>
  </r>
  <r>
    <x v="2"/>
    <s v="M"/>
    <s v="M"/>
    <x v="0"/>
    <x v="13"/>
    <s v="Nilsson"/>
    <s v=" Miss"/>
    <s v=" Helmina Josefina"/>
    <x v="0"/>
    <n v="316"/>
    <x v="0"/>
    <x v="1"/>
    <x v="1"/>
    <x v="1"/>
    <n v="347470"/>
    <x v="2"/>
    <x v="1"/>
  </r>
  <r>
    <x v="42"/>
    <s v="M"/>
    <s v="M"/>
    <x v="0"/>
    <x v="19"/>
    <s v="Kantor"/>
    <s v=" Mrs"/>
    <s v=" Sinai (Miriam Sternin)"/>
    <x v="0"/>
    <n v="317"/>
    <x v="2"/>
    <x v="1"/>
    <x v="0"/>
    <x v="1"/>
    <n v="244367"/>
    <x v="1"/>
    <x v="0"/>
  </r>
  <r>
    <x v="5"/>
    <s v="M"/>
    <s v="M"/>
    <x v="0"/>
    <x v="149"/>
    <s v="Moraweck"/>
    <s v=" Dr"/>
    <s v=" Ernest"/>
    <x v="0"/>
    <n v="318"/>
    <x v="2"/>
    <x v="0"/>
    <x v="1"/>
    <x v="0"/>
    <n v="29011"/>
    <x v="5"/>
    <x v="1"/>
  </r>
  <r>
    <x v="14"/>
    <s v="C7"/>
    <s v="C"/>
    <x v="0"/>
    <x v="150"/>
    <s v="Wick"/>
    <s v=" Miss"/>
    <s v=" Mary Natalie"/>
    <x v="2"/>
    <n v="319"/>
    <x v="1"/>
    <x v="1"/>
    <x v="1"/>
    <x v="1"/>
    <n v="36928"/>
    <x v="2"/>
    <x v="3"/>
  </r>
  <r>
    <x v="21"/>
    <s v="E34"/>
    <s v="E"/>
    <x v="1"/>
    <x v="151"/>
    <s v="Spedden"/>
    <s v=" Mrs"/>
    <s v=" Frederic Oakley (Margaretta Corning Stone)"/>
    <x v="1"/>
    <n v="320"/>
    <x v="1"/>
    <x v="1"/>
    <x v="0"/>
    <x v="1"/>
    <n v="16966"/>
    <x v="1"/>
    <x v="3"/>
  </r>
  <r>
    <x v="0"/>
    <s v="M"/>
    <s v="M"/>
    <x v="0"/>
    <x v="0"/>
    <s v="Dennis"/>
    <s v=" Mr"/>
    <s v=" Samuel"/>
    <x v="0"/>
    <n v="321"/>
    <x v="0"/>
    <x v="0"/>
    <x v="1"/>
    <x v="0"/>
    <s v="A/5 21172"/>
    <x v="0"/>
    <x v="1"/>
  </r>
  <r>
    <x v="7"/>
    <s v="M"/>
    <s v="M"/>
    <x v="0"/>
    <x v="25"/>
    <s v="Danoff"/>
    <s v=" Mr"/>
    <s v=" Yoto"/>
    <x v="0"/>
    <n v="322"/>
    <x v="0"/>
    <x v="0"/>
    <x v="1"/>
    <x v="0"/>
    <n v="349219"/>
    <x v="0"/>
    <x v="1"/>
  </r>
  <r>
    <x v="4"/>
    <s v="M"/>
    <s v="M"/>
    <x v="2"/>
    <x v="142"/>
    <s v="Slayter"/>
    <s v=" Miss"/>
    <s v=" Hilda Mary"/>
    <x v="0"/>
    <n v="323"/>
    <x v="2"/>
    <x v="1"/>
    <x v="1"/>
    <x v="1"/>
    <n v="234818"/>
    <x v="2"/>
    <x v="1"/>
  </r>
  <r>
    <x v="0"/>
    <s v="M"/>
    <s v="M"/>
    <x v="0"/>
    <x v="56"/>
    <s v="Caldwell"/>
    <s v=" Mrs"/>
    <s v=" Albert Francis (Sylvia Mae Harbaugh)"/>
    <x v="1"/>
    <n v="324"/>
    <x v="2"/>
    <x v="1"/>
    <x v="0"/>
    <x v="1"/>
    <n v="248738"/>
    <x v="1"/>
    <x v="3"/>
  </r>
  <r>
    <x v="4"/>
    <s v="M"/>
    <s v="M"/>
    <x v="0"/>
    <x v="94"/>
    <s v="Sage"/>
    <s v=" Mr"/>
    <s v=" George John Jr"/>
    <x v="2"/>
    <n v="325"/>
    <x v="0"/>
    <x v="0"/>
    <x v="6"/>
    <x v="0"/>
    <s v="CA. 2343"/>
    <x v="0"/>
    <x v="8"/>
  </r>
  <r>
    <x v="62"/>
    <s v="C32"/>
    <s v="C"/>
    <x v="1"/>
    <x v="130"/>
    <s v="Young"/>
    <s v=" Miss"/>
    <s v=" Marie Grice"/>
    <x v="0"/>
    <n v="326"/>
    <x v="1"/>
    <x v="1"/>
    <x v="1"/>
    <x v="1"/>
    <s v="PC 17760"/>
    <x v="2"/>
    <x v="1"/>
  </r>
  <r>
    <x v="59"/>
    <s v="M"/>
    <s v="M"/>
    <x v="0"/>
    <x v="152"/>
    <s v="Nysveen"/>
    <s v=" Mr"/>
    <s v=" Johan Hansen"/>
    <x v="0"/>
    <n v="327"/>
    <x v="0"/>
    <x v="0"/>
    <x v="1"/>
    <x v="0"/>
    <n v="345364"/>
    <x v="0"/>
    <x v="1"/>
  </r>
  <r>
    <x v="62"/>
    <s v="D"/>
    <s v="D"/>
    <x v="0"/>
    <x v="16"/>
    <s v="Ball"/>
    <s v=" Mrs"/>
    <s v=" (Ada E Hall)"/>
    <x v="0"/>
    <n v="328"/>
    <x v="2"/>
    <x v="1"/>
    <x v="1"/>
    <x v="1"/>
    <n v="28551"/>
    <x v="1"/>
    <x v="1"/>
  </r>
  <r>
    <x v="14"/>
    <s v="M"/>
    <s v="M"/>
    <x v="0"/>
    <x v="97"/>
    <s v="Goldsmith"/>
    <s v=" Mrs"/>
    <s v=" Frank John (Emily Alice Brown)"/>
    <x v="1"/>
    <n v="329"/>
    <x v="0"/>
    <x v="1"/>
    <x v="0"/>
    <x v="1"/>
    <n v="363291"/>
    <x v="1"/>
    <x v="3"/>
  </r>
  <r>
    <x v="37"/>
    <s v="B18"/>
    <s v="B"/>
    <x v="1"/>
    <x v="153"/>
    <s v="Hippach"/>
    <s v=" Miss"/>
    <s v=" Jean Gertrude"/>
    <x v="1"/>
    <n v="330"/>
    <x v="1"/>
    <x v="1"/>
    <x v="1"/>
    <x v="1"/>
    <n v="111361"/>
    <x v="2"/>
    <x v="0"/>
  </r>
  <r>
    <x v="0"/>
    <s v="M"/>
    <s v="M"/>
    <x v="2"/>
    <x v="141"/>
    <s v="McCoy"/>
    <s v=" Miss"/>
    <s v=" Agnes"/>
    <x v="0"/>
    <n v="331"/>
    <x v="0"/>
    <x v="1"/>
    <x v="4"/>
    <x v="1"/>
    <n v="367226"/>
    <x v="2"/>
    <x v="3"/>
  </r>
  <r>
    <x v="63"/>
    <s v="C124"/>
    <s v="C"/>
    <x v="0"/>
    <x v="154"/>
    <s v="Partner"/>
    <s v=" Mr"/>
    <s v=" Austen"/>
    <x v="0"/>
    <n v="332"/>
    <x v="1"/>
    <x v="0"/>
    <x v="1"/>
    <x v="0"/>
    <n v="113043"/>
    <x v="0"/>
    <x v="1"/>
  </r>
  <r>
    <x v="1"/>
    <s v="C91"/>
    <s v="C"/>
    <x v="0"/>
    <x v="129"/>
    <s v="Graham"/>
    <s v=" Mr"/>
    <s v=" George Edward"/>
    <x v="1"/>
    <n v="333"/>
    <x v="1"/>
    <x v="0"/>
    <x v="1"/>
    <x v="0"/>
    <s v="PC 17582"/>
    <x v="0"/>
    <x v="0"/>
  </r>
  <r>
    <x v="37"/>
    <s v="M"/>
    <s v="M"/>
    <x v="0"/>
    <x v="17"/>
    <s v="Vander Planke"/>
    <s v=" Mr"/>
    <s v=" Leo Edmondus"/>
    <x v="0"/>
    <n v="334"/>
    <x v="0"/>
    <x v="0"/>
    <x v="4"/>
    <x v="0"/>
    <n v="345764"/>
    <x v="0"/>
    <x v="3"/>
  </r>
  <r>
    <x v="15"/>
    <s v="M"/>
    <s v="M"/>
    <x v="0"/>
    <x v="155"/>
    <s v="Frauenthal"/>
    <s v=" Mrs"/>
    <s v=" Henry William (Clara Heinsheimer)"/>
    <x v="0"/>
    <n v="335"/>
    <x v="1"/>
    <x v="1"/>
    <x v="0"/>
    <x v="1"/>
    <s v="PC 17611"/>
    <x v="1"/>
    <x v="0"/>
  </r>
  <r>
    <x v="4"/>
    <s v="M"/>
    <s v="M"/>
    <x v="0"/>
    <x v="25"/>
    <s v="Denkoff"/>
    <s v=" Mr"/>
    <s v=" Mitto"/>
    <x v="0"/>
    <n v="336"/>
    <x v="0"/>
    <x v="0"/>
    <x v="1"/>
    <x v="0"/>
    <n v="349225"/>
    <x v="0"/>
    <x v="1"/>
  </r>
  <r>
    <x v="29"/>
    <s v="C2"/>
    <s v="C"/>
    <x v="0"/>
    <x v="90"/>
    <s v="Pears"/>
    <s v=" Mr"/>
    <s v=" Thomas Clinton"/>
    <x v="0"/>
    <n v="337"/>
    <x v="1"/>
    <x v="0"/>
    <x v="0"/>
    <x v="0"/>
    <n v="113776"/>
    <x v="0"/>
    <x v="0"/>
  </r>
  <r>
    <x v="66"/>
    <s v="E40"/>
    <s v="E"/>
    <x v="1"/>
    <x v="151"/>
    <s v="Burns"/>
    <s v=" Miss"/>
    <s v=" Elizabeth Margaret"/>
    <x v="0"/>
    <n v="338"/>
    <x v="1"/>
    <x v="1"/>
    <x v="1"/>
    <x v="1"/>
    <n v="16966"/>
    <x v="2"/>
    <x v="1"/>
  </r>
  <r>
    <x v="34"/>
    <s v="M"/>
    <s v="M"/>
    <x v="0"/>
    <x v="4"/>
    <s v="Dahl"/>
    <s v=" Mr"/>
    <s v=" Karl Edwart"/>
    <x v="0"/>
    <n v="339"/>
    <x v="0"/>
    <x v="0"/>
    <x v="1"/>
    <x v="1"/>
    <n v="7598"/>
    <x v="0"/>
    <x v="1"/>
  </r>
  <r>
    <x v="34"/>
    <s v="T"/>
    <s v="T"/>
    <x v="0"/>
    <x v="21"/>
    <s v="Blackwell"/>
    <s v=" Mr"/>
    <s v=" Stephen Weart"/>
    <x v="0"/>
    <n v="340"/>
    <x v="1"/>
    <x v="0"/>
    <x v="1"/>
    <x v="0"/>
    <n v="113784"/>
    <x v="0"/>
    <x v="1"/>
  </r>
  <r>
    <x v="6"/>
    <s v="F2"/>
    <s v="F"/>
    <x v="0"/>
    <x v="19"/>
    <s v="Navratil"/>
    <s v=" Master"/>
    <s v=" Edmond Roger"/>
    <x v="1"/>
    <n v="341"/>
    <x v="2"/>
    <x v="0"/>
    <x v="0"/>
    <x v="1"/>
    <n v="230080"/>
    <x v="3"/>
    <x v="3"/>
  </r>
  <r>
    <x v="42"/>
    <s v="C23 C25 C27"/>
    <s v="C"/>
    <x v="0"/>
    <x v="23"/>
    <s v="Fortune"/>
    <s v=" Miss"/>
    <s v=" Alice Elizabeth"/>
    <x v="2"/>
    <n v="342"/>
    <x v="1"/>
    <x v="1"/>
    <x v="2"/>
    <x v="1"/>
    <n v="19950"/>
    <x v="2"/>
    <x v="5"/>
  </r>
  <r>
    <x v="18"/>
    <s v="M"/>
    <s v="M"/>
    <x v="0"/>
    <x v="16"/>
    <s v="Collander"/>
    <s v=" Mr"/>
    <s v=" Erik Gustaf"/>
    <x v="0"/>
    <n v="343"/>
    <x v="2"/>
    <x v="0"/>
    <x v="1"/>
    <x v="0"/>
    <n v="248740"/>
    <x v="0"/>
    <x v="1"/>
  </r>
  <r>
    <x v="38"/>
    <s v="M"/>
    <s v="M"/>
    <x v="0"/>
    <x v="16"/>
    <s v="Sedgwick"/>
    <s v=" Mr"/>
    <s v=" Charles Frederick Waddington"/>
    <x v="0"/>
    <n v="344"/>
    <x v="2"/>
    <x v="0"/>
    <x v="1"/>
    <x v="0"/>
    <n v="244361"/>
    <x v="0"/>
    <x v="1"/>
  </r>
  <r>
    <x v="62"/>
    <s v="M"/>
    <s v="M"/>
    <x v="0"/>
    <x v="16"/>
    <s v="Fox"/>
    <s v=" Mr"/>
    <s v=" Stanley Hubert"/>
    <x v="0"/>
    <n v="345"/>
    <x v="2"/>
    <x v="0"/>
    <x v="1"/>
    <x v="0"/>
    <n v="229236"/>
    <x v="0"/>
    <x v="1"/>
  </r>
  <r>
    <x v="42"/>
    <s v="F33"/>
    <s v="F"/>
    <x v="0"/>
    <x v="16"/>
    <s v="Brown"/>
    <s v=" Miss"/>
    <s v=" Amelia &quot;Mildred&quot;"/>
    <x v="0"/>
    <n v="346"/>
    <x v="2"/>
    <x v="1"/>
    <x v="1"/>
    <x v="1"/>
    <n v="248733"/>
    <x v="2"/>
    <x v="1"/>
  </r>
  <r>
    <x v="21"/>
    <s v="M"/>
    <s v="M"/>
    <x v="0"/>
    <x v="16"/>
    <s v="Smith"/>
    <s v=" Miss"/>
    <s v=" Marion Elsie"/>
    <x v="0"/>
    <n v="347"/>
    <x v="2"/>
    <x v="1"/>
    <x v="1"/>
    <x v="1"/>
    <n v="31418"/>
    <x v="2"/>
    <x v="1"/>
  </r>
  <r>
    <x v="15"/>
    <s v="M"/>
    <s v="M"/>
    <x v="0"/>
    <x v="95"/>
    <s v="Davison"/>
    <s v=" Mrs"/>
    <s v=" Thomas Henry (Mary E Finck)"/>
    <x v="0"/>
    <n v="348"/>
    <x v="0"/>
    <x v="1"/>
    <x v="0"/>
    <x v="1"/>
    <n v="386525"/>
    <x v="1"/>
    <x v="0"/>
  </r>
  <r>
    <x v="26"/>
    <s v="M"/>
    <s v="M"/>
    <x v="0"/>
    <x v="156"/>
    <s v="Coutts"/>
    <s v=" Master"/>
    <s v=" William Loch &quot;William&quot;"/>
    <x v="1"/>
    <n v="349"/>
    <x v="0"/>
    <x v="0"/>
    <x v="0"/>
    <x v="1"/>
    <s v="C.A. 37671"/>
    <x v="3"/>
    <x v="3"/>
  </r>
  <r>
    <x v="23"/>
    <s v="M"/>
    <s v="M"/>
    <x v="0"/>
    <x v="51"/>
    <s v="Dimic"/>
    <s v=" Mr"/>
    <s v=" Jovan"/>
    <x v="0"/>
    <n v="350"/>
    <x v="0"/>
    <x v="0"/>
    <x v="1"/>
    <x v="0"/>
    <n v="315088"/>
    <x v="0"/>
    <x v="1"/>
  </r>
  <r>
    <x v="41"/>
    <s v="M"/>
    <s v="M"/>
    <x v="0"/>
    <x v="157"/>
    <s v="Odahl"/>
    <s v=" Mr"/>
    <s v=" Nils Martin"/>
    <x v="0"/>
    <n v="351"/>
    <x v="0"/>
    <x v="0"/>
    <x v="1"/>
    <x v="0"/>
    <n v="7267"/>
    <x v="0"/>
    <x v="1"/>
  </r>
  <r>
    <x v="4"/>
    <s v="C128"/>
    <s v="C"/>
    <x v="0"/>
    <x v="158"/>
    <s v="Williams-Lambert"/>
    <s v=" Mr"/>
    <s v=" Fletcher Fellows"/>
    <x v="0"/>
    <n v="352"/>
    <x v="1"/>
    <x v="0"/>
    <x v="1"/>
    <x v="0"/>
    <n v="113510"/>
    <x v="0"/>
    <x v="1"/>
  </r>
  <r>
    <x v="17"/>
    <s v="M"/>
    <s v="M"/>
    <x v="1"/>
    <x v="32"/>
    <s v="Elias"/>
    <s v=" Mr"/>
    <s v=" Tannous"/>
    <x v="1"/>
    <n v="353"/>
    <x v="0"/>
    <x v="0"/>
    <x v="0"/>
    <x v="0"/>
    <n v="2695"/>
    <x v="0"/>
    <x v="3"/>
  </r>
  <r>
    <x v="38"/>
    <s v="M"/>
    <s v="M"/>
    <x v="0"/>
    <x v="39"/>
    <s v="Arnold-Franchi"/>
    <s v=" Mr"/>
    <s v=" Josef"/>
    <x v="0"/>
    <n v="354"/>
    <x v="0"/>
    <x v="0"/>
    <x v="0"/>
    <x v="0"/>
    <n v="349237"/>
    <x v="0"/>
    <x v="0"/>
  </r>
  <r>
    <x v="4"/>
    <s v="M"/>
    <s v="M"/>
    <x v="1"/>
    <x v="18"/>
    <s v="Yousif"/>
    <s v=" Mr"/>
    <s v=" Wazli"/>
    <x v="0"/>
    <n v="355"/>
    <x v="0"/>
    <x v="0"/>
    <x v="1"/>
    <x v="0"/>
    <n v="2647"/>
    <x v="0"/>
    <x v="1"/>
  </r>
  <r>
    <x v="18"/>
    <s v="M"/>
    <s v="M"/>
    <x v="0"/>
    <x v="59"/>
    <s v="Vanden Steen"/>
    <s v=" Mr"/>
    <s v=" Leo Peter"/>
    <x v="0"/>
    <n v="356"/>
    <x v="0"/>
    <x v="0"/>
    <x v="1"/>
    <x v="0"/>
    <n v="345783"/>
    <x v="0"/>
    <x v="1"/>
  </r>
  <r>
    <x v="0"/>
    <s v="E33"/>
    <s v="E"/>
    <x v="0"/>
    <x v="98"/>
    <s v="Bowerman"/>
    <s v=" Miss"/>
    <s v=" Elsie Edith"/>
    <x v="1"/>
    <n v="357"/>
    <x v="1"/>
    <x v="1"/>
    <x v="1"/>
    <x v="1"/>
    <n v="113505"/>
    <x v="2"/>
    <x v="0"/>
  </r>
  <r>
    <x v="1"/>
    <s v="M"/>
    <s v="M"/>
    <x v="0"/>
    <x v="16"/>
    <s v="Funk"/>
    <s v=" Miss"/>
    <s v=" Annie Clemmer"/>
    <x v="0"/>
    <n v="358"/>
    <x v="2"/>
    <x v="1"/>
    <x v="1"/>
    <x v="0"/>
    <n v="237671"/>
    <x v="2"/>
    <x v="1"/>
  </r>
  <r>
    <x v="0"/>
    <s v="M"/>
    <s v="M"/>
    <x v="2"/>
    <x v="24"/>
    <s v="McGovern"/>
    <s v=" Miss"/>
    <s v=" Mary"/>
    <x v="0"/>
    <n v="359"/>
    <x v="0"/>
    <x v="1"/>
    <x v="1"/>
    <x v="1"/>
    <n v="330931"/>
    <x v="2"/>
    <x v="1"/>
  </r>
  <r>
    <x v="0"/>
    <s v="M"/>
    <s v="M"/>
    <x v="2"/>
    <x v="24"/>
    <s v="Mockler"/>
    <s v=" Miss"/>
    <s v=" Helen Mary &quot;Ellie&quot;"/>
    <x v="0"/>
    <n v="360"/>
    <x v="0"/>
    <x v="1"/>
    <x v="1"/>
    <x v="1"/>
    <n v="330980"/>
    <x v="2"/>
    <x v="1"/>
  </r>
  <r>
    <x v="21"/>
    <s v="M"/>
    <s v="M"/>
    <x v="0"/>
    <x v="48"/>
    <s v="Skoog"/>
    <s v=" Mr"/>
    <s v=" Wilhelm"/>
    <x v="5"/>
    <n v="361"/>
    <x v="0"/>
    <x v="0"/>
    <x v="0"/>
    <x v="0"/>
    <n v="347088"/>
    <x v="0"/>
    <x v="5"/>
  </r>
  <r>
    <x v="29"/>
    <s v="M"/>
    <s v="M"/>
    <x v="1"/>
    <x v="26"/>
    <s v="del Carlo"/>
    <s v=" Mr"/>
    <s v=" Sebastiano"/>
    <x v="0"/>
    <n v="362"/>
    <x v="2"/>
    <x v="0"/>
    <x v="0"/>
    <x v="0"/>
    <s v="SC/PARIS 2167"/>
    <x v="0"/>
    <x v="0"/>
  </r>
  <r>
    <x v="34"/>
    <s v="M"/>
    <s v="M"/>
    <x v="1"/>
    <x v="53"/>
    <s v="Barbara"/>
    <s v=" Mrs"/>
    <s v=" (Catherine David)"/>
    <x v="1"/>
    <n v="363"/>
    <x v="0"/>
    <x v="1"/>
    <x v="1"/>
    <x v="0"/>
    <n v="2691"/>
    <x v="1"/>
    <x v="0"/>
  </r>
  <r>
    <x v="3"/>
    <s v="M"/>
    <s v="M"/>
    <x v="0"/>
    <x v="79"/>
    <s v="Asim"/>
    <s v=" Mr"/>
    <s v=" Adola"/>
    <x v="0"/>
    <n v="364"/>
    <x v="0"/>
    <x v="0"/>
    <x v="1"/>
    <x v="0"/>
    <s v="SOTON/O.Q. 3101310"/>
    <x v="0"/>
    <x v="1"/>
  </r>
  <r>
    <x v="4"/>
    <s v="M"/>
    <s v="M"/>
    <x v="2"/>
    <x v="37"/>
    <s v="O'Brien"/>
    <s v=" Mr"/>
    <s v=" Thomas"/>
    <x v="0"/>
    <n v="365"/>
    <x v="0"/>
    <x v="0"/>
    <x v="0"/>
    <x v="0"/>
    <n v="370365"/>
    <x v="0"/>
    <x v="0"/>
  </r>
  <r>
    <x v="4"/>
    <s v="M"/>
    <s v="M"/>
    <x v="0"/>
    <x v="0"/>
    <s v="Adahl"/>
    <s v=" Mr"/>
    <s v=" Mauritz Nils Martin"/>
    <x v="0"/>
    <n v="366"/>
    <x v="0"/>
    <x v="0"/>
    <x v="1"/>
    <x v="0"/>
    <s v="C 7076"/>
    <x v="0"/>
    <x v="1"/>
  </r>
  <r>
    <x v="72"/>
    <s v="D37"/>
    <s v="D"/>
    <x v="1"/>
    <x v="159"/>
    <s v="Warren"/>
    <s v=" Mrs"/>
    <s v=" Frank Manley (Anna Sophia Atkinson)"/>
    <x v="0"/>
    <n v="367"/>
    <x v="1"/>
    <x v="1"/>
    <x v="0"/>
    <x v="1"/>
    <n v="110813"/>
    <x v="1"/>
    <x v="0"/>
  </r>
  <r>
    <x v="15"/>
    <s v="M"/>
    <s v="M"/>
    <x v="1"/>
    <x v="32"/>
    <s v="Moussa"/>
    <s v=" Mrs"/>
    <s v=" (Mantoura Boulos)"/>
    <x v="0"/>
    <n v="368"/>
    <x v="0"/>
    <x v="1"/>
    <x v="1"/>
    <x v="1"/>
    <n v="2626"/>
    <x v="1"/>
    <x v="1"/>
  </r>
  <r>
    <x v="0"/>
    <s v="M"/>
    <s v="M"/>
    <x v="2"/>
    <x v="28"/>
    <s v="Jermyn"/>
    <s v=" Miss"/>
    <s v=" Annie"/>
    <x v="0"/>
    <n v="369"/>
    <x v="0"/>
    <x v="1"/>
    <x v="1"/>
    <x v="1"/>
    <n v="14313"/>
    <x v="2"/>
    <x v="1"/>
  </r>
  <r>
    <x v="42"/>
    <s v="B35"/>
    <s v="B"/>
    <x v="1"/>
    <x v="160"/>
    <s v="Aubart"/>
    <s v=" Mme"/>
    <s v=" Leontine Pauline"/>
    <x v="0"/>
    <n v="370"/>
    <x v="1"/>
    <x v="1"/>
    <x v="1"/>
    <x v="1"/>
    <s v="PC 17477"/>
    <x v="1"/>
    <x v="1"/>
  </r>
  <r>
    <x v="38"/>
    <s v="E50"/>
    <s v="E"/>
    <x v="1"/>
    <x v="161"/>
    <s v="Harder"/>
    <s v=" Mr"/>
    <s v=" George Achilles"/>
    <x v="0"/>
    <n v="371"/>
    <x v="1"/>
    <x v="0"/>
    <x v="0"/>
    <x v="1"/>
    <n v="11765"/>
    <x v="0"/>
    <x v="0"/>
  </r>
  <r>
    <x v="25"/>
    <s v="M"/>
    <s v="M"/>
    <x v="0"/>
    <x v="110"/>
    <s v="Wiklund"/>
    <s v=" Mr"/>
    <s v=" Jakob Alfred"/>
    <x v="0"/>
    <n v="372"/>
    <x v="0"/>
    <x v="0"/>
    <x v="0"/>
    <x v="0"/>
    <n v="3101267"/>
    <x v="0"/>
    <x v="0"/>
  </r>
  <r>
    <x v="20"/>
    <s v="M"/>
    <s v="M"/>
    <x v="0"/>
    <x v="4"/>
    <s v="Beavan"/>
    <s v=" Mr"/>
    <s v=" William Thomas"/>
    <x v="0"/>
    <n v="373"/>
    <x v="0"/>
    <x v="0"/>
    <x v="1"/>
    <x v="0"/>
    <n v="323951"/>
    <x v="0"/>
    <x v="1"/>
  </r>
  <r>
    <x v="0"/>
    <s v="M"/>
    <s v="M"/>
    <x v="1"/>
    <x v="130"/>
    <s v="Ringhini"/>
    <s v=" Mr"/>
    <s v=" Sante"/>
    <x v="0"/>
    <n v="374"/>
    <x v="1"/>
    <x v="0"/>
    <x v="1"/>
    <x v="0"/>
    <s v="PC 17760"/>
    <x v="0"/>
    <x v="1"/>
  </r>
  <r>
    <x v="26"/>
    <s v="M"/>
    <s v="M"/>
    <x v="0"/>
    <x v="7"/>
    <s v="Palsson"/>
    <s v=" Miss"/>
    <s v=" Stina Viola"/>
    <x v="1"/>
    <n v="375"/>
    <x v="0"/>
    <x v="1"/>
    <x v="2"/>
    <x v="0"/>
    <n v="349909"/>
    <x v="2"/>
    <x v="2"/>
  </r>
  <r>
    <x v="15"/>
    <s v="M"/>
    <s v="M"/>
    <x v="1"/>
    <x v="30"/>
    <s v="Meyer"/>
    <s v=" Mrs"/>
    <s v=" Edgar Joseph (Leila Saks)"/>
    <x v="0"/>
    <n v="376"/>
    <x v="1"/>
    <x v="1"/>
    <x v="0"/>
    <x v="1"/>
    <s v="PC 17604"/>
    <x v="1"/>
    <x v="0"/>
  </r>
  <r>
    <x v="0"/>
    <s v="M"/>
    <s v="M"/>
    <x v="0"/>
    <x v="0"/>
    <s v="Landergren"/>
    <s v=" Miss"/>
    <s v=" Aurora Adelia"/>
    <x v="0"/>
    <n v="377"/>
    <x v="0"/>
    <x v="1"/>
    <x v="1"/>
    <x v="1"/>
    <s v="C 7077"/>
    <x v="2"/>
    <x v="1"/>
  </r>
  <r>
    <x v="7"/>
    <s v="C82"/>
    <s v="C"/>
    <x v="1"/>
    <x v="162"/>
    <s v="Widener"/>
    <s v=" Mr"/>
    <s v=" Harry Elkins"/>
    <x v="2"/>
    <n v="378"/>
    <x v="1"/>
    <x v="0"/>
    <x v="1"/>
    <x v="0"/>
    <n v="113503"/>
    <x v="0"/>
    <x v="3"/>
  </r>
  <r>
    <x v="11"/>
    <s v="M"/>
    <s v="M"/>
    <x v="1"/>
    <x v="163"/>
    <s v="Betros"/>
    <s v=" Mr"/>
    <s v=" Tannous"/>
    <x v="0"/>
    <n v="379"/>
    <x v="0"/>
    <x v="0"/>
    <x v="1"/>
    <x v="0"/>
    <n v="2648"/>
    <x v="0"/>
    <x v="1"/>
  </r>
  <r>
    <x v="20"/>
    <s v="M"/>
    <s v="M"/>
    <x v="0"/>
    <x v="71"/>
    <s v="Gustafsson"/>
    <s v=" Mr"/>
    <s v=" Karl Gideon"/>
    <x v="0"/>
    <n v="380"/>
    <x v="0"/>
    <x v="0"/>
    <x v="1"/>
    <x v="0"/>
    <n v="347069"/>
    <x v="0"/>
    <x v="1"/>
  </r>
  <r>
    <x v="23"/>
    <s v="M"/>
    <s v="M"/>
    <x v="1"/>
    <x v="164"/>
    <s v="Bidois"/>
    <s v=" Miss"/>
    <s v=" Rosalie"/>
    <x v="0"/>
    <n v="381"/>
    <x v="1"/>
    <x v="1"/>
    <x v="1"/>
    <x v="1"/>
    <s v="PC 17757"/>
    <x v="2"/>
    <x v="1"/>
  </r>
  <r>
    <x v="58"/>
    <s v="M"/>
    <s v="M"/>
    <x v="1"/>
    <x v="165"/>
    <s v="Nakid"/>
    <s v=" Miss"/>
    <s v=" Maria (&quot;Mary&quot;)"/>
    <x v="2"/>
    <n v="382"/>
    <x v="0"/>
    <x v="1"/>
    <x v="1"/>
    <x v="1"/>
    <n v="2653"/>
    <x v="2"/>
    <x v="3"/>
  </r>
  <r>
    <x v="36"/>
    <s v="M"/>
    <s v="M"/>
    <x v="0"/>
    <x v="2"/>
    <s v="Tikkanen"/>
    <s v=" Mr"/>
    <s v=" Juho"/>
    <x v="0"/>
    <n v="383"/>
    <x v="0"/>
    <x v="0"/>
    <x v="1"/>
    <x v="0"/>
    <s v="STON/O 2. 3101293"/>
    <x v="0"/>
    <x v="1"/>
  </r>
  <r>
    <x v="3"/>
    <s v="M"/>
    <s v="M"/>
    <x v="0"/>
    <x v="31"/>
    <s v="Holverson"/>
    <s v=" Mrs"/>
    <s v=" Alexander Oskar (Mary Aline Towner)"/>
    <x v="0"/>
    <n v="384"/>
    <x v="1"/>
    <x v="1"/>
    <x v="0"/>
    <x v="1"/>
    <n v="113789"/>
    <x v="1"/>
    <x v="0"/>
  </r>
  <r>
    <x v="4"/>
    <s v="M"/>
    <s v="M"/>
    <x v="0"/>
    <x v="25"/>
    <s v="Plotcharsky"/>
    <s v=" Mr"/>
    <s v=" Vasil"/>
    <x v="0"/>
    <n v="385"/>
    <x v="0"/>
    <x v="0"/>
    <x v="1"/>
    <x v="0"/>
    <n v="349227"/>
    <x v="0"/>
    <x v="1"/>
  </r>
  <r>
    <x v="25"/>
    <s v="M"/>
    <s v="M"/>
    <x v="0"/>
    <x v="52"/>
    <s v="Davies"/>
    <s v=" Mr"/>
    <s v=" Charles Henry"/>
    <x v="0"/>
    <n v="386"/>
    <x v="2"/>
    <x v="0"/>
    <x v="1"/>
    <x v="0"/>
    <s v="S.O.C. 14879"/>
    <x v="0"/>
    <x v="1"/>
  </r>
  <r>
    <x v="58"/>
    <s v="M"/>
    <s v="M"/>
    <x v="0"/>
    <x v="45"/>
    <s v="Goodwin"/>
    <s v=" Master"/>
    <s v=" Sidney Leonard"/>
    <x v="2"/>
    <n v="387"/>
    <x v="0"/>
    <x v="0"/>
    <x v="5"/>
    <x v="0"/>
    <s v="CA 2144"/>
    <x v="3"/>
    <x v="7"/>
  </r>
  <r>
    <x v="62"/>
    <s v="M"/>
    <s v="M"/>
    <x v="0"/>
    <x v="16"/>
    <s v="Buss"/>
    <s v=" Miss"/>
    <s v=" Kate"/>
    <x v="0"/>
    <n v="388"/>
    <x v="2"/>
    <x v="1"/>
    <x v="1"/>
    <x v="1"/>
    <n v="27849"/>
    <x v="2"/>
    <x v="1"/>
  </r>
  <r>
    <x v="4"/>
    <s v="M"/>
    <s v="M"/>
    <x v="2"/>
    <x v="166"/>
    <s v="Sadlier"/>
    <s v=" Mr"/>
    <s v=" Matthew"/>
    <x v="0"/>
    <n v="389"/>
    <x v="0"/>
    <x v="0"/>
    <x v="1"/>
    <x v="0"/>
    <n v="367655"/>
    <x v="0"/>
    <x v="1"/>
  </r>
  <r>
    <x v="35"/>
    <s v="M"/>
    <s v="M"/>
    <x v="1"/>
    <x v="167"/>
    <s v="Lehmann"/>
    <s v=" Miss"/>
    <s v=" Bertha"/>
    <x v="0"/>
    <n v="390"/>
    <x v="2"/>
    <x v="1"/>
    <x v="1"/>
    <x v="1"/>
    <s v="SC 1748"/>
    <x v="2"/>
    <x v="1"/>
  </r>
  <r>
    <x v="62"/>
    <s v="B96 B98"/>
    <s v="B"/>
    <x v="0"/>
    <x v="168"/>
    <s v="Carter"/>
    <s v=" Mr"/>
    <s v=" William Ernest"/>
    <x v="2"/>
    <n v="391"/>
    <x v="1"/>
    <x v="0"/>
    <x v="0"/>
    <x v="1"/>
    <n v="113760"/>
    <x v="0"/>
    <x v="6"/>
  </r>
  <r>
    <x v="24"/>
    <s v="M"/>
    <s v="M"/>
    <x v="0"/>
    <x v="88"/>
    <s v="Jansson"/>
    <s v=" Mr"/>
    <s v=" Carl Olof"/>
    <x v="0"/>
    <n v="392"/>
    <x v="0"/>
    <x v="0"/>
    <x v="1"/>
    <x v="1"/>
    <n v="350034"/>
    <x v="0"/>
    <x v="1"/>
  </r>
  <r>
    <x v="18"/>
    <s v="M"/>
    <s v="M"/>
    <x v="0"/>
    <x v="2"/>
    <s v="Gustafsson"/>
    <s v=" Mr"/>
    <s v=" Johan Birger"/>
    <x v="0"/>
    <n v="393"/>
    <x v="0"/>
    <x v="0"/>
    <x v="4"/>
    <x v="0"/>
    <n v="3101277"/>
    <x v="0"/>
    <x v="3"/>
  </r>
  <r>
    <x v="41"/>
    <s v="D36"/>
    <s v="D"/>
    <x v="1"/>
    <x v="114"/>
    <s v="Newell"/>
    <s v=" Miss"/>
    <s v=" Marjorie"/>
    <x v="0"/>
    <n v="394"/>
    <x v="1"/>
    <x v="1"/>
    <x v="0"/>
    <x v="1"/>
    <n v="35273"/>
    <x v="2"/>
    <x v="0"/>
  </r>
  <r>
    <x v="42"/>
    <s v="G6"/>
    <s v="G"/>
    <x v="0"/>
    <x v="10"/>
    <s v="Sandstrom"/>
    <s v=" Mrs"/>
    <s v=" Hjalmar (Agnes Charlotta Bengtsson)"/>
    <x v="2"/>
    <n v="395"/>
    <x v="0"/>
    <x v="1"/>
    <x v="1"/>
    <x v="1"/>
    <s v="PP 9549"/>
    <x v="1"/>
    <x v="3"/>
  </r>
  <r>
    <x v="0"/>
    <s v="M"/>
    <s v="M"/>
    <x v="0"/>
    <x v="88"/>
    <s v="Johansson"/>
    <s v=" Mr"/>
    <s v=" Erik"/>
    <x v="0"/>
    <n v="396"/>
    <x v="0"/>
    <x v="0"/>
    <x v="1"/>
    <x v="0"/>
    <n v="350052"/>
    <x v="0"/>
    <x v="1"/>
  </r>
  <r>
    <x v="14"/>
    <s v="M"/>
    <s v="M"/>
    <x v="0"/>
    <x v="13"/>
    <s v="Olsson"/>
    <s v=" Miss"/>
    <s v=" Elina"/>
    <x v="0"/>
    <n v="397"/>
    <x v="0"/>
    <x v="1"/>
    <x v="1"/>
    <x v="0"/>
    <n v="350407"/>
    <x v="2"/>
    <x v="1"/>
  </r>
  <r>
    <x v="43"/>
    <s v="M"/>
    <s v="M"/>
    <x v="0"/>
    <x v="19"/>
    <s v="McKane"/>
    <s v=" Mr"/>
    <s v=" Peter David"/>
    <x v="0"/>
    <n v="398"/>
    <x v="2"/>
    <x v="0"/>
    <x v="1"/>
    <x v="0"/>
    <n v="28403"/>
    <x v="0"/>
    <x v="1"/>
  </r>
  <r>
    <x v="41"/>
    <s v="M"/>
    <s v="M"/>
    <x v="0"/>
    <x v="29"/>
    <s v="Pain"/>
    <s v=" Dr"/>
    <s v=" Alfred"/>
    <x v="0"/>
    <n v="399"/>
    <x v="2"/>
    <x v="0"/>
    <x v="1"/>
    <x v="0"/>
    <n v="244278"/>
    <x v="5"/>
    <x v="1"/>
  </r>
  <r>
    <x v="18"/>
    <s v="M"/>
    <s v="M"/>
    <x v="0"/>
    <x v="169"/>
    <s v="Trout"/>
    <s v=" Mrs"/>
    <s v=" William H (Jessie L)"/>
    <x v="0"/>
    <n v="400"/>
    <x v="2"/>
    <x v="1"/>
    <x v="1"/>
    <x v="1"/>
    <n v="240929"/>
    <x v="1"/>
    <x v="1"/>
  </r>
  <r>
    <x v="12"/>
    <s v="M"/>
    <s v="M"/>
    <x v="0"/>
    <x v="2"/>
    <s v="Niskanen"/>
    <s v=" Mr"/>
    <s v=" Juha"/>
    <x v="0"/>
    <n v="401"/>
    <x v="0"/>
    <x v="0"/>
    <x v="1"/>
    <x v="1"/>
    <s v="STON/O 2. 3101289"/>
    <x v="0"/>
    <x v="1"/>
  </r>
  <r>
    <x v="2"/>
    <s v="M"/>
    <s v="M"/>
    <x v="0"/>
    <x v="4"/>
    <s v="Adams"/>
    <s v=" Mr"/>
    <s v=" John"/>
    <x v="0"/>
    <n v="402"/>
    <x v="0"/>
    <x v="0"/>
    <x v="1"/>
    <x v="0"/>
    <n v="341826"/>
    <x v="0"/>
    <x v="1"/>
  </r>
  <r>
    <x v="24"/>
    <s v="M"/>
    <s v="M"/>
    <x v="0"/>
    <x v="73"/>
    <s v="Jussila"/>
    <s v=" Miss"/>
    <s v=" Mari Aina"/>
    <x v="0"/>
    <n v="403"/>
    <x v="0"/>
    <x v="1"/>
    <x v="0"/>
    <x v="0"/>
    <n v="4137"/>
    <x v="2"/>
    <x v="0"/>
  </r>
  <r>
    <x v="18"/>
    <s v="M"/>
    <s v="M"/>
    <x v="0"/>
    <x v="62"/>
    <s v="Hakkarainen"/>
    <s v=" Mr"/>
    <s v=" Pekka Pietari"/>
    <x v="0"/>
    <n v="404"/>
    <x v="0"/>
    <x v="0"/>
    <x v="0"/>
    <x v="0"/>
    <s v="STON/O2. 3101279"/>
    <x v="0"/>
    <x v="0"/>
  </r>
  <r>
    <x v="11"/>
    <s v="M"/>
    <s v="M"/>
    <x v="0"/>
    <x v="51"/>
    <s v="Oreskovic"/>
    <s v=" Miss"/>
    <s v=" Marija"/>
    <x v="0"/>
    <n v="405"/>
    <x v="0"/>
    <x v="1"/>
    <x v="1"/>
    <x v="0"/>
    <n v="315096"/>
    <x v="2"/>
    <x v="1"/>
  </r>
  <r>
    <x v="16"/>
    <s v="M"/>
    <s v="M"/>
    <x v="0"/>
    <x v="35"/>
    <s v="Gale"/>
    <s v=" Mr"/>
    <s v=" Shadrach"/>
    <x v="0"/>
    <n v="406"/>
    <x v="2"/>
    <x v="0"/>
    <x v="0"/>
    <x v="0"/>
    <n v="28664"/>
    <x v="0"/>
    <x v="0"/>
  </r>
  <r>
    <x v="54"/>
    <s v="M"/>
    <s v="M"/>
    <x v="0"/>
    <x v="28"/>
    <s v="Widegren"/>
    <s v=" Mr"/>
    <s v=" Carl/Charles Peter"/>
    <x v="0"/>
    <n v="407"/>
    <x v="0"/>
    <x v="0"/>
    <x v="1"/>
    <x v="0"/>
    <n v="347064"/>
    <x v="0"/>
    <x v="1"/>
  </r>
  <r>
    <x v="26"/>
    <s v="M"/>
    <s v="M"/>
    <x v="0"/>
    <x v="170"/>
    <s v="Richards"/>
    <s v=" Master"/>
    <s v=" William Rowe"/>
    <x v="1"/>
    <n v="408"/>
    <x v="2"/>
    <x v="0"/>
    <x v="0"/>
    <x v="1"/>
    <n v="29106"/>
    <x v="3"/>
    <x v="3"/>
  </r>
  <r>
    <x v="24"/>
    <s v="M"/>
    <s v="M"/>
    <x v="0"/>
    <x v="71"/>
    <s v="Birkeland"/>
    <s v=" Mr"/>
    <s v=" Hans Martin Monsen"/>
    <x v="0"/>
    <n v="409"/>
    <x v="0"/>
    <x v="0"/>
    <x v="1"/>
    <x v="0"/>
    <n v="312992"/>
    <x v="0"/>
    <x v="1"/>
  </r>
  <r>
    <x v="0"/>
    <s v="M"/>
    <s v="M"/>
    <x v="0"/>
    <x v="102"/>
    <s v="Lefebre"/>
    <s v=" Miss"/>
    <s v=" Ida"/>
    <x v="1"/>
    <n v="410"/>
    <x v="0"/>
    <x v="1"/>
    <x v="2"/>
    <x v="0"/>
    <n v="4133"/>
    <x v="2"/>
    <x v="2"/>
  </r>
  <r>
    <x v="4"/>
    <s v="M"/>
    <s v="M"/>
    <x v="0"/>
    <x v="25"/>
    <s v="Sdycoff"/>
    <s v=" Mr"/>
    <s v=" Todor"/>
    <x v="0"/>
    <n v="411"/>
    <x v="0"/>
    <x v="0"/>
    <x v="1"/>
    <x v="0"/>
    <n v="349222"/>
    <x v="0"/>
    <x v="1"/>
  </r>
  <r>
    <x v="4"/>
    <s v="M"/>
    <s v="M"/>
    <x v="2"/>
    <x v="171"/>
    <s v="Hart"/>
    <s v=" Mr"/>
    <s v=" Henry"/>
    <x v="0"/>
    <n v="412"/>
    <x v="0"/>
    <x v="0"/>
    <x v="1"/>
    <x v="0"/>
    <n v="394140"/>
    <x v="0"/>
    <x v="1"/>
  </r>
  <r>
    <x v="40"/>
    <s v="C78"/>
    <s v="C"/>
    <x v="2"/>
    <x v="117"/>
    <s v="Minahan"/>
    <s v=" Miss"/>
    <s v=" Daisy E"/>
    <x v="0"/>
    <n v="413"/>
    <x v="1"/>
    <x v="1"/>
    <x v="0"/>
    <x v="1"/>
    <n v="19928"/>
    <x v="2"/>
    <x v="0"/>
  </r>
  <r>
    <x v="4"/>
    <s v="M"/>
    <s v="M"/>
    <x v="0"/>
    <x v="104"/>
    <s v="Cunningham"/>
    <s v=" Mr"/>
    <s v=" Alfred Fleming"/>
    <x v="0"/>
    <n v="414"/>
    <x v="2"/>
    <x v="0"/>
    <x v="1"/>
    <x v="0"/>
    <n v="239853"/>
    <x v="0"/>
    <x v="1"/>
  </r>
  <r>
    <x v="57"/>
    <s v="M"/>
    <s v="M"/>
    <x v="0"/>
    <x v="2"/>
    <s v="Sundman"/>
    <s v=" Mr"/>
    <s v=" Johan Julian"/>
    <x v="0"/>
    <n v="415"/>
    <x v="0"/>
    <x v="0"/>
    <x v="1"/>
    <x v="1"/>
    <s v="STON/O 2. 3101269"/>
    <x v="0"/>
    <x v="1"/>
  </r>
  <r>
    <x v="15"/>
    <s v="M"/>
    <s v="M"/>
    <x v="0"/>
    <x v="4"/>
    <s v="Meek"/>
    <s v=" Mrs"/>
    <s v=" Thomas (Annie Louise Rowley)"/>
    <x v="0"/>
    <n v="416"/>
    <x v="0"/>
    <x v="1"/>
    <x v="1"/>
    <x v="0"/>
    <n v="343095"/>
    <x v="1"/>
    <x v="1"/>
  </r>
  <r>
    <x v="16"/>
    <s v="M"/>
    <s v="M"/>
    <x v="0"/>
    <x v="172"/>
    <s v="Drew"/>
    <s v=" Mrs"/>
    <s v=" James Vivian (Lulu Thorne Christian)"/>
    <x v="1"/>
    <n v="417"/>
    <x v="2"/>
    <x v="1"/>
    <x v="0"/>
    <x v="1"/>
    <n v="28220"/>
    <x v="1"/>
    <x v="3"/>
  </r>
  <r>
    <x v="25"/>
    <s v="M"/>
    <s v="M"/>
    <x v="0"/>
    <x v="16"/>
    <s v="Silven"/>
    <s v=" Miss"/>
    <s v=" Lyyli Karoliina"/>
    <x v="2"/>
    <n v="418"/>
    <x v="2"/>
    <x v="1"/>
    <x v="1"/>
    <x v="1"/>
    <n v="250652"/>
    <x v="2"/>
    <x v="3"/>
  </r>
  <r>
    <x v="4"/>
    <s v="M"/>
    <s v="M"/>
    <x v="0"/>
    <x v="16"/>
    <s v="Matthews"/>
    <s v=" Mr"/>
    <s v=" William John"/>
    <x v="0"/>
    <n v="419"/>
    <x v="2"/>
    <x v="0"/>
    <x v="1"/>
    <x v="0"/>
    <n v="28228"/>
    <x v="0"/>
    <x v="1"/>
  </r>
  <r>
    <x v="73"/>
    <s v="M"/>
    <s v="M"/>
    <x v="0"/>
    <x v="72"/>
    <s v="Van Impe"/>
    <s v=" Miss"/>
    <s v=" Catharina"/>
    <x v="2"/>
    <n v="420"/>
    <x v="0"/>
    <x v="1"/>
    <x v="1"/>
    <x v="0"/>
    <n v="345773"/>
    <x v="2"/>
    <x v="3"/>
  </r>
  <r>
    <x v="4"/>
    <s v="M"/>
    <s v="M"/>
    <x v="1"/>
    <x v="25"/>
    <s v="Gheorgheff"/>
    <s v=" Mr"/>
    <s v=" Stanio"/>
    <x v="0"/>
    <n v="421"/>
    <x v="0"/>
    <x v="0"/>
    <x v="1"/>
    <x v="0"/>
    <n v="349254"/>
    <x v="0"/>
    <x v="1"/>
  </r>
  <r>
    <x v="24"/>
    <s v="M"/>
    <s v="M"/>
    <x v="2"/>
    <x v="93"/>
    <s v="Charters"/>
    <s v=" Mr"/>
    <s v=" David"/>
    <x v="0"/>
    <n v="422"/>
    <x v="0"/>
    <x v="0"/>
    <x v="1"/>
    <x v="0"/>
    <s v="A/5. 13032"/>
    <x v="0"/>
    <x v="1"/>
  </r>
  <r>
    <x v="29"/>
    <s v="M"/>
    <s v="M"/>
    <x v="0"/>
    <x v="173"/>
    <s v="Zimmerman"/>
    <s v=" Mr"/>
    <s v=" Leo"/>
    <x v="0"/>
    <n v="423"/>
    <x v="0"/>
    <x v="0"/>
    <x v="1"/>
    <x v="0"/>
    <n v="315082"/>
    <x v="0"/>
    <x v="1"/>
  </r>
  <r>
    <x v="18"/>
    <s v="M"/>
    <s v="M"/>
    <x v="0"/>
    <x v="174"/>
    <s v="Danbom"/>
    <s v=" Mrs"/>
    <s v=" Ernst Gilbert (Anna Sigrid Maria Brogren)"/>
    <x v="1"/>
    <n v="424"/>
    <x v="0"/>
    <x v="1"/>
    <x v="0"/>
    <x v="0"/>
    <n v="347080"/>
    <x v="1"/>
    <x v="3"/>
  </r>
  <r>
    <x v="25"/>
    <s v="M"/>
    <s v="M"/>
    <x v="0"/>
    <x v="125"/>
    <s v="Rosblom"/>
    <s v=" Mr"/>
    <s v=" Viktor Richard"/>
    <x v="1"/>
    <n v="425"/>
    <x v="0"/>
    <x v="0"/>
    <x v="0"/>
    <x v="0"/>
    <n v="370129"/>
    <x v="0"/>
    <x v="3"/>
  </r>
  <r>
    <x v="4"/>
    <s v="M"/>
    <s v="M"/>
    <x v="0"/>
    <x v="0"/>
    <s v="Wiseman"/>
    <s v=" Mr"/>
    <s v=" Phillippe"/>
    <x v="0"/>
    <n v="426"/>
    <x v="0"/>
    <x v="0"/>
    <x v="1"/>
    <x v="0"/>
    <s v="A/4. 34244"/>
    <x v="0"/>
    <x v="1"/>
  </r>
  <r>
    <x v="18"/>
    <s v="M"/>
    <s v="M"/>
    <x v="0"/>
    <x v="19"/>
    <s v="Clarke"/>
    <s v=" Mrs"/>
    <s v=" Charles V (Ada Maria Winfield)"/>
    <x v="0"/>
    <n v="427"/>
    <x v="2"/>
    <x v="1"/>
    <x v="0"/>
    <x v="1"/>
    <n v="2003"/>
    <x v="1"/>
    <x v="0"/>
  </r>
  <r>
    <x v="20"/>
    <s v="M"/>
    <s v="M"/>
    <x v="0"/>
    <x v="19"/>
    <s v="Phillips"/>
    <s v=" Miss"/>
    <s v=" Kate Florence (&quot;Mrs Kate Louise Phillips Marshall&quot;)"/>
    <x v="0"/>
    <n v="428"/>
    <x v="2"/>
    <x v="1"/>
    <x v="1"/>
    <x v="1"/>
    <n v="250655"/>
    <x v="2"/>
    <x v="1"/>
  </r>
  <r>
    <x v="4"/>
    <s v="M"/>
    <s v="M"/>
    <x v="2"/>
    <x v="28"/>
    <s v="Flynn"/>
    <s v=" Mr"/>
    <s v=" James"/>
    <x v="0"/>
    <n v="429"/>
    <x v="0"/>
    <x v="0"/>
    <x v="1"/>
    <x v="0"/>
    <n v="364851"/>
    <x v="0"/>
    <x v="1"/>
  </r>
  <r>
    <x v="36"/>
    <s v="E10"/>
    <s v="E"/>
    <x v="0"/>
    <x v="4"/>
    <s v="Pickard"/>
    <s v=" Mr"/>
    <s v=" Berk (Berk Trembisky)"/>
    <x v="0"/>
    <n v="430"/>
    <x v="0"/>
    <x v="0"/>
    <x v="1"/>
    <x v="1"/>
    <s v="SOTON/O.Q. 392078"/>
    <x v="0"/>
    <x v="1"/>
  </r>
  <r>
    <x v="18"/>
    <s v="C52"/>
    <s v="C"/>
    <x v="0"/>
    <x v="11"/>
    <s v="Bjornstrom-Steffansson"/>
    <s v=" Mr"/>
    <s v=" Mauritz Hakan"/>
    <x v="0"/>
    <n v="431"/>
    <x v="1"/>
    <x v="0"/>
    <x v="1"/>
    <x v="1"/>
    <n v="110564"/>
    <x v="0"/>
    <x v="1"/>
  </r>
  <r>
    <x v="15"/>
    <s v="M"/>
    <s v="M"/>
    <x v="0"/>
    <x v="95"/>
    <s v="Thorneycroft"/>
    <s v=" Mrs"/>
    <s v=" Percival (Florence Kate White)"/>
    <x v="0"/>
    <n v="432"/>
    <x v="0"/>
    <x v="1"/>
    <x v="0"/>
    <x v="1"/>
    <n v="376564"/>
    <x v="1"/>
    <x v="0"/>
  </r>
  <r>
    <x v="23"/>
    <s v="M"/>
    <s v="M"/>
    <x v="0"/>
    <x v="19"/>
    <s v="Louch"/>
    <s v=" Mrs"/>
    <s v=" Charles Alexander (Alice Adelaide Slow)"/>
    <x v="0"/>
    <n v="433"/>
    <x v="2"/>
    <x v="1"/>
    <x v="0"/>
    <x v="1"/>
    <s v="SC/AH 3085"/>
    <x v="1"/>
    <x v="0"/>
  </r>
  <r>
    <x v="35"/>
    <s v="M"/>
    <s v="M"/>
    <x v="0"/>
    <x v="123"/>
    <s v="Kallio"/>
    <s v=" Mr"/>
    <s v=" Nikolai Erland"/>
    <x v="0"/>
    <n v="434"/>
    <x v="0"/>
    <x v="0"/>
    <x v="1"/>
    <x v="0"/>
    <s v="STON/O 2. 3101274"/>
    <x v="0"/>
    <x v="1"/>
  </r>
  <r>
    <x v="61"/>
    <s v="E44"/>
    <s v="E"/>
    <x v="0"/>
    <x v="175"/>
    <s v="Silvey"/>
    <s v=" Mr"/>
    <s v=" William Baird"/>
    <x v="0"/>
    <n v="435"/>
    <x v="1"/>
    <x v="0"/>
    <x v="0"/>
    <x v="0"/>
    <n v="13507"/>
    <x v="0"/>
    <x v="0"/>
  </r>
  <r>
    <x v="8"/>
    <s v="B96 B98"/>
    <s v="B"/>
    <x v="0"/>
    <x v="168"/>
    <s v="Carter"/>
    <s v=" Miss"/>
    <s v=" Lucile Polk"/>
    <x v="2"/>
    <n v="436"/>
    <x v="1"/>
    <x v="1"/>
    <x v="0"/>
    <x v="1"/>
    <n v="113760"/>
    <x v="2"/>
    <x v="6"/>
  </r>
  <r>
    <x v="24"/>
    <s v="M"/>
    <s v="M"/>
    <x v="0"/>
    <x v="63"/>
    <s v="Ford"/>
    <s v=" Miss"/>
    <s v=" Doolina Margaret &quot;Daisy&quot;"/>
    <x v="2"/>
    <n v="437"/>
    <x v="0"/>
    <x v="1"/>
    <x v="4"/>
    <x v="0"/>
    <s v="W./C. 6608"/>
    <x v="2"/>
    <x v="2"/>
  </r>
  <r>
    <x v="42"/>
    <s v="M"/>
    <s v="M"/>
    <x v="0"/>
    <x v="170"/>
    <s v="Richards"/>
    <s v=" Mrs"/>
    <s v=" Sidney (Emily Hocking)"/>
    <x v="4"/>
    <n v="438"/>
    <x v="2"/>
    <x v="1"/>
    <x v="4"/>
    <x v="1"/>
    <n v="29106"/>
    <x v="1"/>
    <x v="5"/>
  </r>
  <r>
    <x v="74"/>
    <s v="C23 C25 C27"/>
    <s v="C"/>
    <x v="0"/>
    <x v="23"/>
    <s v="Fortune"/>
    <s v=" Mr"/>
    <s v=" Mark"/>
    <x v="5"/>
    <n v="439"/>
    <x v="1"/>
    <x v="0"/>
    <x v="0"/>
    <x v="0"/>
    <n v="19950"/>
    <x v="0"/>
    <x v="5"/>
  </r>
  <r>
    <x v="14"/>
    <s v="M"/>
    <s v="M"/>
    <x v="0"/>
    <x v="29"/>
    <s v="Kvillner"/>
    <s v=" Mr"/>
    <s v=" Johan Henrik Johannesson"/>
    <x v="0"/>
    <n v="440"/>
    <x v="2"/>
    <x v="0"/>
    <x v="1"/>
    <x v="0"/>
    <s v="C.A. 18723"/>
    <x v="0"/>
    <x v="1"/>
  </r>
  <r>
    <x v="34"/>
    <s v="M"/>
    <s v="M"/>
    <x v="0"/>
    <x v="121"/>
    <s v="Hart"/>
    <s v=" Mrs"/>
    <s v=" Benjamin (Esther Ada Bloomfield)"/>
    <x v="1"/>
    <n v="441"/>
    <x v="2"/>
    <x v="1"/>
    <x v="0"/>
    <x v="1"/>
    <s v="F.C.C. 13529"/>
    <x v="1"/>
    <x v="3"/>
  </r>
  <r>
    <x v="11"/>
    <s v="M"/>
    <s v="M"/>
    <x v="0"/>
    <x v="59"/>
    <s v="Hampe"/>
    <s v=" Mr"/>
    <s v=" Leon"/>
    <x v="0"/>
    <n v="442"/>
    <x v="0"/>
    <x v="0"/>
    <x v="1"/>
    <x v="0"/>
    <n v="345769"/>
    <x v="0"/>
    <x v="1"/>
  </r>
  <r>
    <x v="38"/>
    <s v="M"/>
    <s v="M"/>
    <x v="0"/>
    <x v="71"/>
    <s v="Petterson"/>
    <s v=" Mr"/>
    <s v=" Johan Emil"/>
    <x v="0"/>
    <n v="443"/>
    <x v="0"/>
    <x v="0"/>
    <x v="0"/>
    <x v="0"/>
    <n v="347076"/>
    <x v="0"/>
    <x v="0"/>
  </r>
  <r>
    <x v="18"/>
    <s v="M"/>
    <s v="M"/>
    <x v="0"/>
    <x v="16"/>
    <s v="Reynaldo"/>
    <s v=" Ms"/>
    <s v=" Encarnacion"/>
    <x v="0"/>
    <n v="444"/>
    <x v="2"/>
    <x v="1"/>
    <x v="1"/>
    <x v="1"/>
    <n v="230434"/>
    <x v="2"/>
    <x v="1"/>
  </r>
  <r>
    <x v="4"/>
    <s v="M"/>
    <s v="M"/>
    <x v="0"/>
    <x v="176"/>
    <s v="Johannesen-Bratthammer"/>
    <s v=" Mr"/>
    <s v=" Bernt"/>
    <x v="0"/>
    <n v="445"/>
    <x v="0"/>
    <x v="0"/>
    <x v="1"/>
    <x v="1"/>
    <n v="65306"/>
    <x v="0"/>
    <x v="1"/>
  </r>
  <r>
    <x v="9"/>
    <s v="A34"/>
    <s v="A"/>
    <x v="0"/>
    <x v="177"/>
    <s v="Dodge"/>
    <s v=" Master"/>
    <s v=" Washington"/>
    <x v="2"/>
    <n v="446"/>
    <x v="1"/>
    <x v="0"/>
    <x v="1"/>
    <x v="1"/>
    <n v="33638"/>
    <x v="3"/>
    <x v="3"/>
  </r>
  <r>
    <x v="75"/>
    <s v="M"/>
    <s v="M"/>
    <x v="0"/>
    <x v="131"/>
    <s v="Mellinger"/>
    <s v=" Miss"/>
    <s v=" Madeleine Violet"/>
    <x v="1"/>
    <n v="447"/>
    <x v="2"/>
    <x v="1"/>
    <x v="1"/>
    <x v="1"/>
    <n v="250644"/>
    <x v="2"/>
    <x v="0"/>
  </r>
  <r>
    <x v="16"/>
    <s v="M"/>
    <s v="M"/>
    <x v="0"/>
    <x v="11"/>
    <s v="Seward"/>
    <s v=" Mr"/>
    <s v=" Frederic Kimber"/>
    <x v="0"/>
    <n v="448"/>
    <x v="1"/>
    <x v="0"/>
    <x v="1"/>
    <x v="1"/>
    <n v="113794"/>
    <x v="0"/>
    <x v="1"/>
  </r>
  <r>
    <x v="32"/>
    <s v="M"/>
    <s v="M"/>
    <x v="1"/>
    <x v="178"/>
    <s v="Baclini"/>
    <s v=" Miss"/>
    <s v=" Marie Catherine"/>
    <x v="1"/>
    <n v="449"/>
    <x v="0"/>
    <x v="1"/>
    <x v="4"/>
    <x v="1"/>
    <n v="2666"/>
    <x v="2"/>
    <x v="6"/>
  </r>
  <r>
    <x v="67"/>
    <s v="C104"/>
    <s v="C"/>
    <x v="0"/>
    <x v="140"/>
    <s v="Peuchen"/>
    <s v=" Major"/>
    <s v=" Arthur Godfrey"/>
    <x v="0"/>
    <n v="450"/>
    <x v="1"/>
    <x v="0"/>
    <x v="1"/>
    <x v="1"/>
    <n v="113786"/>
    <x v="0"/>
    <x v="1"/>
  </r>
  <r>
    <x v="62"/>
    <s v="M"/>
    <s v="M"/>
    <x v="0"/>
    <x v="44"/>
    <s v="West"/>
    <s v=" Mr"/>
    <s v=" Edwy Arthur"/>
    <x v="2"/>
    <n v="451"/>
    <x v="2"/>
    <x v="0"/>
    <x v="0"/>
    <x v="0"/>
    <s v="C.A. 34651"/>
    <x v="0"/>
    <x v="6"/>
  </r>
  <r>
    <x v="4"/>
    <s v="M"/>
    <s v="M"/>
    <x v="0"/>
    <x v="179"/>
    <s v="Hagland"/>
    <s v=" Mr"/>
    <s v=" Ingvald Olai Olsen"/>
    <x v="0"/>
    <n v="452"/>
    <x v="0"/>
    <x v="0"/>
    <x v="0"/>
    <x v="0"/>
    <n v="65303"/>
    <x v="0"/>
    <x v="0"/>
  </r>
  <r>
    <x v="4"/>
    <s v="C111"/>
    <s v="C"/>
    <x v="1"/>
    <x v="44"/>
    <s v="Foreman"/>
    <s v=" Mr"/>
    <s v=" Benjamin Laventall"/>
    <x v="0"/>
    <n v="453"/>
    <x v="1"/>
    <x v="0"/>
    <x v="1"/>
    <x v="0"/>
    <n v="113051"/>
    <x v="0"/>
    <x v="1"/>
  </r>
  <r>
    <x v="28"/>
    <s v="C92"/>
    <s v="C"/>
    <x v="1"/>
    <x v="180"/>
    <s v="Goldenberg"/>
    <s v=" Mr"/>
    <s v=" Samuel L"/>
    <x v="0"/>
    <n v="454"/>
    <x v="1"/>
    <x v="0"/>
    <x v="0"/>
    <x v="1"/>
    <n v="17453"/>
    <x v="0"/>
    <x v="0"/>
  </r>
  <r>
    <x v="4"/>
    <s v="M"/>
    <s v="M"/>
    <x v="0"/>
    <x v="4"/>
    <s v="Peduzzi"/>
    <s v=" Mr"/>
    <s v=" Joseph"/>
    <x v="0"/>
    <n v="455"/>
    <x v="0"/>
    <x v="0"/>
    <x v="1"/>
    <x v="0"/>
    <s v="A/5 2817"/>
    <x v="0"/>
    <x v="1"/>
  </r>
  <r>
    <x v="29"/>
    <s v="M"/>
    <s v="M"/>
    <x v="1"/>
    <x v="25"/>
    <s v="Jalsevac"/>
    <s v=" Mr"/>
    <s v=" Ivan"/>
    <x v="0"/>
    <n v="456"/>
    <x v="0"/>
    <x v="0"/>
    <x v="1"/>
    <x v="1"/>
    <n v="349240"/>
    <x v="0"/>
    <x v="1"/>
  </r>
  <r>
    <x v="30"/>
    <s v="E38"/>
    <s v="E"/>
    <x v="0"/>
    <x v="11"/>
    <s v="Millet"/>
    <s v=" Mr"/>
    <s v=" Francis Davis"/>
    <x v="0"/>
    <n v="457"/>
    <x v="1"/>
    <x v="0"/>
    <x v="1"/>
    <x v="0"/>
    <n v="13509"/>
    <x v="0"/>
    <x v="1"/>
  </r>
  <r>
    <x v="15"/>
    <s v="D21"/>
    <s v="D"/>
    <x v="0"/>
    <x v="6"/>
    <s v="Kenyon"/>
    <s v=" Mrs"/>
    <s v=" Frederick R (Marion)"/>
    <x v="0"/>
    <n v="458"/>
    <x v="1"/>
    <x v="1"/>
    <x v="0"/>
    <x v="1"/>
    <n v="17464"/>
    <x v="1"/>
    <x v="0"/>
  </r>
  <r>
    <x v="61"/>
    <s v="M"/>
    <s v="M"/>
    <x v="0"/>
    <x v="29"/>
    <s v="Toomey"/>
    <s v=" Miss"/>
    <s v=" Ellen"/>
    <x v="0"/>
    <n v="459"/>
    <x v="2"/>
    <x v="1"/>
    <x v="1"/>
    <x v="1"/>
    <s v="F.C.C. 13531"/>
    <x v="2"/>
    <x v="1"/>
  </r>
  <r>
    <x v="4"/>
    <s v="M"/>
    <s v="M"/>
    <x v="2"/>
    <x v="28"/>
    <s v="O'Connor"/>
    <s v=" Mr"/>
    <s v=" Maurice"/>
    <x v="0"/>
    <n v="460"/>
    <x v="0"/>
    <x v="0"/>
    <x v="1"/>
    <x v="0"/>
    <n v="371060"/>
    <x v="0"/>
    <x v="1"/>
  </r>
  <r>
    <x v="76"/>
    <s v="E12"/>
    <s v="E"/>
    <x v="0"/>
    <x v="11"/>
    <s v="Anderson"/>
    <s v=" Mr"/>
    <s v=" Harry"/>
    <x v="0"/>
    <n v="461"/>
    <x v="1"/>
    <x v="0"/>
    <x v="1"/>
    <x v="1"/>
    <n v="19952"/>
    <x v="0"/>
    <x v="1"/>
  </r>
  <r>
    <x v="16"/>
    <s v="M"/>
    <s v="M"/>
    <x v="0"/>
    <x v="4"/>
    <s v="Morley"/>
    <s v=" Mr"/>
    <s v=" William"/>
    <x v="0"/>
    <n v="462"/>
    <x v="0"/>
    <x v="0"/>
    <x v="1"/>
    <x v="0"/>
    <n v="364506"/>
    <x v="0"/>
    <x v="1"/>
  </r>
  <r>
    <x v="47"/>
    <s v="E63"/>
    <s v="E"/>
    <x v="0"/>
    <x v="181"/>
    <s v="Gee"/>
    <s v=" Mr"/>
    <s v=" Arthur H"/>
    <x v="0"/>
    <n v="463"/>
    <x v="1"/>
    <x v="0"/>
    <x v="1"/>
    <x v="0"/>
    <n v="111320"/>
    <x v="0"/>
    <x v="1"/>
  </r>
  <r>
    <x v="76"/>
    <s v="M"/>
    <s v="M"/>
    <x v="0"/>
    <x v="16"/>
    <s v="Milling"/>
    <s v=" Mr"/>
    <s v=" Jacob Christian"/>
    <x v="0"/>
    <n v="464"/>
    <x v="2"/>
    <x v="0"/>
    <x v="1"/>
    <x v="0"/>
    <n v="234360"/>
    <x v="0"/>
    <x v="1"/>
  </r>
  <r>
    <x v="4"/>
    <s v="M"/>
    <s v="M"/>
    <x v="0"/>
    <x v="4"/>
    <s v="Maisner"/>
    <s v=" Mr"/>
    <s v=" Simon"/>
    <x v="0"/>
    <n v="465"/>
    <x v="0"/>
    <x v="0"/>
    <x v="1"/>
    <x v="0"/>
    <s v="A/S 2816"/>
    <x v="0"/>
    <x v="1"/>
  </r>
  <r>
    <x v="1"/>
    <s v="M"/>
    <s v="M"/>
    <x v="0"/>
    <x v="79"/>
    <s v="Goncalves"/>
    <s v=" Mr"/>
    <s v=" Manuel Estanslas"/>
    <x v="0"/>
    <n v="466"/>
    <x v="0"/>
    <x v="0"/>
    <x v="1"/>
    <x v="0"/>
    <s v="SOTON/O.Q. 3101306"/>
    <x v="0"/>
    <x v="1"/>
  </r>
  <r>
    <x v="4"/>
    <s v="M"/>
    <s v="M"/>
    <x v="0"/>
    <x v="104"/>
    <s v="Campbell"/>
    <s v=" Mr"/>
    <s v=" William"/>
    <x v="0"/>
    <n v="467"/>
    <x v="2"/>
    <x v="0"/>
    <x v="1"/>
    <x v="0"/>
    <n v="239853"/>
    <x v="0"/>
    <x v="1"/>
  </r>
  <r>
    <x v="60"/>
    <s v="M"/>
    <s v="M"/>
    <x v="0"/>
    <x v="11"/>
    <s v="Smart"/>
    <s v=" Mr"/>
    <s v=" John Montgomery"/>
    <x v="0"/>
    <n v="468"/>
    <x v="1"/>
    <x v="0"/>
    <x v="1"/>
    <x v="0"/>
    <n v="113792"/>
    <x v="0"/>
    <x v="1"/>
  </r>
  <r>
    <x v="4"/>
    <s v="M"/>
    <s v="M"/>
    <x v="2"/>
    <x v="182"/>
    <s v="Scanlan"/>
    <s v=" Mr"/>
    <s v=" James"/>
    <x v="0"/>
    <n v="469"/>
    <x v="0"/>
    <x v="0"/>
    <x v="1"/>
    <x v="0"/>
    <n v="36209"/>
    <x v="0"/>
    <x v="1"/>
  </r>
  <r>
    <x v="77"/>
    <s v="M"/>
    <s v="M"/>
    <x v="1"/>
    <x v="178"/>
    <s v="Baclini"/>
    <s v=" Miss"/>
    <s v=" Helene Barbara"/>
    <x v="1"/>
    <n v="470"/>
    <x v="0"/>
    <x v="1"/>
    <x v="4"/>
    <x v="1"/>
    <n v="2666"/>
    <x v="2"/>
    <x v="6"/>
  </r>
  <r>
    <x v="4"/>
    <s v="M"/>
    <s v="M"/>
    <x v="0"/>
    <x v="0"/>
    <s v="Keefe"/>
    <s v=" Mr"/>
    <s v=" Arthur"/>
    <x v="0"/>
    <n v="471"/>
    <x v="0"/>
    <x v="0"/>
    <x v="1"/>
    <x v="0"/>
    <n v="323592"/>
    <x v="0"/>
    <x v="1"/>
  </r>
  <r>
    <x v="1"/>
    <s v="M"/>
    <s v="M"/>
    <x v="0"/>
    <x v="51"/>
    <s v="Cacic"/>
    <s v=" Mr"/>
    <s v=" Luka"/>
    <x v="0"/>
    <n v="472"/>
    <x v="0"/>
    <x v="0"/>
    <x v="1"/>
    <x v="0"/>
    <n v="315089"/>
    <x v="0"/>
    <x v="1"/>
  </r>
  <r>
    <x v="40"/>
    <s v="M"/>
    <s v="M"/>
    <x v="0"/>
    <x v="44"/>
    <s v="West"/>
    <s v=" Mrs"/>
    <s v=" Edwy Arthur (Ada Mary Worth)"/>
    <x v="2"/>
    <n v="473"/>
    <x v="2"/>
    <x v="1"/>
    <x v="0"/>
    <x v="1"/>
    <s v="C.A. 34651"/>
    <x v="1"/>
    <x v="6"/>
  </r>
  <r>
    <x v="41"/>
    <s v="D"/>
    <s v="D"/>
    <x v="1"/>
    <x v="183"/>
    <s v="Jerwan"/>
    <s v=" Mrs"/>
    <s v=" Amin S (Marie Marthe Thuillard)"/>
    <x v="0"/>
    <n v="474"/>
    <x v="2"/>
    <x v="1"/>
    <x v="1"/>
    <x v="1"/>
    <s v="SC/AH Basle 541"/>
    <x v="1"/>
    <x v="1"/>
  </r>
  <r>
    <x v="0"/>
    <s v="M"/>
    <s v="M"/>
    <x v="0"/>
    <x v="184"/>
    <s v="Strandberg"/>
    <s v=" Miss"/>
    <s v=" Ida Sofia"/>
    <x v="0"/>
    <n v="475"/>
    <x v="0"/>
    <x v="1"/>
    <x v="1"/>
    <x v="0"/>
    <n v="7553"/>
    <x v="2"/>
    <x v="1"/>
  </r>
  <r>
    <x v="4"/>
    <s v="A14"/>
    <s v="A"/>
    <x v="0"/>
    <x v="31"/>
    <s v="Clifford"/>
    <s v=" Mr"/>
    <s v=" George Quincy"/>
    <x v="0"/>
    <n v="476"/>
    <x v="1"/>
    <x v="0"/>
    <x v="1"/>
    <x v="0"/>
    <n v="110465"/>
    <x v="0"/>
    <x v="1"/>
  </r>
  <r>
    <x v="16"/>
    <s v="M"/>
    <s v="M"/>
    <x v="0"/>
    <x v="35"/>
    <s v="Renouf"/>
    <s v=" Mr"/>
    <s v=" Peter Henry"/>
    <x v="0"/>
    <n v="477"/>
    <x v="2"/>
    <x v="0"/>
    <x v="0"/>
    <x v="0"/>
    <n v="31027"/>
    <x v="0"/>
    <x v="0"/>
  </r>
  <r>
    <x v="29"/>
    <s v="M"/>
    <s v="M"/>
    <x v="0"/>
    <x v="185"/>
    <s v="Braund"/>
    <s v=" Mr"/>
    <s v=" Lewis Richard"/>
    <x v="0"/>
    <n v="478"/>
    <x v="0"/>
    <x v="0"/>
    <x v="0"/>
    <x v="0"/>
    <n v="3460"/>
    <x v="0"/>
    <x v="0"/>
  </r>
  <r>
    <x v="0"/>
    <s v="M"/>
    <s v="M"/>
    <x v="0"/>
    <x v="186"/>
    <s v="Karlsson"/>
    <s v=" Mr"/>
    <s v=" Nils August"/>
    <x v="0"/>
    <n v="479"/>
    <x v="0"/>
    <x v="0"/>
    <x v="1"/>
    <x v="0"/>
    <n v="350060"/>
    <x v="0"/>
    <x v="1"/>
  </r>
  <r>
    <x v="6"/>
    <s v="M"/>
    <s v="M"/>
    <x v="0"/>
    <x v="187"/>
    <s v="Hirvonen"/>
    <s v=" Miss"/>
    <s v=" Hildur E"/>
    <x v="1"/>
    <n v="480"/>
    <x v="0"/>
    <x v="1"/>
    <x v="1"/>
    <x v="1"/>
    <n v="3101298"/>
    <x v="2"/>
    <x v="0"/>
  </r>
  <r>
    <x v="52"/>
    <s v="M"/>
    <s v="M"/>
    <x v="0"/>
    <x v="45"/>
    <s v="Goodwin"/>
    <s v=" Master"/>
    <s v=" Harold Victor"/>
    <x v="2"/>
    <n v="481"/>
    <x v="0"/>
    <x v="0"/>
    <x v="5"/>
    <x v="0"/>
    <s v="CA 2144"/>
    <x v="3"/>
    <x v="7"/>
  </r>
  <r>
    <x v="4"/>
    <s v="M"/>
    <s v="M"/>
    <x v="0"/>
    <x v="104"/>
    <s v="Frost"/>
    <s v=" Mr"/>
    <s v=" Anthony Wood &quot;Archie&quot;"/>
    <x v="0"/>
    <n v="482"/>
    <x v="2"/>
    <x v="0"/>
    <x v="1"/>
    <x v="0"/>
    <n v="239854"/>
    <x v="0"/>
    <x v="1"/>
  </r>
  <r>
    <x v="61"/>
    <s v="M"/>
    <s v="M"/>
    <x v="0"/>
    <x v="4"/>
    <s v="Rouse"/>
    <s v=" Mr"/>
    <s v=" Richard Henry"/>
    <x v="0"/>
    <n v="483"/>
    <x v="0"/>
    <x v="0"/>
    <x v="1"/>
    <x v="0"/>
    <s v="A/5 3594"/>
    <x v="0"/>
    <x v="1"/>
  </r>
  <r>
    <x v="68"/>
    <s v="M"/>
    <s v="M"/>
    <x v="0"/>
    <x v="188"/>
    <s v="Turkula"/>
    <s v=" Mrs"/>
    <s v=" (Hedwig)"/>
    <x v="0"/>
    <n v="484"/>
    <x v="0"/>
    <x v="1"/>
    <x v="1"/>
    <x v="1"/>
    <n v="4134"/>
    <x v="1"/>
    <x v="1"/>
  </r>
  <r>
    <x v="38"/>
    <s v="B49"/>
    <s v="B"/>
    <x v="1"/>
    <x v="136"/>
    <s v="Bishop"/>
    <s v=" Mr"/>
    <s v=" Dickinson H"/>
    <x v="0"/>
    <n v="485"/>
    <x v="1"/>
    <x v="0"/>
    <x v="0"/>
    <x v="1"/>
    <n v="11967"/>
    <x v="0"/>
    <x v="0"/>
  </r>
  <r>
    <x v="0"/>
    <s v="M"/>
    <s v="M"/>
    <x v="0"/>
    <x v="102"/>
    <s v="Lefebre"/>
    <s v=" Miss"/>
    <s v=" Jeannie"/>
    <x v="1"/>
    <n v="486"/>
    <x v="0"/>
    <x v="1"/>
    <x v="2"/>
    <x v="0"/>
    <n v="4133"/>
    <x v="2"/>
    <x v="2"/>
  </r>
  <r>
    <x v="3"/>
    <s v="C93"/>
    <s v="C"/>
    <x v="0"/>
    <x v="117"/>
    <s v="Hoyt"/>
    <s v=" Mrs"/>
    <s v=" Frederick Maxfield (Jane Anne Forby)"/>
    <x v="0"/>
    <n v="487"/>
    <x v="1"/>
    <x v="1"/>
    <x v="0"/>
    <x v="1"/>
    <n v="19943"/>
    <x v="1"/>
    <x v="0"/>
  </r>
  <r>
    <x v="10"/>
    <s v="B37"/>
    <s v="B"/>
    <x v="1"/>
    <x v="132"/>
    <s v="Kent"/>
    <s v=" Mr"/>
    <s v=" Edward Austin"/>
    <x v="0"/>
    <n v="488"/>
    <x v="1"/>
    <x v="0"/>
    <x v="1"/>
    <x v="0"/>
    <n v="11771"/>
    <x v="0"/>
    <x v="1"/>
  </r>
  <r>
    <x v="4"/>
    <s v="M"/>
    <s v="M"/>
    <x v="0"/>
    <x v="4"/>
    <s v="Somerton"/>
    <s v=" Mr"/>
    <s v=" Francis William"/>
    <x v="0"/>
    <n v="489"/>
    <x v="0"/>
    <x v="0"/>
    <x v="1"/>
    <x v="0"/>
    <s v="A.5. 18509"/>
    <x v="0"/>
    <x v="1"/>
  </r>
  <r>
    <x v="52"/>
    <s v="M"/>
    <s v="M"/>
    <x v="0"/>
    <x v="156"/>
    <s v="Coutts"/>
    <s v=" Master"/>
    <s v=" Eden Leslie &quot;Neville&quot;"/>
    <x v="1"/>
    <n v="490"/>
    <x v="0"/>
    <x v="0"/>
    <x v="0"/>
    <x v="1"/>
    <s v="C.A. 37671"/>
    <x v="3"/>
    <x v="3"/>
  </r>
  <r>
    <x v="4"/>
    <s v="M"/>
    <s v="M"/>
    <x v="0"/>
    <x v="179"/>
    <s v="Hagland"/>
    <s v=" Mr"/>
    <s v=" Konrad Mathias Reiersen"/>
    <x v="0"/>
    <n v="491"/>
    <x v="0"/>
    <x v="0"/>
    <x v="0"/>
    <x v="0"/>
    <n v="65304"/>
    <x v="0"/>
    <x v="0"/>
  </r>
  <r>
    <x v="24"/>
    <s v="M"/>
    <s v="M"/>
    <x v="0"/>
    <x v="0"/>
    <s v="Windelov"/>
    <s v=" Mr"/>
    <s v=" Einar"/>
    <x v="0"/>
    <n v="492"/>
    <x v="0"/>
    <x v="0"/>
    <x v="1"/>
    <x v="0"/>
    <s v="SOTON/OQ 3101317"/>
    <x v="0"/>
    <x v="1"/>
  </r>
  <r>
    <x v="13"/>
    <s v="C30"/>
    <s v="C"/>
    <x v="0"/>
    <x v="140"/>
    <s v="Molson"/>
    <s v=" Mr"/>
    <s v=" Harry Markland"/>
    <x v="0"/>
    <n v="493"/>
    <x v="1"/>
    <x v="0"/>
    <x v="1"/>
    <x v="0"/>
    <n v="113787"/>
    <x v="0"/>
    <x v="1"/>
  </r>
  <r>
    <x v="45"/>
    <s v="M"/>
    <s v="M"/>
    <x v="1"/>
    <x v="189"/>
    <s v="Artagaveytia"/>
    <s v=" Mr"/>
    <s v=" Ramon"/>
    <x v="0"/>
    <n v="494"/>
    <x v="1"/>
    <x v="0"/>
    <x v="1"/>
    <x v="0"/>
    <s v="PC 17609"/>
    <x v="0"/>
    <x v="1"/>
  </r>
  <r>
    <x v="24"/>
    <s v="M"/>
    <s v="M"/>
    <x v="0"/>
    <x v="4"/>
    <s v="Stanley"/>
    <s v=" Mr"/>
    <s v=" Edward Roland"/>
    <x v="0"/>
    <n v="495"/>
    <x v="0"/>
    <x v="0"/>
    <x v="1"/>
    <x v="0"/>
    <s v="A/4 45380"/>
    <x v="0"/>
    <x v="1"/>
  </r>
  <r>
    <x v="4"/>
    <s v="M"/>
    <s v="M"/>
    <x v="1"/>
    <x v="74"/>
    <s v="Yousseff"/>
    <s v=" Mr"/>
    <s v=" Gerious"/>
    <x v="0"/>
    <n v="496"/>
    <x v="0"/>
    <x v="0"/>
    <x v="1"/>
    <x v="0"/>
    <n v="2627"/>
    <x v="0"/>
    <x v="1"/>
  </r>
  <r>
    <x v="5"/>
    <s v="D20"/>
    <s v="D"/>
    <x v="1"/>
    <x v="190"/>
    <s v="Eustis"/>
    <s v=" Miss"/>
    <s v=" Elizabeth Mussey"/>
    <x v="0"/>
    <n v="497"/>
    <x v="1"/>
    <x v="1"/>
    <x v="0"/>
    <x v="1"/>
    <n v="36947"/>
    <x v="2"/>
    <x v="0"/>
  </r>
  <r>
    <x v="4"/>
    <s v="M"/>
    <s v="M"/>
    <x v="0"/>
    <x v="191"/>
    <s v="Shellard"/>
    <s v=" Mr"/>
    <s v=" Frederick William"/>
    <x v="0"/>
    <n v="498"/>
    <x v="0"/>
    <x v="0"/>
    <x v="1"/>
    <x v="0"/>
    <s v="C.A. 6212"/>
    <x v="0"/>
    <x v="1"/>
  </r>
  <r>
    <x v="38"/>
    <s v="C22 C26"/>
    <s v="C"/>
    <x v="0"/>
    <x v="139"/>
    <s v="Allison"/>
    <s v=" Mrs"/>
    <s v=" Hudson J C (Bessie Waldo Daniels)"/>
    <x v="2"/>
    <n v="499"/>
    <x v="1"/>
    <x v="1"/>
    <x v="0"/>
    <x v="0"/>
    <n v="113781"/>
    <x v="1"/>
    <x v="6"/>
  </r>
  <r>
    <x v="42"/>
    <s v="M"/>
    <s v="M"/>
    <x v="0"/>
    <x v="88"/>
    <s v="Svensson"/>
    <s v=" Mr"/>
    <s v=" Olof"/>
    <x v="0"/>
    <n v="500"/>
    <x v="0"/>
    <x v="0"/>
    <x v="1"/>
    <x v="0"/>
    <n v="350035"/>
    <x v="0"/>
    <x v="1"/>
  </r>
  <r>
    <x v="35"/>
    <s v="M"/>
    <s v="M"/>
    <x v="0"/>
    <x v="51"/>
    <s v="Calic"/>
    <s v=" Mr"/>
    <s v=" Petar"/>
    <x v="0"/>
    <n v="501"/>
    <x v="0"/>
    <x v="0"/>
    <x v="1"/>
    <x v="0"/>
    <n v="315086"/>
    <x v="0"/>
    <x v="1"/>
  </r>
  <r>
    <x v="24"/>
    <s v="M"/>
    <s v="M"/>
    <x v="2"/>
    <x v="28"/>
    <s v="Canavan"/>
    <s v=" Miss"/>
    <s v=" Mary"/>
    <x v="0"/>
    <n v="502"/>
    <x v="0"/>
    <x v="1"/>
    <x v="1"/>
    <x v="0"/>
    <n v="364846"/>
    <x v="2"/>
    <x v="1"/>
  </r>
  <r>
    <x v="0"/>
    <s v="M"/>
    <s v="M"/>
    <x v="2"/>
    <x v="192"/>
    <s v="O'Sullivan"/>
    <s v=" Miss"/>
    <s v=" Bridget Mary"/>
    <x v="0"/>
    <n v="503"/>
    <x v="0"/>
    <x v="1"/>
    <x v="1"/>
    <x v="0"/>
    <n v="330909"/>
    <x v="2"/>
    <x v="1"/>
  </r>
  <r>
    <x v="46"/>
    <s v="M"/>
    <s v="M"/>
    <x v="0"/>
    <x v="188"/>
    <s v="Laitinen"/>
    <s v=" Miss"/>
    <s v=" Kristina Sofia"/>
    <x v="0"/>
    <n v="504"/>
    <x v="0"/>
    <x v="1"/>
    <x v="1"/>
    <x v="0"/>
    <n v="4135"/>
    <x v="2"/>
    <x v="1"/>
  </r>
  <r>
    <x v="37"/>
    <s v="B79"/>
    <s v="B"/>
    <x v="0"/>
    <x v="126"/>
    <s v="Maioni"/>
    <s v=" Miss"/>
    <s v=" Roberta"/>
    <x v="0"/>
    <n v="505"/>
    <x v="1"/>
    <x v="1"/>
    <x v="1"/>
    <x v="1"/>
    <n v="110152"/>
    <x v="2"/>
    <x v="1"/>
  </r>
  <r>
    <x v="25"/>
    <s v="C65"/>
    <s v="C"/>
    <x v="1"/>
    <x v="144"/>
    <s v="Penasco y Castellana"/>
    <s v=" Mr"/>
    <s v=" Victor de Satode"/>
    <x v="0"/>
    <n v="506"/>
    <x v="1"/>
    <x v="0"/>
    <x v="0"/>
    <x v="0"/>
    <s v="PC 17758"/>
    <x v="0"/>
    <x v="0"/>
  </r>
  <r>
    <x v="40"/>
    <s v="M"/>
    <s v="M"/>
    <x v="0"/>
    <x v="19"/>
    <s v="Quick"/>
    <s v=" Mrs"/>
    <s v=" Frederick Charles (Jane Richards)"/>
    <x v="2"/>
    <n v="507"/>
    <x v="2"/>
    <x v="1"/>
    <x v="1"/>
    <x v="1"/>
    <n v="26360"/>
    <x v="1"/>
    <x v="3"/>
  </r>
  <r>
    <x v="4"/>
    <s v="M"/>
    <s v="M"/>
    <x v="0"/>
    <x v="11"/>
    <s v="Bradley"/>
    <s v=" Mr"/>
    <s v=" George (&quot;George Arthur Brayton&quot;)"/>
    <x v="0"/>
    <n v="508"/>
    <x v="1"/>
    <x v="0"/>
    <x v="1"/>
    <x v="1"/>
    <n v="111427"/>
    <x v="0"/>
    <x v="1"/>
  </r>
  <r>
    <x v="18"/>
    <s v="M"/>
    <s v="M"/>
    <x v="0"/>
    <x v="193"/>
    <s v="Olsen"/>
    <s v=" Mr"/>
    <s v=" Henry Margido"/>
    <x v="0"/>
    <n v="509"/>
    <x v="0"/>
    <x v="0"/>
    <x v="1"/>
    <x v="0"/>
    <s v="C 4001"/>
    <x v="0"/>
    <x v="1"/>
  </r>
  <r>
    <x v="2"/>
    <s v="M"/>
    <s v="M"/>
    <x v="0"/>
    <x v="54"/>
    <s v="Lang"/>
    <s v=" Mr"/>
    <s v=" Fang"/>
    <x v="0"/>
    <n v="510"/>
    <x v="0"/>
    <x v="0"/>
    <x v="1"/>
    <x v="1"/>
    <n v="1601"/>
    <x v="0"/>
    <x v="1"/>
  </r>
  <r>
    <x v="29"/>
    <s v="M"/>
    <s v="M"/>
    <x v="2"/>
    <x v="28"/>
    <s v="Daly"/>
    <s v=" Mr"/>
    <s v=" Eugene Patrick"/>
    <x v="0"/>
    <n v="511"/>
    <x v="0"/>
    <x v="0"/>
    <x v="1"/>
    <x v="1"/>
    <n v="382651"/>
    <x v="0"/>
    <x v="1"/>
  </r>
  <r>
    <x v="4"/>
    <s v="M"/>
    <s v="M"/>
    <x v="0"/>
    <x v="4"/>
    <s v="Webber"/>
    <s v=" Mr"/>
    <s v=" James"/>
    <x v="0"/>
    <n v="512"/>
    <x v="0"/>
    <x v="0"/>
    <x v="1"/>
    <x v="0"/>
    <s v="SOTON/OQ 3101316"/>
    <x v="0"/>
    <x v="1"/>
  </r>
  <r>
    <x v="62"/>
    <s v="E25"/>
    <s v="E"/>
    <x v="0"/>
    <x v="194"/>
    <s v="McGough"/>
    <s v=" Mr"/>
    <s v=" James Robert"/>
    <x v="0"/>
    <n v="513"/>
    <x v="1"/>
    <x v="0"/>
    <x v="1"/>
    <x v="1"/>
    <s v="PC 17473"/>
    <x v="0"/>
    <x v="1"/>
  </r>
  <r>
    <x v="5"/>
    <s v="M"/>
    <s v="M"/>
    <x v="1"/>
    <x v="195"/>
    <s v="Rothschild"/>
    <s v=" Mrs"/>
    <s v=" Martin (Elizabeth L"/>
    <x v="0"/>
    <n v="514"/>
    <x v="1"/>
    <x v="1"/>
    <x v="0"/>
    <x v="1"/>
    <s v="PC 17603"/>
    <x v="1"/>
    <x v="0"/>
  </r>
  <r>
    <x v="42"/>
    <s v="M"/>
    <s v="M"/>
    <x v="0"/>
    <x v="196"/>
    <s v="Coleff"/>
    <s v=" Mr"/>
    <s v=" Satio"/>
    <x v="0"/>
    <n v="515"/>
    <x v="0"/>
    <x v="0"/>
    <x v="1"/>
    <x v="0"/>
    <n v="349209"/>
    <x v="0"/>
    <x v="1"/>
  </r>
  <r>
    <x v="47"/>
    <s v="D46"/>
    <s v="D"/>
    <x v="0"/>
    <x v="197"/>
    <s v="Walker"/>
    <s v=" Mr"/>
    <s v=" William Anderson"/>
    <x v="0"/>
    <n v="516"/>
    <x v="1"/>
    <x v="0"/>
    <x v="1"/>
    <x v="0"/>
    <n v="36967"/>
    <x v="0"/>
    <x v="1"/>
  </r>
  <r>
    <x v="16"/>
    <s v="F33"/>
    <s v="F"/>
    <x v="0"/>
    <x v="29"/>
    <s v="Lemore"/>
    <s v=" Mrs"/>
    <s v=" (Amelia Milley)"/>
    <x v="0"/>
    <n v="517"/>
    <x v="2"/>
    <x v="1"/>
    <x v="1"/>
    <x v="1"/>
    <s v="C.A. 34260"/>
    <x v="1"/>
    <x v="1"/>
  </r>
  <r>
    <x v="4"/>
    <s v="M"/>
    <s v="M"/>
    <x v="2"/>
    <x v="72"/>
    <s v="Ryan"/>
    <s v=" Mr"/>
    <s v=" Patrick"/>
    <x v="0"/>
    <n v="518"/>
    <x v="0"/>
    <x v="0"/>
    <x v="1"/>
    <x v="0"/>
    <n v="371110"/>
    <x v="0"/>
    <x v="1"/>
  </r>
  <r>
    <x v="62"/>
    <s v="M"/>
    <s v="M"/>
    <x v="0"/>
    <x v="19"/>
    <s v="Angle"/>
    <s v=" Mrs"/>
    <s v=" William A (Florence &quot;Mary&quot; Agnes Hughes)"/>
    <x v="0"/>
    <n v="519"/>
    <x v="2"/>
    <x v="1"/>
    <x v="0"/>
    <x v="1"/>
    <n v="226875"/>
    <x v="1"/>
    <x v="0"/>
  </r>
  <r>
    <x v="36"/>
    <s v="M"/>
    <s v="M"/>
    <x v="0"/>
    <x v="25"/>
    <s v="Pavlovic"/>
    <s v=" Mr"/>
    <s v=" Stefo"/>
    <x v="0"/>
    <n v="520"/>
    <x v="0"/>
    <x v="0"/>
    <x v="1"/>
    <x v="0"/>
    <n v="349242"/>
    <x v="0"/>
    <x v="1"/>
  </r>
  <r>
    <x v="4"/>
    <s v="B73"/>
    <s v="B"/>
    <x v="0"/>
    <x v="198"/>
    <s v="Perreault"/>
    <s v=" Miss"/>
    <s v=" Anne"/>
    <x v="0"/>
    <n v="521"/>
    <x v="1"/>
    <x v="1"/>
    <x v="1"/>
    <x v="1"/>
    <n v="12749"/>
    <x v="2"/>
    <x v="1"/>
  </r>
  <r>
    <x v="0"/>
    <s v="M"/>
    <s v="M"/>
    <x v="0"/>
    <x v="25"/>
    <s v="Vovk"/>
    <s v=" Mr"/>
    <s v=" Janko"/>
    <x v="0"/>
    <n v="522"/>
    <x v="0"/>
    <x v="0"/>
    <x v="1"/>
    <x v="0"/>
    <n v="349252"/>
    <x v="0"/>
    <x v="1"/>
  </r>
  <r>
    <x v="4"/>
    <s v="M"/>
    <s v="M"/>
    <x v="1"/>
    <x v="18"/>
    <s v="Lahoud"/>
    <s v=" Mr"/>
    <s v=" Sarkis"/>
    <x v="0"/>
    <n v="523"/>
    <x v="0"/>
    <x v="0"/>
    <x v="1"/>
    <x v="0"/>
    <n v="2624"/>
    <x v="0"/>
    <x v="1"/>
  </r>
  <r>
    <x v="57"/>
    <s v="B18"/>
    <s v="B"/>
    <x v="1"/>
    <x v="153"/>
    <s v="Hippach"/>
    <s v=" Mrs"/>
    <s v=" Louis Albert (Ida Sophia Fischer)"/>
    <x v="1"/>
    <n v="524"/>
    <x v="1"/>
    <x v="1"/>
    <x v="1"/>
    <x v="1"/>
    <n v="111361"/>
    <x v="1"/>
    <x v="0"/>
  </r>
  <r>
    <x v="4"/>
    <s v="M"/>
    <s v="M"/>
    <x v="1"/>
    <x v="32"/>
    <s v="Kassem"/>
    <s v=" Mr"/>
    <s v=" Fared"/>
    <x v="0"/>
    <n v="525"/>
    <x v="0"/>
    <x v="0"/>
    <x v="1"/>
    <x v="0"/>
    <n v="2700"/>
    <x v="0"/>
    <x v="1"/>
  </r>
  <r>
    <x v="56"/>
    <s v="M"/>
    <s v="M"/>
    <x v="2"/>
    <x v="28"/>
    <s v="Farrell"/>
    <s v=" Mr"/>
    <s v=" James"/>
    <x v="0"/>
    <n v="526"/>
    <x v="0"/>
    <x v="0"/>
    <x v="1"/>
    <x v="0"/>
    <n v="367232"/>
    <x v="0"/>
    <x v="1"/>
  </r>
  <r>
    <x v="61"/>
    <s v="M"/>
    <s v="M"/>
    <x v="0"/>
    <x v="29"/>
    <s v="Ridsdale"/>
    <s v=" Miss"/>
    <s v=" Lucy"/>
    <x v="0"/>
    <n v="527"/>
    <x v="2"/>
    <x v="1"/>
    <x v="1"/>
    <x v="1"/>
    <s v="W./C. 14258"/>
    <x v="2"/>
    <x v="1"/>
  </r>
  <r>
    <x v="4"/>
    <s v="C95"/>
    <s v="C"/>
    <x v="0"/>
    <x v="199"/>
    <s v="Farthing"/>
    <s v=" Mr"/>
    <s v=" John"/>
    <x v="0"/>
    <n v="528"/>
    <x v="1"/>
    <x v="0"/>
    <x v="1"/>
    <x v="0"/>
    <s v="PC 17483"/>
    <x v="0"/>
    <x v="1"/>
  </r>
  <r>
    <x v="12"/>
    <s v="M"/>
    <s v="M"/>
    <x v="0"/>
    <x v="2"/>
    <s v="Salonen"/>
    <s v=" Mr"/>
    <s v=" Johan Werner"/>
    <x v="0"/>
    <n v="529"/>
    <x v="0"/>
    <x v="0"/>
    <x v="1"/>
    <x v="0"/>
    <n v="3101296"/>
    <x v="0"/>
    <x v="1"/>
  </r>
  <r>
    <x v="41"/>
    <s v="M"/>
    <s v="M"/>
    <x v="0"/>
    <x v="86"/>
    <s v="Hocking"/>
    <s v=" Mr"/>
    <s v=" Richard George"/>
    <x v="1"/>
    <n v="530"/>
    <x v="2"/>
    <x v="0"/>
    <x v="4"/>
    <x v="0"/>
    <n v="29104"/>
    <x v="0"/>
    <x v="6"/>
  </r>
  <r>
    <x v="6"/>
    <s v="M"/>
    <s v="M"/>
    <x v="0"/>
    <x v="19"/>
    <s v="Quick"/>
    <s v=" Miss"/>
    <s v=" Phyllis May"/>
    <x v="1"/>
    <n v="531"/>
    <x v="2"/>
    <x v="1"/>
    <x v="0"/>
    <x v="1"/>
    <n v="26360"/>
    <x v="2"/>
    <x v="3"/>
  </r>
  <r>
    <x v="4"/>
    <s v="M"/>
    <s v="M"/>
    <x v="1"/>
    <x v="32"/>
    <s v="Toufik"/>
    <s v=" Mr"/>
    <s v=" Nakli"/>
    <x v="0"/>
    <n v="532"/>
    <x v="0"/>
    <x v="0"/>
    <x v="1"/>
    <x v="0"/>
    <n v="2641"/>
    <x v="0"/>
    <x v="1"/>
  </r>
  <r>
    <x v="35"/>
    <s v="M"/>
    <s v="M"/>
    <x v="1"/>
    <x v="32"/>
    <s v="Elias"/>
    <s v=" Mr"/>
    <s v=" Joseph Jr"/>
    <x v="1"/>
    <n v="533"/>
    <x v="0"/>
    <x v="0"/>
    <x v="0"/>
    <x v="0"/>
    <n v="2690"/>
    <x v="0"/>
    <x v="3"/>
  </r>
  <r>
    <x v="15"/>
    <s v="M"/>
    <s v="M"/>
    <x v="1"/>
    <x v="77"/>
    <s v="Peter"/>
    <s v=" Mrs"/>
    <s v=" Catherine (Catherine Rizk)"/>
    <x v="2"/>
    <n v="534"/>
    <x v="0"/>
    <x v="1"/>
    <x v="1"/>
    <x v="1"/>
    <n v="2668"/>
    <x v="1"/>
    <x v="3"/>
  </r>
  <r>
    <x v="4"/>
    <s v="M"/>
    <s v="M"/>
    <x v="0"/>
    <x v="51"/>
    <s v="Cacic"/>
    <s v=" Miss"/>
    <s v=" Marija"/>
    <x v="0"/>
    <n v="535"/>
    <x v="0"/>
    <x v="1"/>
    <x v="1"/>
    <x v="0"/>
    <n v="315084"/>
    <x v="2"/>
    <x v="1"/>
  </r>
  <r>
    <x v="27"/>
    <s v="M"/>
    <s v="M"/>
    <x v="0"/>
    <x v="121"/>
    <s v="Hart"/>
    <s v=" Miss"/>
    <s v=" Eva Miriam"/>
    <x v="2"/>
    <n v="536"/>
    <x v="2"/>
    <x v="1"/>
    <x v="1"/>
    <x v="1"/>
    <s v="F.C.C. 13529"/>
    <x v="2"/>
    <x v="3"/>
  </r>
  <r>
    <x v="34"/>
    <s v="B38"/>
    <s v="B"/>
    <x v="0"/>
    <x v="11"/>
    <s v="Butt"/>
    <s v=" Major"/>
    <s v=" Archibald Willingham"/>
    <x v="0"/>
    <n v="537"/>
    <x v="1"/>
    <x v="0"/>
    <x v="1"/>
    <x v="0"/>
    <n v="113050"/>
    <x v="0"/>
    <x v="1"/>
  </r>
  <r>
    <x v="4"/>
    <s v="M"/>
    <s v="M"/>
    <x v="1"/>
    <x v="200"/>
    <s v="LeRoy"/>
    <s v=" Miss"/>
    <s v=" Bertha"/>
    <x v="0"/>
    <n v="538"/>
    <x v="1"/>
    <x v="1"/>
    <x v="1"/>
    <x v="1"/>
    <s v="PC 17761"/>
    <x v="2"/>
    <x v="1"/>
  </r>
  <r>
    <x v="4"/>
    <s v="M"/>
    <s v="M"/>
    <x v="0"/>
    <x v="80"/>
    <s v="Risien"/>
    <s v=" Mr"/>
    <s v=" Samuel Beard"/>
    <x v="0"/>
    <n v="539"/>
    <x v="0"/>
    <x v="0"/>
    <x v="1"/>
    <x v="0"/>
    <n v="364498"/>
    <x v="0"/>
    <x v="1"/>
  </r>
  <r>
    <x v="0"/>
    <s v="B39"/>
    <s v="B"/>
    <x v="1"/>
    <x v="201"/>
    <s v="Frolicher"/>
    <s v=" Miss"/>
    <s v=" Hedwig Margaritha"/>
    <x v="2"/>
    <n v="540"/>
    <x v="1"/>
    <x v="1"/>
    <x v="1"/>
    <x v="1"/>
    <n v="13568"/>
    <x v="2"/>
    <x v="3"/>
  </r>
  <r>
    <x v="62"/>
    <s v="B22"/>
    <s v="B"/>
    <x v="0"/>
    <x v="202"/>
    <s v="Crosby"/>
    <s v=" Miss"/>
    <s v=" Harriet R"/>
    <x v="2"/>
    <n v="541"/>
    <x v="1"/>
    <x v="1"/>
    <x v="1"/>
    <x v="1"/>
    <s v="WE/P 5735"/>
    <x v="2"/>
    <x v="3"/>
  </r>
  <r>
    <x v="52"/>
    <s v="M"/>
    <s v="M"/>
    <x v="0"/>
    <x v="12"/>
    <s v="Andersson"/>
    <s v=" Miss"/>
    <s v=" Ingeborg Constanzia"/>
    <x v="2"/>
    <n v="542"/>
    <x v="0"/>
    <x v="1"/>
    <x v="3"/>
    <x v="0"/>
    <n v="347082"/>
    <x v="2"/>
    <x v="4"/>
  </r>
  <r>
    <x v="33"/>
    <s v="M"/>
    <s v="M"/>
    <x v="0"/>
    <x v="12"/>
    <s v="Andersson"/>
    <s v=" Miss"/>
    <s v=" Sigrid Elisabeth"/>
    <x v="2"/>
    <n v="543"/>
    <x v="0"/>
    <x v="1"/>
    <x v="3"/>
    <x v="0"/>
    <n v="347082"/>
    <x v="2"/>
    <x v="4"/>
  </r>
  <r>
    <x v="36"/>
    <s v="M"/>
    <s v="M"/>
    <x v="0"/>
    <x v="19"/>
    <s v="Beane"/>
    <s v=" Mr"/>
    <s v=" Edward"/>
    <x v="0"/>
    <n v="544"/>
    <x v="2"/>
    <x v="0"/>
    <x v="0"/>
    <x v="1"/>
    <n v="2908"/>
    <x v="0"/>
    <x v="0"/>
  </r>
  <r>
    <x v="61"/>
    <s v="C86"/>
    <s v="C"/>
    <x v="1"/>
    <x v="200"/>
    <s v="Douglas"/>
    <s v=" Mr"/>
    <s v=" Walter Donald"/>
    <x v="0"/>
    <n v="545"/>
    <x v="1"/>
    <x v="0"/>
    <x v="0"/>
    <x v="0"/>
    <s v="PC 17761"/>
    <x v="0"/>
    <x v="0"/>
  </r>
  <r>
    <x v="74"/>
    <s v="M"/>
    <s v="M"/>
    <x v="0"/>
    <x v="19"/>
    <s v="Nicholson"/>
    <s v=" Mr"/>
    <s v=" Arthur Ernest"/>
    <x v="0"/>
    <n v="546"/>
    <x v="1"/>
    <x v="0"/>
    <x v="1"/>
    <x v="0"/>
    <n v="693"/>
    <x v="0"/>
    <x v="1"/>
  </r>
  <r>
    <x v="20"/>
    <s v="M"/>
    <s v="M"/>
    <x v="0"/>
    <x v="19"/>
    <s v="Beane"/>
    <s v=" Mrs"/>
    <s v=" Edward (Ethel Clarke)"/>
    <x v="0"/>
    <n v="547"/>
    <x v="2"/>
    <x v="1"/>
    <x v="0"/>
    <x v="1"/>
    <n v="2908"/>
    <x v="1"/>
    <x v="0"/>
  </r>
  <r>
    <x v="4"/>
    <s v="M"/>
    <s v="M"/>
    <x v="1"/>
    <x v="203"/>
    <s v="Padro y Manent"/>
    <s v=" Mr"/>
    <s v=" Julian"/>
    <x v="0"/>
    <n v="548"/>
    <x v="2"/>
    <x v="0"/>
    <x v="1"/>
    <x v="1"/>
    <s v="SC/PARIS 2146"/>
    <x v="0"/>
    <x v="1"/>
  </r>
  <r>
    <x v="40"/>
    <s v="M"/>
    <s v="M"/>
    <x v="0"/>
    <x v="97"/>
    <s v="Goldsmith"/>
    <s v=" Mr"/>
    <s v=" Frank John"/>
    <x v="1"/>
    <n v="549"/>
    <x v="0"/>
    <x v="0"/>
    <x v="0"/>
    <x v="0"/>
    <n v="363291"/>
    <x v="0"/>
    <x v="3"/>
  </r>
  <r>
    <x v="19"/>
    <s v="M"/>
    <s v="M"/>
    <x v="0"/>
    <x v="87"/>
    <s v="Davies"/>
    <s v=" Master"/>
    <s v=" John Morgan Jr"/>
    <x v="1"/>
    <n v="550"/>
    <x v="2"/>
    <x v="0"/>
    <x v="0"/>
    <x v="1"/>
    <s v="C.A. 33112"/>
    <x v="3"/>
    <x v="3"/>
  </r>
  <r>
    <x v="35"/>
    <s v="C70"/>
    <s v="C"/>
    <x v="1"/>
    <x v="143"/>
    <s v="Thayer"/>
    <s v=" Mr"/>
    <s v=" John Borland Jr"/>
    <x v="2"/>
    <n v="551"/>
    <x v="1"/>
    <x v="0"/>
    <x v="1"/>
    <x v="1"/>
    <n v="17421"/>
    <x v="0"/>
    <x v="3"/>
  </r>
  <r>
    <x v="7"/>
    <s v="M"/>
    <s v="M"/>
    <x v="0"/>
    <x v="19"/>
    <s v="Sharp"/>
    <s v=" Mr"/>
    <s v=" Percival James R"/>
    <x v="0"/>
    <n v="552"/>
    <x v="2"/>
    <x v="0"/>
    <x v="1"/>
    <x v="0"/>
    <n v="244358"/>
    <x v="0"/>
    <x v="1"/>
  </r>
  <r>
    <x v="4"/>
    <s v="M"/>
    <s v="M"/>
    <x v="2"/>
    <x v="204"/>
    <s v="O'Brien"/>
    <s v=" Mr"/>
    <s v=" Timothy"/>
    <x v="0"/>
    <n v="553"/>
    <x v="0"/>
    <x v="0"/>
    <x v="1"/>
    <x v="0"/>
    <n v="330979"/>
    <x v="0"/>
    <x v="1"/>
  </r>
  <r>
    <x v="0"/>
    <s v="M"/>
    <s v="M"/>
    <x v="1"/>
    <x v="18"/>
    <s v="Leeni"/>
    <s v=" Mr"/>
    <s v=" Fahim (&quot;Philip Zenni&quot;)"/>
    <x v="0"/>
    <n v="554"/>
    <x v="0"/>
    <x v="0"/>
    <x v="1"/>
    <x v="1"/>
    <n v="2620"/>
    <x v="0"/>
    <x v="1"/>
  </r>
  <r>
    <x v="0"/>
    <s v="M"/>
    <s v="M"/>
    <x v="0"/>
    <x v="71"/>
    <s v="Ohman"/>
    <s v=" Miss"/>
    <s v=" Velin"/>
    <x v="0"/>
    <n v="555"/>
    <x v="0"/>
    <x v="1"/>
    <x v="1"/>
    <x v="1"/>
    <n v="347085"/>
    <x v="2"/>
    <x v="1"/>
  </r>
  <r>
    <x v="65"/>
    <s v="M"/>
    <s v="M"/>
    <x v="0"/>
    <x v="11"/>
    <s v="Wright"/>
    <s v=" Mr"/>
    <s v=" George"/>
    <x v="0"/>
    <n v="556"/>
    <x v="1"/>
    <x v="0"/>
    <x v="1"/>
    <x v="0"/>
    <n v="113807"/>
    <x v="0"/>
    <x v="1"/>
  </r>
  <r>
    <x v="76"/>
    <s v="A16"/>
    <s v="A"/>
    <x v="1"/>
    <x v="205"/>
    <s v="Duff Gordon"/>
    <s v=" Lady"/>
    <s v=" (Lucille Christiana Sutherland) (&quot;Mrs Morgan&quot;)"/>
    <x v="0"/>
    <n v="557"/>
    <x v="1"/>
    <x v="1"/>
    <x v="0"/>
    <x v="1"/>
    <n v="11755"/>
    <x v="1"/>
    <x v="0"/>
  </r>
  <r>
    <x v="4"/>
    <s v="M"/>
    <s v="M"/>
    <x v="1"/>
    <x v="164"/>
    <s v="Robbins"/>
    <s v=" Mr"/>
    <s v=" Victor"/>
    <x v="0"/>
    <n v="558"/>
    <x v="1"/>
    <x v="0"/>
    <x v="1"/>
    <x v="0"/>
    <s v="PC 17757"/>
    <x v="0"/>
    <x v="1"/>
  </r>
  <r>
    <x v="12"/>
    <s v="E67"/>
    <s v="E"/>
    <x v="0"/>
    <x v="128"/>
    <s v="Taussig"/>
    <s v=" Mrs"/>
    <s v=" Emil (Tillie Mandelbaum)"/>
    <x v="1"/>
    <n v="559"/>
    <x v="1"/>
    <x v="1"/>
    <x v="0"/>
    <x v="1"/>
    <n v="110413"/>
    <x v="1"/>
    <x v="3"/>
  </r>
  <r>
    <x v="62"/>
    <s v="M"/>
    <s v="M"/>
    <x v="0"/>
    <x v="206"/>
    <s v="de Messemaeker"/>
    <s v=" Mrs"/>
    <s v=" Guillaume Joseph (Emma)"/>
    <x v="0"/>
    <n v="560"/>
    <x v="0"/>
    <x v="1"/>
    <x v="0"/>
    <x v="1"/>
    <n v="345572"/>
    <x v="1"/>
    <x v="0"/>
  </r>
  <r>
    <x v="4"/>
    <s v="M"/>
    <s v="M"/>
    <x v="2"/>
    <x v="28"/>
    <s v="Morrow"/>
    <s v=" Mr"/>
    <s v=" Thomas Rowan"/>
    <x v="0"/>
    <n v="561"/>
    <x v="0"/>
    <x v="0"/>
    <x v="1"/>
    <x v="0"/>
    <n v="372622"/>
    <x v="0"/>
    <x v="1"/>
  </r>
  <r>
    <x v="21"/>
    <s v="M"/>
    <s v="M"/>
    <x v="0"/>
    <x v="25"/>
    <s v="Sivic"/>
    <s v=" Mr"/>
    <s v=" Husein"/>
    <x v="0"/>
    <n v="562"/>
    <x v="0"/>
    <x v="0"/>
    <x v="1"/>
    <x v="0"/>
    <n v="349251"/>
    <x v="0"/>
    <x v="1"/>
  </r>
  <r>
    <x v="18"/>
    <s v="M"/>
    <s v="M"/>
    <x v="0"/>
    <x v="119"/>
    <s v="Norman"/>
    <s v=" Mr"/>
    <s v=" Robert Douglas"/>
    <x v="0"/>
    <n v="563"/>
    <x v="2"/>
    <x v="0"/>
    <x v="1"/>
    <x v="0"/>
    <n v="218629"/>
    <x v="0"/>
    <x v="1"/>
  </r>
  <r>
    <x v="4"/>
    <s v="M"/>
    <s v="M"/>
    <x v="0"/>
    <x v="4"/>
    <s v="Simmons"/>
    <s v=" Mr"/>
    <s v=" John"/>
    <x v="0"/>
    <n v="564"/>
    <x v="0"/>
    <x v="0"/>
    <x v="1"/>
    <x v="0"/>
    <s v="SOTON/OQ 392082"/>
    <x v="0"/>
    <x v="1"/>
  </r>
  <r>
    <x v="0"/>
    <s v="M"/>
    <s v="M"/>
    <x v="0"/>
    <x v="4"/>
    <s v="Meanwell"/>
    <s v=" Miss"/>
    <s v=" (Marion Ogden)"/>
    <x v="0"/>
    <n v="565"/>
    <x v="0"/>
    <x v="1"/>
    <x v="1"/>
    <x v="0"/>
    <s v="SOTON/O.Q. 392087"/>
    <x v="2"/>
    <x v="1"/>
  </r>
  <r>
    <x v="42"/>
    <s v="M"/>
    <s v="M"/>
    <x v="0"/>
    <x v="72"/>
    <s v="Davies"/>
    <s v=" Mr"/>
    <s v=" Alfred J"/>
    <x v="0"/>
    <n v="566"/>
    <x v="0"/>
    <x v="0"/>
    <x v="4"/>
    <x v="0"/>
    <s v="A/4 48871"/>
    <x v="0"/>
    <x v="3"/>
  </r>
  <r>
    <x v="20"/>
    <s v="M"/>
    <s v="M"/>
    <x v="0"/>
    <x v="25"/>
    <s v="Stoytcheff"/>
    <s v=" Mr"/>
    <s v=" Ilia"/>
    <x v="0"/>
    <n v="567"/>
    <x v="0"/>
    <x v="0"/>
    <x v="1"/>
    <x v="0"/>
    <n v="349205"/>
    <x v="0"/>
    <x v="1"/>
  </r>
  <r>
    <x v="29"/>
    <s v="M"/>
    <s v="M"/>
    <x v="0"/>
    <x v="7"/>
    <s v="Palsson"/>
    <s v=" Mrs"/>
    <s v=" Nils (Alma Cornelia Berglund)"/>
    <x v="5"/>
    <n v="568"/>
    <x v="0"/>
    <x v="1"/>
    <x v="1"/>
    <x v="0"/>
    <n v="349909"/>
    <x v="1"/>
    <x v="2"/>
  </r>
  <r>
    <x v="4"/>
    <s v="M"/>
    <s v="M"/>
    <x v="1"/>
    <x v="32"/>
    <s v="Doharr"/>
    <s v=" Mr"/>
    <s v=" Tannous"/>
    <x v="0"/>
    <n v="569"/>
    <x v="0"/>
    <x v="0"/>
    <x v="1"/>
    <x v="0"/>
    <n v="2686"/>
    <x v="0"/>
    <x v="1"/>
  </r>
  <r>
    <x v="36"/>
    <s v="M"/>
    <s v="M"/>
    <x v="0"/>
    <x v="13"/>
    <s v="Jonsson"/>
    <s v=" Mr"/>
    <s v=" Carl"/>
    <x v="0"/>
    <n v="570"/>
    <x v="0"/>
    <x v="0"/>
    <x v="1"/>
    <x v="1"/>
    <n v="350417"/>
    <x v="0"/>
    <x v="1"/>
  </r>
  <r>
    <x v="65"/>
    <s v="M"/>
    <s v="M"/>
    <x v="0"/>
    <x v="29"/>
    <s v="Harris"/>
    <s v=" Mr"/>
    <s v=" George"/>
    <x v="0"/>
    <n v="571"/>
    <x v="2"/>
    <x v="0"/>
    <x v="1"/>
    <x v="1"/>
    <s v="S.W./PP 752"/>
    <x v="0"/>
    <x v="1"/>
  </r>
  <r>
    <x v="78"/>
    <s v="C101"/>
    <s v="C"/>
    <x v="0"/>
    <x v="207"/>
    <s v="Appleton"/>
    <s v=" Mrs"/>
    <s v=" Edward Dale (Charlotte Lamson)"/>
    <x v="0"/>
    <n v="572"/>
    <x v="1"/>
    <x v="1"/>
    <x v="4"/>
    <x v="1"/>
    <n v="11769"/>
    <x v="1"/>
    <x v="3"/>
  </r>
  <r>
    <x v="62"/>
    <s v="E25"/>
    <s v="E"/>
    <x v="0"/>
    <x v="208"/>
    <s v="Flynn"/>
    <s v=" Mr"/>
    <s v=" John Irwin (&quot;Irving&quot;)"/>
    <x v="0"/>
    <n v="573"/>
    <x v="1"/>
    <x v="0"/>
    <x v="1"/>
    <x v="1"/>
    <s v="PC 17474"/>
    <x v="0"/>
    <x v="1"/>
  </r>
  <r>
    <x v="0"/>
    <s v="M"/>
    <s v="M"/>
    <x v="2"/>
    <x v="28"/>
    <s v="Kelly"/>
    <s v=" Miss"/>
    <s v=" Mary"/>
    <x v="0"/>
    <n v="574"/>
    <x v="0"/>
    <x v="1"/>
    <x v="1"/>
    <x v="1"/>
    <n v="14312"/>
    <x v="2"/>
    <x v="1"/>
  </r>
  <r>
    <x v="37"/>
    <s v="M"/>
    <s v="M"/>
    <x v="0"/>
    <x v="4"/>
    <s v="Rush"/>
    <s v=" Mr"/>
    <s v=" Alfred George John"/>
    <x v="0"/>
    <n v="575"/>
    <x v="0"/>
    <x v="0"/>
    <x v="1"/>
    <x v="0"/>
    <s v="A/4. 20589"/>
    <x v="0"/>
    <x v="1"/>
  </r>
  <r>
    <x v="20"/>
    <s v="M"/>
    <s v="M"/>
    <x v="0"/>
    <x v="80"/>
    <s v="Patchett"/>
    <s v=" Mr"/>
    <s v=" George"/>
    <x v="0"/>
    <n v="576"/>
    <x v="0"/>
    <x v="0"/>
    <x v="1"/>
    <x v="0"/>
    <n v="358585"/>
    <x v="0"/>
    <x v="1"/>
  </r>
  <r>
    <x v="16"/>
    <s v="M"/>
    <s v="M"/>
    <x v="0"/>
    <x v="16"/>
    <s v="Garside"/>
    <s v=" Miss"/>
    <s v=" Ethel"/>
    <x v="0"/>
    <n v="577"/>
    <x v="2"/>
    <x v="1"/>
    <x v="1"/>
    <x v="1"/>
    <n v="243880"/>
    <x v="2"/>
    <x v="1"/>
  </r>
  <r>
    <x v="12"/>
    <s v="E44"/>
    <s v="E"/>
    <x v="0"/>
    <x v="175"/>
    <s v="Silvey"/>
    <s v=" Mrs"/>
    <s v=" William Baird (Alice Munger)"/>
    <x v="0"/>
    <n v="578"/>
    <x v="1"/>
    <x v="1"/>
    <x v="0"/>
    <x v="1"/>
    <n v="13507"/>
    <x v="1"/>
    <x v="0"/>
  </r>
  <r>
    <x v="15"/>
    <s v="M"/>
    <s v="M"/>
    <x v="1"/>
    <x v="74"/>
    <s v="Caram"/>
    <s v=" Mrs"/>
    <s v=" Joseph (Maria Elias)"/>
    <x v="0"/>
    <n v="579"/>
    <x v="0"/>
    <x v="1"/>
    <x v="0"/>
    <x v="0"/>
    <n v="2689"/>
    <x v="1"/>
    <x v="0"/>
  </r>
  <r>
    <x v="36"/>
    <s v="M"/>
    <s v="M"/>
    <x v="0"/>
    <x v="2"/>
    <s v="Jussila"/>
    <s v=" Mr"/>
    <s v=" Eiriik"/>
    <x v="0"/>
    <n v="580"/>
    <x v="0"/>
    <x v="0"/>
    <x v="1"/>
    <x v="1"/>
    <s v="STON/O 2. 3101286"/>
    <x v="0"/>
    <x v="1"/>
  </r>
  <r>
    <x v="38"/>
    <s v="M"/>
    <s v="M"/>
    <x v="0"/>
    <x v="209"/>
    <s v="Christy"/>
    <s v=" Miss"/>
    <s v=" Julie Rachel"/>
    <x v="1"/>
    <n v="581"/>
    <x v="2"/>
    <x v="1"/>
    <x v="0"/>
    <x v="1"/>
    <n v="237789"/>
    <x v="2"/>
    <x v="3"/>
  </r>
  <r>
    <x v="12"/>
    <s v="C68"/>
    <s v="C"/>
    <x v="1"/>
    <x v="143"/>
    <s v="Thayer"/>
    <s v=" Mrs"/>
    <s v=" John Borland (Marian Longstreth Morris)"/>
    <x v="1"/>
    <n v="582"/>
    <x v="1"/>
    <x v="1"/>
    <x v="0"/>
    <x v="1"/>
    <n v="17421"/>
    <x v="1"/>
    <x v="3"/>
  </r>
  <r>
    <x v="5"/>
    <s v="M"/>
    <s v="M"/>
    <x v="0"/>
    <x v="19"/>
    <s v="Downton"/>
    <s v=" Mr"/>
    <s v=" William James"/>
    <x v="0"/>
    <n v="583"/>
    <x v="2"/>
    <x v="0"/>
    <x v="1"/>
    <x v="0"/>
    <n v="28403"/>
    <x v="0"/>
    <x v="1"/>
  </r>
  <r>
    <x v="62"/>
    <s v="A10"/>
    <s v="A"/>
    <x v="1"/>
    <x v="210"/>
    <s v="Ross"/>
    <s v=" Mr"/>
    <s v=" John Hugo"/>
    <x v="0"/>
    <n v="584"/>
    <x v="1"/>
    <x v="0"/>
    <x v="1"/>
    <x v="0"/>
    <n v="13049"/>
    <x v="0"/>
    <x v="1"/>
  </r>
  <r>
    <x v="4"/>
    <s v="M"/>
    <s v="M"/>
    <x v="1"/>
    <x v="211"/>
    <s v="Paulner"/>
    <s v=" Mr"/>
    <s v=" Uscher"/>
    <x v="0"/>
    <n v="585"/>
    <x v="0"/>
    <x v="0"/>
    <x v="1"/>
    <x v="0"/>
    <n v="3411"/>
    <x v="0"/>
    <x v="1"/>
  </r>
  <r>
    <x v="25"/>
    <s v="E68"/>
    <s v="E"/>
    <x v="0"/>
    <x v="128"/>
    <s v="Taussig"/>
    <s v=" Miss"/>
    <s v=" Ruth"/>
    <x v="2"/>
    <n v="586"/>
    <x v="1"/>
    <x v="1"/>
    <x v="1"/>
    <x v="1"/>
    <n v="110413"/>
    <x v="2"/>
    <x v="3"/>
  </r>
  <r>
    <x v="47"/>
    <s v="M"/>
    <s v="M"/>
    <x v="0"/>
    <x v="212"/>
    <s v="Jarvis"/>
    <s v=" Mr"/>
    <s v=" John Denzil"/>
    <x v="0"/>
    <n v="587"/>
    <x v="2"/>
    <x v="0"/>
    <x v="1"/>
    <x v="0"/>
    <n v="237565"/>
    <x v="0"/>
    <x v="1"/>
  </r>
  <r>
    <x v="72"/>
    <s v="B41"/>
    <s v="B"/>
    <x v="1"/>
    <x v="84"/>
    <s v="Frolicher-Stehli"/>
    <s v=" Mr"/>
    <s v=" Maxmillian"/>
    <x v="1"/>
    <n v="588"/>
    <x v="1"/>
    <x v="0"/>
    <x v="0"/>
    <x v="1"/>
    <n v="13567"/>
    <x v="0"/>
    <x v="3"/>
  </r>
  <r>
    <x v="0"/>
    <s v="M"/>
    <s v="M"/>
    <x v="0"/>
    <x v="4"/>
    <s v="Gilinski"/>
    <s v=" Mr"/>
    <s v=" Eliezer"/>
    <x v="0"/>
    <n v="589"/>
    <x v="0"/>
    <x v="0"/>
    <x v="1"/>
    <x v="0"/>
    <n v="14973"/>
    <x v="0"/>
    <x v="1"/>
  </r>
  <r>
    <x v="4"/>
    <s v="M"/>
    <s v="M"/>
    <x v="0"/>
    <x v="4"/>
    <s v="Murdlin"/>
    <s v=" Mr"/>
    <s v=" Joseph"/>
    <x v="0"/>
    <n v="590"/>
    <x v="0"/>
    <x v="0"/>
    <x v="1"/>
    <x v="0"/>
    <s v="A./5. 3235"/>
    <x v="0"/>
    <x v="1"/>
  </r>
  <r>
    <x v="3"/>
    <s v="M"/>
    <s v="M"/>
    <x v="0"/>
    <x v="123"/>
    <s v="Rintamaki"/>
    <s v=" Mr"/>
    <s v=" Matti"/>
    <x v="0"/>
    <n v="591"/>
    <x v="0"/>
    <x v="0"/>
    <x v="1"/>
    <x v="0"/>
    <s v="STON/O 2. 3101273"/>
    <x v="0"/>
    <x v="1"/>
  </r>
  <r>
    <x v="67"/>
    <s v="D20"/>
    <s v="D"/>
    <x v="1"/>
    <x v="190"/>
    <s v="Stephenson"/>
    <s v=" Mrs"/>
    <s v=" Walter Bertram (Martha Eustis)"/>
    <x v="0"/>
    <n v="592"/>
    <x v="1"/>
    <x v="1"/>
    <x v="0"/>
    <x v="1"/>
    <n v="36947"/>
    <x v="1"/>
    <x v="0"/>
  </r>
  <r>
    <x v="47"/>
    <s v="M"/>
    <s v="M"/>
    <x v="0"/>
    <x v="0"/>
    <s v="Elsbury"/>
    <s v=" Mr"/>
    <s v=" William James"/>
    <x v="0"/>
    <n v="593"/>
    <x v="0"/>
    <x v="0"/>
    <x v="1"/>
    <x v="0"/>
    <s v="A/5 3902"/>
    <x v="0"/>
    <x v="1"/>
  </r>
  <r>
    <x v="0"/>
    <s v="M"/>
    <s v="M"/>
    <x v="2"/>
    <x v="28"/>
    <s v="Bourke"/>
    <s v=" Miss"/>
    <s v=" Mary"/>
    <x v="2"/>
    <n v="594"/>
    <x v="0"/>
    <x v="1"/>
    <x v="1"/>
    <x v="0"/>
    <n v="364848"/>
    <x v="2"/>
    <x v="3"/>
  </r>
  <r>
    <x v="46"/>
    <s v="M"/>
    <s v="M"/>
    <x v="0"/>
    <x v="19"/>
    <s v="Chapman"/>
    <s v=" Mr"/>
    <s v=" John Henry"/>
    <x v="0"/>
    <n v="595"/>
    <x v="2"/>
    <x v="0"/>
    <x v="0"/>
    <x v="0"/>
    <s v="SC/AH 29037"/>
    <x v="0"/>
    <x v="0"/>
  </r>
  <r>
    <x v="62"/>
    <s v="M"/>
    <s v="M"/>
    <x v="0"/>
    <x v="72"/>
    <s v="Van Impe"/>
    <s v=" Mr"/>
    <s v=" Jean Baptiste"/>
    <x v="1"/>
    <n v="596"/>
    <x v="0"/>
    <x v="0"/>
    <x v="0"/>
    <x v="0"/>
    <n v="345773"/>
    <x v="0"/>
    <x v="3"/>
  </r>
  <r>
    <x v="0"/>
    <s v="M"/>
    <s v="M"/>
    <x v="0"/>
    <x v="213"/>
    <s v="Leitch"/>
    <s v=" Miss"/>
    <s v=" Jessie Wills"/>
    <x v="0"/>
    <n v="597"/>
    <x v="2"/>
    <x v="1"/>
    <x v="1"/>
    <x v="1"/>
    <n v="248727"/>
    <x v="2"/>
    <x v="1"/>
  </r>
  <r>
    <x v="28"/>
    <s v="M"/>
    <s v="M"/>
    <x v="0"/>
    <x v="104"/>
    <s v="Johnson"/>
    <s v=" Mr"/>
    <s v=" Alfred"/>
    <x v="0"/>
    <n v="598"/>
    <x v="0"/>
    <x v="0"/>
    <x v="1"/>
    <x v="0"/>
    <s v="LINE"/>
    <x v="0"/>
    <x v="1"/>
  </r>
  <r>
    <x v="4"/>
    <s v="M"/>
    <s v="M"/>
    <x v="1"/>
    <x v="18"/>
    <s v="Boulos"/>
    <s v=" Mr"/>
    <s v=" Hanna"/>
    <x v="0"/>
    <n v="599"/>
    <x v="0"/>
    <x v="0"/>
    <x v="1"/>
    <x v="0"/>
    <n v="2664"/>
    <x v="0"/>
    <x v="1"/>
  </r>
  <r>
    <x v="28"/>
    <s v="A20"/>
    <s v="A"/>
    <x v="1"/>
    <x v="146"/>
    <s v="Duff Gordon"/>
    <s v=" Sir"/>
    <s v=" Cosmo Edmund (&quot;Mr Morgan&quot;)"/>
    <x v="0"/>
    <n v="600"/>
    <x v="1"/>
    <x v="0"/>
    <x v="0"/>
    <x v="1"/>
    <s v="PC 17485"/>
    <x v="0"/>
    <x v="0"/>
  </r>
  <r>
    <x v="42"/>
    <s v="M"/>
    <s v="M"/>
    <x v="0"/>
    <x v="115"/>
    <s v="Jacobsohn"/>
    <s v=" Mrs"/>
    <s v=" Sidney Samuel (Amy Frances Christy)"/>
    <x v="1"/>
    <n v="601"/>
    <x v="2"/>
    <x v="1"/>
    <x v="4"/>
    <x v="1"/>
    <n v="243847"/>
    <x v="1"/>
    <x v="6"/>
  </r>
  <r>
    <x v="4"/>
    <s v="M"/>
    <s v="M"/>
    <x v="0"/>
    <x v="25"/>
    <s v="Slabenoff"/>
    <s v=" Mr"/>
    <s v=" Petco"/>
    <x v="0"/>
    <n v="602"/>
    <x v="0"/>
    <x v="0"/>
    <x v="1"/>
    <x v="0"/>
    <n v="349214"/>
    <x v="0"/>
    <x v="1"/>
  </r>
  <r>
    <x v="4"/>
    <s v="M"/>
    <s v="M"/>
    <x v="0"/>
    <x v="214"/>
    <s v="Harrington"/>
    <s v=" Mr"/>
    <s v=" Charles H"/>
    <x v="0"/>
    <n v="603"/>
    <x v="1"/>
    <x v="0"/>
    <x v="1"/>
    <x v="0"/>
    <n v="113796"/>
    <x v="0"/>
    <x v="1"/>
  </r>
  <r>
    <x v="57"/>
    <s v="M"/>
    <s v="M"/>
    <x v="0"/>
    <x v="4"/>
    <s v="Torber"/>
    <s v=" Mr"/>
    <s v=" Ernst William"/>
    <x v="0"/>
    <n v="604"/>
    <x v="0"/>
    <x v="0"/>
    <x v="1"/>
    <x v="0"/>
    <n v="364511"/>
    <x v="0"/>
    <x v="1"/>
  </r>
  <r>
    <x v="3"/>
    <s v="M"/>
    <s v="M"/>
    <x v="1"/>
    <x v="11"/>
    <s v="Homer"/>
    <s v=" Mr"/>
    <s v=" Harry (&quot;Mr E Haven&quot;)"/>
    <x v="0"/>
    <n v="605"/>
    <x v="1"/>
    <x v="0"/>
    <x v="1"/>
    <x v="1"/>
    <n v="111426"/>
    <x v="0"/>
    <x v="1"/>
  </r>
  <r>
    <x v="62"/>
    <s v="M"/>
    <s v="M"/>
    <x v="0"/>
    <x v="215"/>
    <s v="Lindell"/>
    <s v=" Mr"/>
    <s v=" Edvard Bengtsson"/>
    <x v="0"/>
    <n v="606"/>
    <x v="0"/>
    <x v="0"/>
    <x v="0"/>
    <x v="0"/>
    <n v="349910"/>
    <x v="0"/>
    <x v="0"/>
  </r>
  <r>
    <x v="4"/>
    <s v="M"/>
    <s v="M"/>
    <x v="0"/>
    <x v="25"/>
    <s v="Karaic"/>
    <s v=" Mr"/>
    <s v=" Milan"/>
    <x v="0"/>
    <n v="607"/>
    <x v="0"/>
    <x v="0"/>
    <x v="1"/>
    <x v="0"/>
    <n v="349246"/>
    <x v="0"/>
    <x v="1"/>
  </r>
  <r>
    <x v="7"/>
    <s v="M"/>
    <s v="M"/>
    <x v="0"/>
    <x v="140"/>
    <s v="Daniel"/>
    <s v=" Mr"/>
    <s v=" Robert Williams"/>
    <x v="0"/>
    <n v="608"/>
    <x v="1"/>
    <x v="0"/>
    <x v="1"/>
    <x v="1"/>
    <n v="113804"/>
    <x v="0"/>
    <x v="1"/>
  </r>
  <r>
    <x v="0"/>
    <s v="M"/>
    <s v="M"/>
    <x v="1"/>
    <x v="36"/>
    <s v="Laroche"/>
    <s v=" Mrs"/>
    <s v=" Joseph (Juliette Marie Louise Lafargue)"/>
    <x v="2"/>
    <n v="609"/>
    <x v="2"/>
    <x v="1"/>
    <x v="0"/>
    <x v="1"/>
    <s v="SC/Paris 2123"/>
    <x v="1"/>
    <x v="6"/>
  </r>
  <r>
    <x v="21"/>
    <s v="C125"/>
    <s v="C"/>
    <x v="0"/>
    <x v="129"/>
    <s v="Shutes"/>
    <s v=" Miss"/>
    <s v=" Elizabeth W"/>
    <x v="0"/>
    <n v="610"/>
    <x v="1"/>
    <x v="1"/>
    <x v="1"/>
    <x v="1"/>
    <s v="PC 17582"/>
    <x v="2"/>
    <x v="1"/>
  </r>
  <r>
    <x v="12"/>
    <s v="M"/>
    <s v="M"/>
    <x v="0"/>
    <x v="12"/>
    <s v="Andersson"/>
    <s v=" Mrs"/>
    <s v=" Anders Johan (Alfrida Konstantia Brogren)"/>
    <x v="3"/>
    <n v="611"/>
    <x v="0"/>
    <x v="1"/>
    <x v="0"/>
    <x v="0"/>
    <n v="347082"/>
    <x v="1"/>
    <x v="4"/>
  </r>
  <r>
    <x v="4"/>
    <s v="M"/>
    <s v="M"/>
    <x v="0"/>
    <x v="79"/>
    <s v="Jardin"/>
    <s v=" Mr"/>
    <s v=" Jose Neto"/>
    <x v="0"/>
    <n v="612"/>
    <x v="0"/>
    <x v="0"/>
    <x v="1"/>
    <x v="0"/>
    <s v="SOTON/O.Q. 3101305"/>
    <x v="0"/>
    <x v="1"/>
  </r>
  <r>
    <x v="0"/>
    <s v="M"/>
    <s v="M"/>
    <x v="2"/>
    <x v="37"/>
    <s v="Murphy"/>
    <s v=" Miss"/>
    <s v=" Margaret Jane"/>
    <x v="0"/>
    <n v="613"/>
    <x v="0"/>
    <x v="1"/>
    <x v="0"/>
    <x v="1"/>
    <n v="367230"/>
    <x v="2"/>
    <x v="0"/>
  </r>
  <r>
    <x v="4"/>
    <s v="M"/>
    <s v="M"/>
    <x v="2"/>
    <x v="28"/>
    <s v="Horgan"/>
    <s v=" Mr"/>
    <s v=" John"/>
    <x v="0"/>
    <n v="614"/>
    <x v="0"/>
    <x v="0"/>
    <x v="1"/>
    <x v="0"/>
    <n v="370377"/>
    <x v="0"/>
    <x v="1"/>
  </r>
  <r>
    <x v="3"/>
    <s v="M"/>
    <s v="M"/>
    <x v="0"/>
    <x v="4"/>
    <s v="Brocklebank"/>
    <s v=" Mr"/>
    <s v=" William Alfred"/>
    <x v="0"/>
    <n v="615"/>
    <x v="0"/>
    <x v="0"/>
    <x v="1"/>
    <x v="0"/>
    <n v="364512"/>
    <x v="0"/>
    <x v="1"/>
  </r>
  <r>
    <x v="42"/>
    <s v="M"/>
    <s v="M"/>
    <x v="0"/>
    <x v="216"/>
    <s v="Herman"/>
    <s v=" Miss"/>
    <s v=" Alice"/>
    <x v="2"/>
    <n v="616"/>
    <x v="2"/>
    <x v="1"/>
    <x v="0"/>
    <x v="1"/>
    <n v="220845"/>
    <x v="2"/>
    <x v="6"/>
  </r>
  <r>
    <x v="16"/>
    <s v="M"/>
    <s v="M"/>
    <x v="0"/>
    <x v="174"/>
    <s v="Danbom"/>
    <s v=" Mr"/>
    <s v=" Ernst Gilbert"/>
    <x v="1"/>
    <n v="617"/>
    <x v="0"/>
    <x v="0"/>
    <x v="0"/>
    <x v="0"/>
    <n v="347080"/>
    <x v="0"/>
    <x v="3"/>
  </r>
  <r>
    <x v="2"/>
    <s v="M"/>
    <s v="M"/>
    <x v="0"/>
    <x v="95"/>
    <s v="Lobb"/>
    <s v=" Mrs"/>
    <s v=" William Arthur (Cordelia K Stanlick)"/>
    <x v="0"/>
    <n v="618"/>
    <x v="0"/>
    <x v="1"/>
    <x v="0"/>
    <x v="0"/>
    <s v="A/5. 3336"/>
    <x v="1"/>
    <x v="0"/>
  </r>
  <r>
    <x v="9"/>
    <s v="F4"/>
    <s v="F"/>
    <x v="0"/>
    <x v="106"/>
    <s v="Becker"/>
    <s v=" Miss"/>
    <s v=" Marion Louise"/>
    <x v="1"/>
    <n v="619"/>
    <x v="2"/>
    <x v="1"/>
    <x v="4"/>
    <x v="1"/>
    <n v="230136"/>
    <x v="2"/>
    <x v="6"/>
  </r>
  <r>
    <x v="2"/>
    <s v="M"/>
    <s v="M"/>
    <x v="0"/>
    <x v="29"/>
    <s v="Gavey"/>
    <s v=" Mr"/>
    <s v=" Lawrence"/>
    <x v="0"/>
    <n v="620"/>
    <x v="2"/>
    <x v="0"/>
    <x v="1"/>
    <x v="0"/>
    <n v="31028"/>
    <x v="0"/>
    <x v="1"/>
  </r>
  <r>
    <x v="7"/>
    <s v="M"/>
    <s v="M"/>
    <x v="1"/>
    <x v="53"/>
    <s v="Yasbeck"/>
    <s v=" Mr"/>
    <s v=" Antoni"/>
    <x v="0"/>
    <n v="621"/>
    <x v="0"/>
    <x v="0"/>
    <x v="0"/>
    <x v="0"/>
    <n v="2659"/>
    <x v="0"/>
    <x v="0"/>
  </r>
  <r>
    <x v="23"/>
    <s v="D19"/>
    <s v="D"/>
    <x v="0"/>
    <x v="124"/>
    <s v="Kimball"/>
    <s v=" Mr"/>
    <s v=" Edwin Nelson Jr"/>
    <x v="0"/>
    <n v="622"/>
    <x v="1"/>
    <x v="0"/>
    <x v="0"/>
    <x v="1"/>
    <n v="11753"/>
    <x v="0"/>
    <x v="0"/>
  </r>
  <r>
    <x v="11"/>
    <s v="M"/>
    <s v="M"/>
    <x v="1"/>
    <x v="165"/>
    <s v="Nakid"/>
    <s v=" Mr"/>
    <s v=" Sahid"/>
    <x v="1"/>
    <n v="623"/>
    <x v="0"/>
    <x v="0"/>
    <x v="0"/>
    <x v="1"/>
    <n v="2653"/>
    <x v="0"/>
    <x v="3"/>
  </r>
  <r>
    <x v="24"/>
    <s v="M"/>
    <s v="M"/>
    <x v="0"/>
    <x v="13"/>
    <s v="Hansen"/>
    <s v=" Mr"/>
    <s v=" Henry Damsgaard"/>
    <x v="0"/>
    <n v="624"/>
    <x v="0"/>
    <x v="0"/>
    <x v="1"/>
    <x v="0"/>
    <n v="350029"/>
    <x v="0"/>
    <x v="1"/>
  </r>
  <r>
    <x v="24"/>
    <s v="M"/>
    <s v="M"/>
    <x v="0"/>
    <x v="95"/>
    <s v="Bowen"/>
    <s v=" Mr"/>
    <s v=" David John &quot;Dai&quot;"/>
    <x v="0"/>
    <n v="625"/>
    <x v="0"/>
    <x v="0"/>
    <x v="1"/>
    <x v="0"/>
    <n v="54636"/>
    <x v="0"/>
    <x v="1"/>
  </r>
  <r>
    <x v="59"/>
    <s v="D50"/>
    <s v="D"/>
    <x v="0"/>
    <x v="217"/>
    <s v="Sutton"/>
    <s v=" Mr"/>
    <s v=" Frederick"/>
    <x v="0"/>
    <n v="626"/>
    <x v="1"/>
    <x v="0"/>
    <x v="1"/>
    <x v="0"/>
    <n v="36963"/>
    <x v="0"/>
    <x v="1"/>
  </r>
  <r>
    <x v="79"/>
    <s v="M"/>
    <s v="M"/>
    <x v="2"/>
    <x v="142"/>
    <s v="Kirkland"/>
    <s v=" Rev"/>
    <s v=" Charles Leonard"/>
    <x v="0"/>
    <n v="627"/>
    <x v="2"/>
    <x v="0"/>
    <x v="1"/>
    <x v="0"/>
    <n v="219533"/>
    <x v="4"/>
    <x v="1"/>
  </r>
  <r>
    <x v="24"/>
    <s v="D9"/>
    <s v="D"/>
    <x v="0"/>
    <x v="133"/>
    <s v="Longley"/>
    <s v=" Miss"/>
    <s v=" Gretchen Fiske"/>
    <x v="0"/>
    <n v="628"/>
    <x v="1"/>
    <x v="1"/>
    <x v="1"/>
    <x v="1"/>
    <n v="13502"/>
    <x v="2"/>
    <x v="1"/>
  </r>
  <r>
    <x v="2"/>
    <s v="M"/>
    <s v="M"/>
    <x v="0"/>
    <x v="25"/>
    <s v="Bostandyeff"/>
    <s v=" Mr"/>
    <s v=" Guentcho"/>
    <x v="0"/>
    <n v="629"/>
    <x v="0"/>
    <x v="0"/>
    <x v="1"/>
    <x v="0"/>
    <n v="349224"/>
    <x v="0"/>
    <x v="1"/>
  </r>
  <r>
    <x v="4"/>
    <s v="M"/>
    <s v="M"/>
    <x v="2"/>
    <x v="93"/>
    <s v="O'Connell"/>
    <s v=" Mr"/>
    <s v=" Patrick D"/>
    <x v="0"/>
    <n v="630"/>
    <x v="0"/>
    <x v="0"/>
    <x v="1"/>
    <x v="0"/>
    <n v="334912"/>
    <x v="0"/>
    <x v="1"/>
  </r>
  <r>
    <x v="80"/>
    <s v="A23"/>
    <s v="A"/>
    <x v="0"/>
    <x v="209"/>
    <s v="Barkworth"/>
    <s v=" Mr"/>
    <s v=" Algernon Henry Wilson"/>
    <x v="0"/>
    <n v="631"/>
    <x v="1"/>
    <x v="0"/>
    <x v="1"/>
    <x v="1"/>
    <n v="27042"/>
    <x v="0"/>
    <x v="1"/>
  </r>
  <r>
    <x v="54"/>
    <s v="M"/>
    <s v="M"/>
    <x v="0"/>
    <x v="218"/>
    <s v="Lundahl"/>
    <s v=" Mr"/>
    <s v=" Johan Svensson"/>
    <x v="0"/>
    <n v="632"/>
    <x v="0"/>
    <x v="0"/>
    <x v="1"/>
    <x v="0"/>
    <n v="347743"/>
    <x v="0"/>
    <x v="1"/>
  </r>
  <r>
    <x v="36"/>
    <s v="B50"/>
    <s v="B"/>
    <x v="1"/>
    <x v="140"/>
    <s v="Stahelin-Maeglin"/>
    <s v=" Dr"/>
    <s v=" Max"/>
    <x v="0"/>
    <n v="633"/>
    <x v="1"/>
    <x v="0"/>
    <x v="1"/>
    <x v="1"/>
    <n v="13214"/>
    <x v="5"/>
    <x v="1"/>
  </r>
  <r>
    <x v="4"/>
    <s v="M"/>
    <s v="M"/>
    <x v="0"/>
    <x v="104"/>
    <s v="Parr"/>
    <s v=" Mr"/>
    <s v=" William Henry Marsh"/>
    <x v="0"/>
    <n v="634"/>
    <x v="1"/>
    <x v="0"/>
    <x v="1"/>
    <x v="0"/>
    <n v="112052"/>
    <x v="0"/>
    <x v="1"/>
  </r>
  <r>
    <x v="52"/>
    <s v="M"/>
    <s v="M"/>
    <x v="0"/>
    <x v="48"/>
    <s v="Skoog"/>
    <s v=" Miss"/>
    <s v=" Mabel"/>
    <x v="2"/>
    <n v="635"/>
    <x v="0"/>
    <x v="1"/>
    <x v="2"/>
    <x v="0"/>
    <n v="347088"/>
    <x v="2"/>
    <x v="5"/>
  </r>
  <r>
    <x v="18"/>
    <s v="M"/>
    <s v="M"/>
    <x v="0"/>
    <x v="16"/>
    <s v="Davis"/>
    <s v=" Miss"/>
    <s v=" Mary"/>
    <x v="0"/>
    <n v="636"/>
    <x v="2"/>
    <x v="1"/>
    <x v="1"/>
    <x v="1"/>
    <n v="237668"/>
    <x v="2"/>
    <x v="1"/>
  </r>
  <r>
    <x v="36"/>
    <s v="M"/>
    <s v="M"/>
    <x v="0"/>
    <x v="2"/>
    <s v="Leinonen"/>
    <s v=" Mr"/>
    <s v=" Antti Gustaf"/>
    <x v="0"/>
    <n v="637"/>
    <x v="0"/>
    <x v="0"/>
    <x v="1"/>
    <x v="0"/>
    <s v="STON/O 2. 3101292"/>
    <x v="0"/>
    <x v="1"/>
  </r>
  <r>
    <x v="14"/>
    <s v="M"/>
    <s v="M"/>
    <x v="0"/>
    <x v="121"/>
    <s v="Collyer"/>
    <s v=" Mr"/>
    <s v=" Harvey"/>
    <x v="1"/>
    <n v="638"/>
    <x v="2"/>
    <x v="0"/>
    <x v="0"/>
    <x v="0"/>
    <s v="C.A. 31921"/>
    <x v="0"/>
    <x v="3"/>
  </r>
  <r>
    <x v="66"/>
    <s v="M"/>
    <s v="M"/>
    <x v="0"/>
    <x v="40"/>
    <s v="Panula"/>
    <s v=" Mrs"/>
    <s v=" Juha (Maria Emilia Ojala)"/>
    <x v="3"/>
    <n v="639"/>
    <x v="0"/>
    <x v="1"/>
    <x v="1"/>
    <x v="0"/>
    <n v="3101295"/>
    <x v="1"/>
    <x v="5"/>
  </r>
  <r>
    <x v="4"/>
    <s v="M"/>
    <s v="M"/>
    <x v="0"/>
    <x v="95"/>
    <s v="Thorneycroft"/>
    <s v=" Mr"/>
    <s v=" Percival"/>
    <x v="0"/>
    <n v="640"/>
    <x v="0"/>
    <x v="0"/>
    <x v="0"/>
    <x v="0"/>
    <n v="376564"/>
    <x v="0"/>
    <x v="0"/>
  </r>
  <r>
    <x v="11"/>
    <s v="M"/>
    <s v="M"/>
    <x v="0"/>
    <x v="13"/>
    <s v="Jensen"/>
    <s v=" Mr"/>
    <s v=" Hans Peder"/>
    <x v="0"/>
    <n v="641"/>
    <x v="0"/>
    <x v="0"/>
    <x v="1"/>
    <x v="0"/>
    <n v="350050"/>
    <x v="0"/>
    <x v="1"/>
  </r>
  <r>
    <x v="42"/>
    <s v="B35"/>
    <s v="B"/>
    <x v="1"/>
    <x v="160"/>
    <s v="Sagesser"/>
    <s v=" Mlle"/>
    <s v=" Emma"/>
    <x v="0"/>
    <n v="642"/>
    <x v="1"/>
    <x v="1"/>
    <x v="1"/>
    <x v="1"/>
    <s v="PC 17477"/>
    <x v="2"/>
    <x v="1"/>
  </r>
  <r>
    <x v="6"/>
    <s v="M"/>
    <s v="M"/>
    <x v="0"/>
    <x v="48"/>
    <s v="Skoog"/>
    <s v=" Miss"/>
    <s v=" Margit Elizabeth"/>
    <x v="2"/>
    <n v="643"/>
    <x v="0"/>
    <x v="1"/>
    <x v="2"/>
    <x v="0"/>
    <n v="347088"/>
    <x v="2"/>
    <x v="5"/>
  </r>
  <r>
    <x v="4"/>
    <s v="M"/>
    <s v="M"/>
    <x v="0"/>
    <x v="54"/>
    <s v="Foo"/>
    <s v=" Mr"/>
    <s v=" Choong"/>
    <x v="0"/>
    <n v="644"/>
    <x v="0"/>
    <x v="0"/>
    <x v="1"/>
    <x v="1"/>
    <n v="1601"/>
    <x v="0"/>
    <x v="1"/>
  </r>
  <r>
    <x v="77"/>
    <s v="M"/>
    <s v="M"/>
    <x v="1"/>
    <x v="178"/>
    <s v="Baclini"/>
    <s v=" Miss"/>
    <s v=" Eugenie"/>
    <x v="1"/>
    <n v="645"/>
    <x v="0"/>
    <x v="1"/>
    <x v="4"/>
    <x v="1"/>
    <n v="2666"/>
    <x v="2"/>
    <x v="6"/>
  </r>
  <r>
    <x v="76"/>
    <s v="D33"/>
    <s v="D"/>
    <x v="1"/>
    <x v="42"/>
    <s v="Harper"/>
    <s v=" Mr"/>
    <s v=" Henry Sleeper"/>
    <x v="0"/>
    <n v="646"/>
    <x v="1"/>
    <x v="0"/>
    <x v="0"/>
    <x v="1"/>
    <s v="PC 17572"/>
    <x v="0"/>
    <x v="0"/>
  </r>
  <r>
    <x v="20"/>
    <s v="M"/>
    <s v="M"/>
    <x v="0"/>
    <x v="25"/>
    <s v="Cor"/>
    <s v=" Mr"/>
    <s v=" Liudevit"/>
    <x v="0"/>
    <n v="647"/>
    <x v="0"/>
    <x v="0"/>
    <x v="1"/>
    <x v="0"/>
    <n v="349231"/>
    <x v="0"/>
    <x v="1"/>
  </r>
  <r>
    <x v="60"/>
    <s v="A26"/>
    <s v="A"/>
    <x v="1"/>
    <x v="21"/>
    <s v="Simonius-Blumer"/>
    <s v=" Col"/>
    <s v=" Oberst Alfons"/>
    <x v="0"/>
    <n v="648"/>
    <x v="1"/>
    <x v="0"/>
    <x v="1"/>
    <x v="1"/>
    <n v="13213"/>
    <x v="0"/>
    <x v="1"/>
  </r>
  <r>
    <x v="4"/>
    <s v="M"/>
    <s v="M"/>
    <x v="0"/>
    <x v="120"/>
    <s v="Willey"/>
    <s v=" Mr"/>
    <s v=" Edward"/>
    <x v="0"/>
    <n v="649"/>
    <x v="0"/>
    <x v="0"/>
    <x v="1"/>
    <x v="0"/>
    <s v="S.O./P.P. 751"/>
    <x v="0"/>
    <x v="1"/>
  </r>
  <r>
    <x v="41"/>
    <s v="M"/>
    <s v="M"/>
    <x v="0"/>
    <x v="120"/>
    <s v="Stanley"/>
    <s v=" Miss"/>
    <s v=" Amy Zillah Elsie"/>
    <x v="0"/>
    <n v="650"/>
    <x v="0"/>
    <x v="1"/>
    <x v="1"/>
    <x v="1"/>
    <s v="CA. 2314"/>
    <x v="2"/>
    <x v="1"/>
  </r>
  <r>
    <x v="4"/>
    <s v="M"/>
    <s v="M"/>
    <x v="0"/>
    <x v="25"/>
    <s v="Mitkoff"/>
    <s v=" Mr"/>
    <s v=" Mito"/>
    <x v="0"/>
    <n v="651"/>
    <x v="0"/>
    <x v="0"/>
    <x v="1"/>
    <x v="0"/>
    <n v="349221"/>
    <x v="0"/>
    <x v="1"/>
  </r>
  <r>
    <x v="25"/>
    <s v="M"/>
    <s v="M"/>
    <x v="0"/>
    <x v="68"/>
    <s v="Doling"/>
    <s v=" Miss"/>
    <s v=" Elsie"/>
    <x v="1"/>
    <n v="652"/>
    <x v="2"/>
    <x v="1"/>
    <x v="1"/>
    <x v="1"/>
    <n v="231919"/>
    <x v="2"/>
    <x v="0"/>
  </r>
  <r>
    <x v="24"/>
    <s v="M"/>
    <s v="M"/>
    <x v="0"/>
    <x v="219"/>
    <s v="Kalvik"/>
    <s v=" Mr"/>
    <s v=" Johannes Halvorsen"/>
    <x v="0"/>
    <n v="653"/>
    <x v="0"/>
    <x v="0"/>
    <x v="1"/>
    <x v="0"/>
    <n v="8475"/>
    <x v="0"/>
    <x v="1"/>
  </r>
  <r>
    <x v="0"/>
    <s v="M"/>
    <s v="M"/>
    <x v="2"/>
    <x v="204"/>
    <s v="O'Leary"/>
    <s v=" Miss"/>
    <s v=" Hanora &quot;Norah&quot;"/>
    <x v="0"/>
    <n v="654"/>
    <x v="0"/>
    <x v="1"/>
    <x v="1"/>
    <x v="1"/>
    <n v="330919"/>
    <x v="2"/>
    <x v="1"/>
  </r>
  <r>
    <x v="25"/>
    <s v="M"/>
    <s v="M"/>
    <x v="2"/>
    <x v="85"/>
    <s v="Hegarty"/>
    <s v=" Miss"/>
    <s v=" Hanora &quot;Nora&quot;"/>
    <x v="0"/>
    <n v="655"/>
    <x v="0"/>
    <x v="1"/>
    <x v="1"/>
    <x v="0"/>
    <n v="365226"/>
    <x v="2"/>
    <x v="1"/>
  </r>
  <r>
    <x v="42"/>
    <s v="M"/>
    <s v="M"/>
    <x v="0"/>
    <x v="52"/>
    <s v="Hickman"/>
    <s v=" Mr"/>
    <s v=" Leonard Mark"/>
    <x v="0"/>
    <n v="656"/>
    <x v="2"/>
    <x v="0"/>
    <x v="4"/>
    <x v="0"/>
    <s v="S.O.C. 14879"/>
    <x v="0"/>
    <x v="3"/>
  </r>
  <r>
    <x v="4"/>
    <s v="M"/>
    <s v="M"/>
    <x v="0"/>
    <x v="25"/>
    <s v="Radeff"/>
    <s v=" Mr"/>
    <s v=" Alexander"/>
    <x v="0"/>
    <n v="657"/>
    <x v="0"/>
    <x v="0"/>
    <x v="1"/>
    <x v="0"/>
    <n v="349223"/>
    <x v="0"/>
    <x v="1"/>
  </r>
  <r>
    <x v="36"/>
    <s v="M"/>
    <s v="M"/>
    <x v="2"/>
    <x v="37"/>
    <s v="Bourke"/>
    <s v=" Mrs"/>
    <s v=" John (Catherine)"/>
    <x v="1"/>
    <n v="658"/>
    <x v="0"/>
    <x v="1"/>
    <x v="0"/>
    <x v="0"/>
    <n v="364849"/>
    <x v="1"/>
    <x v="3"/>
  </r>
  <r>
    <x v="41"/>
    <s v="M"/>
    <s v="M"/>
    <x v="0"/>
    <x v="16"/>
    <s v="Eitemiller"/>
    <s v=" Mr"/>
    <s v=" George Floyd"/>
    <x v="0"/>
    <n v="659"/>
    <x v="2"/>
    <x v="0"/>
    <x v="1"/>
    <x v="0"/>
    <n v="29751"/>
    <x v="0"/>
    <x v="1"/>
  </r>
  <r>
    <x v="10"/>
    <s v="D48"/>
    <s v="D"/>
    <x v="1"/>
    <x v="114"/>
    <s v="Newell"/>
    <s v=" Mr"/>
    <s v=" Arthur Webster"/>
    <x v="2"/>
    <n v="660"/>
    <x v="1"/>
    <x v="0"/>
    <x v="1"/>
    <x v="0"/>
    <n v="35273"/>
    <x v="0"/>
    <x v="3"/>
  </r>
  <r>
    <x v="61"/>
    <s v="M"/>
    <s v="M"/>
    <x v="0"/>
    <x v="155"/>
    <s v="Frauenthal"/>
    <s v=" Dr"/>
    <s v=" Henry William"/>
    <x v="0"/>
    <n v="661"/>
    <x v="1"/>
    <x v="0"/>
    <x v="4"/>
    <x v="1"/>
    <s v="PC 17611"/>
    <x v="5"/>
    <x v="3"/>
  </r>
  <r>
    <x v="21"/>
    <s v="M"/>
    <s v="M"/>
    <x v="1"/>
    <x v="18"/>
    <s v="Badt"/>
    <s v=" Mr"/>
    <s v=" Mohamed"/>
    <x v="0"/>
    <n v="662"/>
    <x v="0"/>
    <x v="0"/>
    <x v="1"/>
    <x v="0"/>
    <n v="2623"/>
    <x v="0"/>
    <x v="1"/>
  </r>
  <r>
    <x v="47"/>
    <s v="E58"/>
    <s v="E"/>
    <x v="0"/>
    <x v="220"/>
    <s v="Colley"/>
    <s v=" Mr"/>
    <s v=" Edward Pomeroy"/>
    <x v="0"/>
    <n v="663"/>
    <x v="1"/>
    <x v="0"/>
    <x v="1"/>
    <x v="0"/>
    <n v="5727"/>
    <x v="0"/>
    <x v="1"/>
  </r>
  <r>
    <x v="62"/>
    <s v="M"/>
    <s v="M"/>
    <x v="0"/>
    <x v="196"/>
    <s v="Coleff"/>
    <s v=" Mr"/>
    <s v=" Peju"/>
    <x v="0"/>
    <n v="664"/>
    <x v="0"/>
    <x v="0"/>
    <x v="1"/>
    <x v="0"/>
    <n v="349210"/>
    <x v="0"/>
    <x v="1"/>
  </r>
  <r>
    <x v="11"/>
    <s v="M"/>
    <s v="M"/>
    <x v="0"/>
    <x v="2"/>
    <s v="Lindqvist"/>
    <s v=" Mr"/>
    <s v=" Eino William"/>
    <x v="0"/>
    <n v="665"/>
    <x v="0"/>
    <x v="0"/>
    <x v="0"/>
    <x v="1"/>
    <s v="STON/O 2. 3101285"/>
    <x v="0"/>
    <x v="0"/>
  </r>
  <r>
    <x v="36"/>
    <s v="M"/>
    <s v="M"/>
    <x v="0"/>
    <x v="52"/>
    <s v="Hickman"/>
    <s v=" Mr"/>
    <s v=" Lewis"/>
    <x v="0"/>
    <n v="666"/>
    <x v="2"/>
    <x v="0"/>
    <x v="4"/>
    <x v="0"/>
    <s v="S.O.C. 14879"/>
    <x v="0"/>
    <x v="3"/>
  </r>
  <r>
    <x v="38"/>
    <s v="M"/>
    <s v="M"/>
    <x v="0"/>
    <x v="16"/>
    <s v="Butler"/>
    <s v=" Mr"/>
    <s v=" Reginald Fenton"/>
    <x v="0"/>
    <n v="667"/>
    <x v="2"/>
    <x v="0"/>
    <x v="1"/>
    <x v="0"/>
    <n v="234686"/>
    <x v="0"/>
    <x v="1"/>
  </r>
  <r>
    <x v="4"/>
    <s v="M"/>
    <s v="M"/>
    <x v="0"/>
    <x v="71"/>
    <s v="Rommetvedt"/>
    <s v=" Mr"/>
    <s v=" Knud Paust"/>
    <x v="0"/>
    <n v="668"/>
    <x v="0"/>
    <x v="0"/>
    <x v="1"/>
    <x v="0"/>
    <n v="312993"/>
    <x v="0"/>
    <x v="1"/>
  </r>
  <r>
    <x v="71"/>
    <s v="M"/>
    <s v="M"/>
    <x v="0"/>
    <x v="4"/>
    <s v="Cook"/>
    <s v=" Mr"/>
    <s v=" Jacob"/>
    <x v="0"/>
    <n v="669"/>
    <x v="0"/>
    <x v="0"/>
    <x v="1"/>
    <x v="0"/>
    <s v="A/5 3536"/>
    <x v="0"/>
    <x v="1"/>
  </r>
  <r>
    <x v="15"/>
    <s v="C126"/>
    <s v="C"/>
    <x v="0"/>
    <x v="31"/>
    <s v="Taylor"/>
    <s v=" Mrs"/>
    <s v=" Elmer Zebley (Juliet Cummins Wright)"/>
    <x v="0"/>
    <n v="670"/>
    <x v="1"/>
    <x v="1"/>
    <x v="0"/>
    <x v="1"/>
    <n v="19996"/>
    <x v="1"/>
    <x v="0"/>
  </r>
  <r>
    <x v="21"/>
    <s v="M"/>
    <s v="M"/>
    <x v="0"/>
    <x v="106"/>
    <s v="Brown"/>
    <s v=" Mrs"/>
    <s v=" Thomas William Solomon (Elizabeth Catherine Ford)"/>
    <x v="1"/>
    <n v="671"/>
    <x v="2"/>
    <x v="1"/>
    <x v="0"/>
    <x v="1"/>
    <n v="29750"/>
    <x v="1"/>
    <x v="3"/>
  </r>
  <r>
    <x v="14"/>
    <s v="B71"/>
    <s v="B"/>
    <x v="0"/>
    <x v="31"/>
    <s v="Davidson"/>
    <s v=" Mr"/>
    <s v=" Thornton"/>
    <x v="0"/>
    <n v="672"/>
    <x v="1"/>
    <x v="0"/>
    <x v="0"/>
    <x v="0"/>
    <s v="F.C. 12750"/>
    <x v="0"/>
    <x v="0"/>
  </r>
  <r>
    <x v="81"/>
    <s v="M"/>
    <s v="M"/>
    <x v="0"/>
    <x v="29"/>
    <s v="Mitchell"/>
    <s v=" Mr"/>
    <s v=" Henry Michael"/>
    <x v="0"/>
    <n v="673"/>
    <x v="2"/>
    <x v="0"/>
    <x v="1"/>
    <x v="0"/>
    <s v="C.A. 24580"/>
    <x v="0"/>
    <x v="1"/>
  </r>
  <r>
    <x v="14"/>
    <s v="M"/>
    <s v="M"/>
    <x v="0"/>
    <x v="16"/>
    <s v="Wilhelms"/>
    <s v=" Mr"/>
    <s v=" Charles"/>
    <x v="0"/>
    <n v="674"/>
    <x v="2"/>
    <x v="0"/>
    <x v="1"/>
    <x v="1"/>
    <n v="244270"/>
    <x v="0"/>
    <x v="1"/>
  </r>
  <r>
    <x v="4"/>
    <s v="M"/>
    <s v="M"/>
    <x v="0"/>
    <x v="104"/>
    <s v="Watson"/>
    <s v=" Mr"/>
    <s v=" Ennis Hastings"/>
    <x v="0"/>
    <n v="675"/>
    <x v="2"/>
    <x v="0"/>
    <x v="1"/>
    <x v="0"/>
    <n v="239856"/>
    <x v="0"/>
    <x v="1"/>
  </r>
  <r>
    <x v="25"/>
    <s v="M"/>
    <s v="M"/>
    <x v="0"/>
    <x v="71"/>
    <s v="Edvardsson"/>
    <s v=" Mr"/>
    <s v=" Gustaf Hjalmar"/>
    <x v="0"/>
    <n v="676"/>
    <x v="0"/>
    <x v="0"/>
    <x v="1"/>
    <x v="0"/>
    <n v="349912"/>
    <x v="0"/>
    <x v="1"/>
  </r>
  <r>
    <x v="82"/>
    <s v="M"/>
    <s v="M"/>
    <x v="0"/>
    <x v="4"/>
    <s v="Sawyer"/>
    <s v=" Mr"/>
    <s v=" Frederick Charles"/>
    <x v="0"/>
    <n v="677"/>
    <x v="0"/>
    <x v="0"/>
    <x v="1"/>
    <x v="0"/>
    <n v="342826"/>
    <x v="0"/>
    <x v="1"/>
  </r>
  <r>
    <x v="25"/>
    <s v="M"/>
    <s v="M"/>
    <x v="0"/>
    <x v="221"/>
    <s v="Turja"/>
    <s v=" Miss"/>
    <s v=" Anna Sofia"/>
    <x v="0"/>
    <n v="678"/>
    <x v="0"/>
    <x v="1"/>
    <x v="1"/>
    <x v="1"/>
    <n v="4138"/>
    <x v="2"/>
    <x v="1"/>
  </r>
  <r>
    <x v="71"/>
    <s v="M"/>
    <s v="M"/>
    <x v="0"/>
    <x v="45"/>
    <s v="Goodwin"/>
    <s v=" Mrs"/>
    <s v=" Frederick (Augusta Tyler)"/>
    <x v="6"/>
    <n v="679"/>
    <x v="0"/>
    <x v="1"/>
    <x v="0"/>
    <x v="0"/>
    <s v="CA 2144"/>
    <x v="1"/>
    <x v="7"/>
  </r>
  <r>
    <x v="62"/>
    <s v="B51 B53 B55"/>
    <s v="B"/>
    <x v="1"/>
    <x v="127"/>
    <s v="Cardeza"/>
    <s v=" Mr"/>
    <s v=" Thomas Drake Martinez"/>
    <x v="1"/>
    <n v="680"/>
    <x v="1"/>
    <x v="0"/>
    <x v="1"/>
    <x v="1"/>
    <s v="PC 17755"/>
    <x v="0"/>
    <x v="0"/>
  </r>
  <r>
    <x v="0"/>
    <s v="M"/>
    <s v="M"/>
    <x v="2"/>
    <x v="222"/>
    <s v="Peters"/>
    <s v=" Miss"/>
    <s v=" Katie"/>
    <x v="0"/>
    <n v="681"/>
    <x v="0"/>
    <x v="1"/>
    <x v="1"/>
    <x v="0"/>
    <n v="330935"/>
    <x v="2"/>
    <x v="1"/>
  </r>
  <r>
    <x v="7"/>
    <s v="D49"/>
    <s v="D"/>
    <x v="1"/>
    <x v="42"/>
    <s v="Hassab"/>
    <s v=" Mr"/>
    <s v=" Hammad"/>
    <x v="0"/>
    <n v="682"/>
    <x v="1"/>
    <x v="0"/>
    <x v="1"/>
    <x v="1"/>
    <s v="PC 17572"/>
    <x v="0"/>
    <x v="1"/>
  </r>
  <r>
    <x v="11"/>
    <s v="M"/>
    <s v="M"/>
    <x v="0"/>
    <x v="157"/>
    <s v="Olsvigen"/>
    <s v=" Mr"/>
    <s v=" Thor Anderson"/>
    <x v="0"/>
    <n v="683"/>
    <x v="0"/>
    <x v="0"/>
    <x v="1"/>
    <x v="0"/>
    <n v="6563"/>
    <x v="0"/>
    <x v="1"/>
  </r>
  <r>
    <x v="8"/>
    <s v="M"/>
    <s v="M"/>
    <x v="0"/>
    <x v="45"/>
    <s v="Goodwin"/>
    <s v=" Mr"/>
    <s v=" Charles Edward"/>
    <x v="2"/>
    <n v="684"/>
    <x v="0"/>
    <x v="0"/>
    <x v="5"/>
    <x v="0"/>
    <s v="CA 2144"/>
    <x v="0"/>
    <x v="7"/>
  </r>
  <r>
    <x v="72"/>
    <s v="M"/>
    <s v="M"/>
    <x v="0"/>
    <x v="106"/>
    <s v="Brown"/>
    <s v=" Mr"/>
    <s v=" Thomas William Solomon"/>
    <x v="1"/>
    <n v="685"/>
    <x v="2"/>
    <x v="0"/>
    <x v="0"/>
    <x v="0"/>
    <n v="29750"/>
    <x v="0"/>
    <x v="3"/>
  </r>
  <r>
    <x v="38"/>
    <s v="M"/>
    <s v="M"/>
    <x v="1"/>
    <x v="36"/>
    <s v="Laroche"/>
    <s v=" Mr"/>
    <s v=" Joseph Philippe Lemercier"/>
    <x v="2"/>
    <n v="686"/>
    <x v="2"/>
    <x v="0"/>
    <x v="0"/>
    <x v="0"/>
    <s v="SC/Paris 2123"/>
    <x v="0"/>
    <x v="6"/>
  </r>
  <r>
    <x v="8"/>
    <s v="M"/>
    <s v="M"/>
    <x v="0"/>
    <x v="40"/>
    <s v="Panula"/>
    <s v=" Mr"/>
    <s v=" Jaako Arnold"/>
    <x v="1"/>
    <n v="687"/>
    <x v="0"/>
    <x v="0"/>
    <x v="3"/>
    <x v="0"/>
    <n v="3101295"/>
    <x v="0"/>
    <x v="5"/>
  </r>
  <r>
    <x v="20"/>
    <s v="M"/>
    <s v="M"/>
    <x v="0"/>
    <x v="223"/>
    <s v="Dakic"/>
    <s v=" Mr"/>
    <s v=" Branko"/>
    <x v="0"/>
    <n v="688"/>
    <x v="0"/>
    <x v="0"/>
    <x v="1"/>
    <x v="0"/>
    <n v="349228"/>
    <x v="0"/>
    <x v="1"/>
  </r>
  <r>
    <x v="25"/>
    <s v="M"/>
    <s v="M"/>
    <x v="0"/>
    <x v="88"/>
    <s v="Fischer"/>
    <s v=" Mr"/>
    <s v=" Eberhard Thelander"/>
    <x v="0"/>
    <n v="689"/>
    <x v="0"/>
    <x v="0"/>
    <x v="1"/>
    <x v="0"/>
    <n v="350036"/>
    <x v="0"/>
    <x v="1"/>
  </r>
  <r>
    <x v="17"/>
    <s v="B5"/>
    <s v="B"/>
    <x v="0"/>
    <x v="224"/>
    <s v="Madill"/>
    <s v=" Miss"/>
    <s v=" Georgette Alexandra"/>
    <x v="1"/>
    <n v="690"/>
    <x v="1"/>
    <x v="1"/>
    <x v="1"/>
    <x v="1"/>
    <n v="24160"/>
    <x v="2"/>
    <x v="0"/>
  </r>
  <r>
    <x v="14"/>
    <s v="B20"/>
    <s v="B"/>
    <x v="0"/>
    <x v="225"/>
    <s v="Dick"/>
    <s v=" Mr"/>
    <s v=" Albert Adrian"/>
    <x v="0"/>
    <n v="691"/>
    <x v="1"/>
    <x v="0"/>
    <x v="0"/>
    <x v="1"/>
    <n v="17474"/>
    <x v="0"/>
    <x v="0"/>
  </r>
  <r>
    <x v="9"/>
    <s v="M"/>
    <s v="M"/>
    <x v="1"/>
    <x v="226"/>
    <s v="Karun"/>
    <s v=" Miss"/>
    <s v=" Manca"/>
    <x v="1"/>
    <n v="692"/>
    <x v="0"/>
    <x v="1"/>
    <x v="1"/>
    <x v="1"/>
    <n v="349256"/>
    <x v="2"/>
    <x v="0"/>
  </r>
  <r>
    <x v="4"/>
    <s v="M"/>
    <s v="M"/>
    <x v="0"/>
    <x v="54"/>
    <s v="Lam"/>
    <s v=" Mr"/>
    <s v=" Ali"/>
    <x v="0"/>
    <n v="693"/>
    <x v="0"/>
    <x v="0"/>
    <x v="1"/>
    <x v="1"/>
    <n v="1601"/>
    <x v="0"/>
    <x v="1"/>
  </r>
  <r>
    <x v="38"/>
    <s v="M"/>
    <s v="M"/>
    <x v="1"/>
    <x v="18"/>
    <s v="Saad"/>
    <s v=" Mr"/>
    <s v=" Khalil"/>
    <x v="0"/>
    <n v="694"/>
    <x v="0"/>
    <x v="0"/>
    <x v="1"/>
    <x v="0"/>
    <n v="2672"/>
    <x v="0"/>
    <x v="1"/>
  </r>
  <r>
    <x v="72"/>
    <s v="M"/>
    <s v="M"/>
    <x v="0"/>
    <x v="11"/>
    <s v="Weir"/>
    <s v=" Col"/>
    <s v=" John"/>
    <x v="0"/>
    <n v="695"/>
    <x v="1"/>
    <x v="0"/>
    <x v="1"/>
    <x v="0"/>
    <n v="113800"/>
    <x v="0"/>
    <x v="1"/>
  </r>
  <r>
    <x v="67"/>
    <s v="M"/>
    <s v="M"/>
    <x v="0"/>
    <x v="119"/>
    <s v="Chapman"/>
    <s v=" Mr"/>
    <s v=" Charles Henry"/>
    <x v="0"/>
    <n v="696"/>
    <x v="2"/>
    <x v="0"/>
    <x v="1"/>
    <x v="0"/>
    <n v="248731"/>
    <x v="0"/>
    <x v="1"/>
  </r>
  <r>
    <x v="57"/>
    <s v="M"/>
    <s v="M"/>
    <x v="0"/>
    <x v="4"/>
    <s v="Kelly"/>
    <s v=" Mr"/>
    <s v=" James"/>
    <x v="0"/>
    <n v="697"/>
    <x v="0"/>
    <x v="0"/>
    <x v="1"/>
    <x v="0"/>
    <n v="363592"/>
    <x v="0"/>
    <x v="1"/>
  </r>
  <r>
    <x v="0"/>
    <s v="M"/>
    <s v="M"/>
    <x v="2"/>
    <x v="93"/>
    <s v="Mullens"/>
    <s v=" Miss"/>
    <s v=" Katherine &quot;Katie&quot;"/>
    <x v="0"/>
    <n v="698"/>
    <x v="0"/>
    <x v="1"/>
    <x v="1"/>
    <x v="1"/>
    <n v="35852"/>
    <x v="2"/>
    <x v="1"/>
  </r>
  <r>
    <x v="28"/>
    <s v="C68"/>
    <s v="C"/>
    <x v="1"/>
    <x v="143"/>
    <s v="Thayer"/>
    <s v=" Mr"/>
    <s v=" John Borland"/>
    <x v="1"/>
    <n v="699"/>
    <x v="1"/>
    <x v="0"/>
    <x v="0"/>
    <x v="0"/>
    <n v="17421"/>
    <x v="0"/>
    <x v="3"/>
  </r>
  <r>
    <x v="23"/>
    <s v="F G63"/>
    <s v="F"/>
    <x v="0"/>
    <x v="55"/>
    <s v="Humblen"/>
    <s v=" Mr"/>
    <s v=" Adolf Mathias Nicolai Olsen"/>
    <x v="0"/>
    <n v="700"/>
    <x v="0"/>
    <x v="0"/>
    <x v="1"/>
    <x v="0"/>
    <n v="348121"/>
    <x v="0"/>
    <x v="1"/>
  </r>
  <r>
    <x v="25"/>
    <s v="C62 C64"/>
    <s v="C"/>
    <x v="1"/>
    <x v="164"/>
    <s v="Astor"/>
    <s v=" Mrs"/>
    <s v=" John Jacob (Madeleine Talmadge Force)"/>
    <x v="0"/>
    <n v="701"/>
    <x v="1"/>
    <x v="1"/>
    <x v="0"/>
    <x v="1"/>
    <s v="PC 17757"/>
    <x v="1"/>
    <x v="0"/>
  </r>
  <r>
    <x v="3"/>
    <s v="E24"/>
    <s v="E"/>
    <x v="0"/>
    <x v="194"/>
    <s v="Silverthorne"/>
    <s v=" Mr"/>
    <s v=" Spencer Victor"/>
    <x v="0"/>
    <n v="702"/>
    <x v="1"/>
    <x v="0"/>
    <x v="1"/>
    <x v="1"/>
    <s v="PC 17475"/>
    <x v="0"/>
    <x v="1"/>
  </r>
  <r>
    <x v="25"/>
    <s v="M"/>
    <s v="M"/>
    <x v="1"/>
    <x v="53"/>
    <s v="Barbara"/>
    <s v=" Miss"/>
    <s v=" Saiide"/>
    <x v="1"/>
    <n v="703"/>
    <x v="0"/>
    <x v="1"/>
    <x v="1"/>
    <x v="0"/>
    <n v="2691"/>
    <x v="2"/>
    <x v="0"/>
  </r>
  <r>
    <x v="38"/>
    <s v="M"/>
    <s v="M"/>
    <x v="2"/>
    <x v="227"/>
    <s v="Gallagher"/>
    <s v=" Mr"/>
    <s v=" Martin"/>
    <x v="0"/>
    <n v="704"/>
    <x v="0"/>
    <x v="0"/>
    <x v="1"/>
    <x v="0"/>
    <n v="36864"/>
    <x v="0"/>
    <x v="1"/>
  </r>
  <r>
    <x v="2"/>
    <s v="M"/>
    <s v="M"/>
    <x v="0"/>
    <x v="13"/>
    <s v="Hansen"/>
    <s v=" Mr"/>
    <s v=" Henrik Juul"/>
    <x v="0"/>
    <n v="705"/>
    <x v="0"/>
    <x v="0"/>
    <x v="0"/>
    <x v="0"/>
    <n v="350025"/>
    <x v="0"/>
    <x v="0"/>
  </r>
  <r>
    <x v="12"/>
    <s v="M"/>
    <s v="M"/>
    <x v="0"/>
    <x v="19"/>
    <s v="Morley"/>
    <s v=" Mr"/>
    <s v=" Henry Samuel (&quot;Mr Henry Marshall&quot;)"/>
    <x v="0"/>
    <n v="706"/>
    <x v="2"/>
    <x v="0"/>
    <x v="1"/>
    <x v="0"/>
    <n v="250655"/>
    <x v="0"/>
    <x v="1"/>
  </r>
  <r>
    <x v="34"/>
    <s v="M"/>
    <s v="M"/>
    <x v="0"/>
    <x v="119"/>
    <s v="Kelly"/>
    <s v=" Mrs"/>
    <s v=" Florence &quot;Fannie&quot;"/>
    <x v="0"/>
    <n v="707"/>
    <x v="2"/>
    <x v="1"/>
    <x v="1"/>
    <x v="1"/>
    <n v="223596"/>
    <x v="1"/>
    <x v="1"/>
  </r>
  <r>
    <x v="23"/>
    <s v="E24"/>
    <s v="E"/>
    <x v="0"/>
    <x v="194"/>
    <s v="Calderhead"/>
    <s v=" Mr"/>
    <s v=" Edward Pennington"/>
    <x v="0"/>
    <n v="708"/>
    <x v="1"/>
    <x v="0"/>
    <x v="1"/>
    <x v="1"/>
    <s v="PC 17476"/>
    <x v="0"/>
    <x v="1"/>
  </r>
  <r>
    <x v="0"/>
    <s v="M"/>
    <s v="M"/>
    <x v="0"/>
    <x v="139"/>
    <s v="Cleaver"/>
    <s v=" Miss"/>
    <s v=" Alice"/>
    <x v="0"/>
    <n v="709"/>
    <x v="1"/>
    <x v="1"/>
    <x v="1"/>
    <x v="1"/>
    <n v="113781"/>
    <x v="2"/>
    <x v="1"/>
  </r>
  <r>
    <x v="9"/>
    <s v="M"/>
    <s v="M"/>
    <x v="1"/>
    <x v="49"/>
    <s v="Moubarek"/>
    <s v=" Master"/>
    <s v=" Halim Gonios (&quot;William George&quot;)"/>
    <x v="1"/>
    <n v="710"/>
    <x v="0"/>
    <x v="0"/>
    <x v="0"/>
    <x v="1"/>
    <n v="2661"/>
    <x v="3"/>
    <x v="3"/>
  </r>
  <r>
    <x v="42"/>
    <s v="C90"/>
    <s v="C"/>
    <x v="1"/>
    <x v="189"/>
    <s v="Mayne"/>
    <s v=" Mlle"/>
    <s v=" Berthe Antonine (&quot;Mrs de Villiers&quot;)"/>
    <x v="0"/>
    <n v="711"/>
    <x v="1"/>
    <x v="1"/>
    <x v="1"/>
    <x v="1"/>
    <s v="PC 17482"/>
    <x v="2"/>
    <x v="1"/>
  </r>
  <r>
    <x v="4"/>
    <s v="C124"/>
    <s v="C"/>
    <x v="0"/>
    <x v="11"/>
    <s v="Klaber"/>
    <s v=" Mr"/>
    <s v=" Herman"/>
    <x v="0"/>
    <n v="712"/>
    <x v="1"/>
    <x v="0"/>
    <x v="1"/>
    <x v="0"/>
    <n v="113028"/>
    <x v="0"/>
    <x v="1"/>
  </r>
  <r>
    <x v="76"/>
    <s v="C126"/>
    <s v="C"/>
    <x v="0"/>
    <x v="31"/>
    <s v="Taylor"/>
    <s v=" Mr"/>
    <s v=" Elmer Zebley"/>
    <x v="0"/>
    <n v="713"/>
    <x v="1"/>
    <x v="0"/>
    <x v="0"/>
    <x v="1"/>
    <n v="19996"/>
    <x v="0"/>
    <x v="0"/>
  </r>
  <r>
    <x v="29"/>
    <s v="M"/>
    <s v="M"/>
    <x v="0"/>
    <x v="228"/>
    <s v="Larsson"/>
    <s v=" Mr"/>
    <s v=" August Viktor"/>
    <x v="0"/>
    <n v="714"/>
    <x v="0"/>
    <x v="0"/>
    <x v="1"/>
    <x v="0"/>
    <n v="7545"/>
    <x v="0"/>
    <x v="1"/>
  </r>
  <r>
    <x v="67"/>
    <s v="M"/>
    <s v="M"/>
    <x v="0"/>
    <x v="16"/>
    <s v="Greenberg"/>
    <s v=" Mr"/>
    <s v=" Samuel"/>
    <x v="0"/>
    <n v="715"/>
    <x v="2"/>
    <x v="0"/>
    <x v="1"/>
    <x v="0"/>
    <n v="250647"/>
    <x v="0"/>
    <x v="1"/>
  </r>
  <r>
    <x v="20"/>
    <s v="F G73"/>
    <s v="F"/>
    <x v="0"/>
    <x v="55"/>
    <s v="Soholt"/>
    <s v=" Mr"/>
    <s v=" Peter Andreas Lauritz Andersen"/>
    <x v="0"/>
    <n v="716"/>
    <x v="0"/>
    <x v="0"/>
    <x v="1"/>
    <x v="0"/>
    <n v="348124"/>
    <x v="0"/>
    <x v="1"/>
  </r>
  <r>
    <x v="1"/>
    <s v="C45"/>
    <s v="C"/>
    <x v="1"/>
    <x v="164"/>
    <s v="Endres"/>
    <s v=" Miss"/>
    <s v=" Caroline Louise"/>
    <x v="0"/>
    <n v="717"/>
    <x v="1"/>
    <x v="1"/>
    <x v="1"/>
    <x v="1"/>
    <s v="PC 17757"/>
    <x v="2"/>
    <x v="1"/>
  </r>
  <r>
    <x v="7"/>
    <s v="E101"/>
    <s v="E"/>
    <x v="0"/>
    <x v="29"/>
    <s v="Troutt"/>
    <s v=" Miss"/>
    <s v=" Edwina Celia &quot;Winnie&quot;"/>
    <x v="0"/>
    <n v="718"/>
    <x v="2"/>
    <x v="1"/>
    <x v="1"/>
    <x v="1"/>
    <n v="34218"/>
    <x v="2"/>
    <x v="1"/>
  </r>
  <r>
    <x v="4"/>
    <s v="M"/>
    <s v="M"/>
    <x v="2"/>
    <x v="37"/>
    <s v="McEvoy"/>
    <s v=" Mr"/>
    <s v=" Michael"/>
    <x v="0"/>
    <n v="719"/>
    <x v="0"/>
    <x v="0"/>
    <x v="1"/>
    <x v="0"/>
    <n v="36568"/>
    <x v="0"/>
    <x v="1"/>
  </r>
  <r>
    <x v="40"/>
    <s v="M"/>
    <s v="M"/>
    <x v="0"/>
    <x v="71"/>
    <s v="Johnson"/>
    <s v=" Mr"/>
    <s v=" Malkolm Joackim"/>
    <x v="0"/>
    <n v="720"/>
    <x v="0"/>
    <x v="0"/>
    <x v="1"/>
    <x v="0"/>
    <n v="347062"/>
    <x v="0"/>
    <x v="1"/>
  </r>
  <r>
    <x v="83"/>
    <s v="M"/>
    <s v="M"/>
    <x v="0"/>
    <x v="213"/>
    <s v="Harper"/>
    <s v=" Miss"/>
    <s v=" Annie Jessie &quot;Nina&quot;"/>
    <x v="1"/>
    <n v="721"/>
    <x v="2"/>
    <x v="1"/>
    <x v="1"/>
    <x v="1"/>
    <n v="248727"/>
    <x v="2"/>
    <x v="0"/>
  </r>
  <r>
    <x v="35"/>
    <s v="M"/>
    <s v="M"/>
    <x v="0"/>
    <x v="218"/>
    <s v="Jensen"/>
    <s v=" Mr"/>
    <s v=" Svend Lauritz"/>
    <x v="0"/>
    <n v="722"/>
    <x v="0"/>
    <x v="0"/>
    <x v="0"/>
    <x v="0"/>
    <n v="350048"/>
    <x v="0"/>
    <x v="0"/>
  </r>
  <r>
    <x v="16"/>
    <s v="M"/>
    <s v="M"/>
    <x v="0"/>
    <x v="16"/>
    <s v="Gillespie"/>
    <s v=" Mr"/>
    <s v=" William Henry"/>
    <x v="0"/>
    <n v="723"/>
    <x v="2"/>
    <x v="0"/>
    <x v="1"/>
    <x v="0"/>
    <n v="12233"/>
    <x v="0"/>
    <x v="1"/>
  </r>
  <r>
    <x v="61"/>
    <s v="M"/>
    <s v="M"/>
    <x v="0"/>
    <x v="16"/>
    <s v="Hodges"/>
    <s v=" Mr"/>
    <s v=" Henry Price"/>
    <x v="0"/>
    <n v="724"/>
    <x v="2"/>
    <x v="0"/>
    <x v="1"/>
    <x v="0"/>
    <n v="250643"/>
    <x v="0"/>
    <x v="1"/>
  </r>
  <r>
    <x v="7"/>
    <s v="E8"/>
    <s v="E"/>
    <x v="0"/>
    <x v="3"/>
    <s v="Chambers"/>
    <s v=" Mr"/>
    <s v=" Norman Campbell"/>
    <x v="0"/>
    <n v="725"/>
    <x v="1"/>
    <x v="0"/>
    <x v="0"/>
    <x v="1"/>
    <n v="113806"/>
    <x v="0"/>
    <x v="0"/>
  </r>
  <r>
    <x v="11"/>
    <s v="M"/>
    <s v="M"/>
    <x v="0"/>
    <x v="51"/>
    <s v="Oreskovic"/>
    <s v=" Mr"/>
    <s v=" Luka"/>
    <x v="0"/>
    <n v="726"/>
    <x v="0"/>
    <x v="0"/>
    <x v="1"/>
    <x v="0"/>
    <n v="315094"/>
    <x v="0"/>
    <x v="1"/>
  </r>
  <r>
    <x v="4"/>
    <s v="M"/>
    <s v="M"/>
    <x v="0"/>
    <x v="35"/>
    <s v="Renouf"/>
    <s v=" Mrs"/>
    <s v=" Peter Henry (Lillian Jefferys)"/>
    <x v="0"/>
    <n v="727"/>
    <x v="2"/>
    <x v="1"/>
    <x v="2"/>
    <x v="1"/>
    <n v="31027"/>
    <x v="1"/>
    <x v="6"/>
  </r>
  <r>
    <x v="0"/>
    <s v="M"/>
    <s v="M"/>
    <x v="2"/>
    <x v="229"/>
    <s v="Mannion"/>
    <s v=" Miss"/>
    <s v=" Margareth"/>
    <x v="0"/>
    <n v="728"/>
    <x v="0"/>
    <x v="1"/>
    <x v="1"/>
    <x v="1"/>
    <n v="36866"/>
    <x v="2"/>
    <x v="1"/>
  </r>
  <r>
    <x v="38"/>
    <s v="M"/>
    <s v="M"/>
    <x v="0"/>
    <x v="19"/>
    <s v="Bryhl"/>
    <s v=" Mr"/>
    <s v=" Kurt Arnold Gottfrid"/>
    <x v="0"/>
    <n v="729"/>
    <x v="2"/>
    <x v="0"/>
    <x v="0"/>
    <x v="0"/>
    <n v="236853"/>
    <x v="0"/>
    <x v="0"/>
  </r>
  <r>
    <x v="38"/>
    <s v="M"/>
    <s v="M"/>
    <x v="0"/>
    <x v="2"/>
    <s v="Ilmakangas"/>
    <s v=" Miss"/>
    <s v=" Pieta Sofia"/>
    <x v="0"/>
    <n v="730"/>
    <x v="0"/>
    <x v="1"/>
    <x v="0"/>
    <x v="0"/>
    <s v="STON/O2. 3101271"/>
    <x v="2"/>
    <x v="0"/>
  </r>
  <r>
    <x v="29"/>
    <s v="B5"/>
    <s v="B"/>
    <x v="0"/>
    <x v="224"/>
    <s v="Allen"/>
    <s v=" Miss"/>
    <s v=" Elisabeth Walton"/>
    <x v="0"/>
    <n v="731"/>
    <x v="1"/>
    <x v="1"/>
    <x v="1"/>
    <x v="1"/>
    <n v="24160"/>
    <x v="2"/>
    <x v="1"/>
  </r>
  <r>
    <x v="33"/>
    <s v="M"/>
    <s v="M"/>
    <x v="1"/>
    <x v="112"/>
    <s v="Hassan"/>
    <s v=" Mr"/>
    <s v=" Houssein G N"/>
    <x v="0"/>
    <n v="732"/>
    <x v="0"/>
    <x v="0"/>
    <x v="1"/>
    <x v="0"/>
    <n v="2699"/>
    <x v="0"/>
    <x v="1"/>
  </r>
  <r>
    <x v="4"/>
    <s v="M"/>
    <s v="M"/>
    <x v="0"/>
    <x v="104"/>
    <s v="Knight"/>
    <s v=" Mr"/>
    <s v=" Robert J"/>
    <x v="0"/>
    <n v="733"/>
    <x v="2"/>
    <x v="0"/>
    <x v="1"/>
    <x v="0"/>
    <n v="239855"/>
    <x v="0"/>
    <x v="1"/>
  </r>
  <r>
    <x v="41"/>
    <s v="M"/>
    <s v="M"/>
    <x v="0"/>
    <x v="16"/>
    <s v="Berriman"/>
    <s v=" Mr"/>
    <s v=" William John"/>
    <x v="0"/>
    <n v="734"/>
    <x v="2"/>
    <x v="0"/>
    <x v="1"/>
    <x v="0"/>
    <n v="28425"/>
    <x v="0"/>
    <x v="1"/>
  </r>
  <r>
    <x v="41"/>
    <s v="M"/>
    <s v="M"/>
    <x v="0"/>
    <x v="16"/>
    <s v="Troupiansky"/>
    <s v=" Mr"/>
    <s v=" Moses Aaron"/>
    <x v="0"/>
    <n v="735"/>
    <x v="2"/>
    <x v="0"/>
    <x v="1"/>
    <x v="0"/>
    <n v="233639"/>
    <x v="0"/>
    <x v="1"/>
  </r>
  <r>
    <x v="31"/>
    <s v="M"/>
    <s v="M"/>
    <x v="0"/>
    <x v="95"/>
    <s v="Williams"/>
    <s v=" Mr"/>
    <s v=" Leslie"/>
    <x v="0"/>
    <n v="736"/>
    <x v="0"/>
    <x v="0"/>
    <x v="1"/>
    <x v="0"/>
    <n v="54636"/>
    <x v="0"/>
    <x v="1"/>
  </r>
  <r>
    <x v="76"/>
    <s v="M"/>
    <s v="M"/>
    <x v="0"/>
    <x v="63"/>
    <s v="Ford"/>
    <s v=" Mrs"/>
    <s v=" Edward (Margaret Ann Watson)"/>
    <x v="4"/>
    <n v="737"/>
    <x v="0"/>
    <x v="1"/>
    <x v="0"/>
    <x v="0"/>
    <s v="W./C. 6608"/>
    <x v="1"/>
    <x v="2"/>
  </r>
  <r>
    <x v="3"/>
    <s v="B101"/>
    <s v="B"/>
    <x v="1"/>
    <x v="127"/>
    <s v="Lesurer"/>
    <s v=" Mr"/>
    <s v=" Gustave J"/>
    <x v="0"/>
    <n v="738"/>
    <x v="1"/>
    <x v="0"/>
    <x v="1"/>
    <x v="1"/>
    <s v="PC 17755"/>
    <x v="0"/>
    <x v="1"/>
  </r>
  <r>
    <x v="4"/>
    <s v="M"/>
    <s v="M"/>
    <x v="0"/>
    <x v="25"/>
    <s v="Ivanoff"/>
    <s v=" Mr"/>
    <s v=" Kanio"/>
    <x v="0"/>
    <n v="739"/>
    <x v="0"/>
    <x v="0"/>
    <x v="1"/>
    <x v="0"/>
    <n v="349201"/>
    <x v="0"/>
    <x v="1"/>
  </r>
  <r>
    <x v="4"/>
    <s v="M"/>
    <s v="M"/>
    <x v="0"/>
    <x v="25"/>
    <s v="Nankoff"/>
    <s v=" Mr"/>
    <s v=" Minko"/>
    <x v="0"/>
    <n v="740"/>
    <x v="0"/>
    <x v="0"/>
    <x v="1"/>
    <x v="0"/>
    <n v="349218"/>
    <x v="0"/>
    <x v="1"/>
  </r>
  <r>
    <x v="4"/>
    <s v="D45"/>
    <s v="D"/>
    <x v="0"/>
    <x v="209"/>
    <s v="Hawksford"/>
    <s v=" Mr"/>
    <s v=" Walter James"/>
    <x v="0"/>
    <n v="741"/>
    <x v="1"/>
    <x v="0"/>
    <x v="1"/>
    <x v="1"/>
    <n v="16988"/>
    <x v="0"/>
    <x v="1"/>
  </r>
  <r>
    <x v="62"/>
    <s v="C46"/>
    <s v="C"/>
    <x v="0"/>
    <x v="135"/>
    <s v="Cavendish"/>
    <s v=" Mr"/>
    <s v=" Tyrell William"/>
    <x v="0"/>
    <n v="742"/>
    <x v="1"/>
    <x v="0"/>
    <x v="0"/>
    <x v="0"/>
    <n v="19877"/>
    <x v="0"/>
    <x v="0"/>
  </r>
  <r>
    <x v="24"/>
    <s v="B57 B59 B63 B66"/>
    <s v="B"/>
    <x v="1"/>
    <x v="148"/>
    <s v="Ryerson"/>
    <s v=" Miss"/>
    <s v=" Susan Parker &quot;Suzette&quot;"/>
    <x v="2"/>
    <n v="743"/>
    <x v="1"/>
    <x v="1"/>
    <x v="4"/>
    <x v="1"/>
    <s v="PC 17608"/>
    <x v="2"/>
    <x v="2"/>
  </r>
  <r>
    <x v="42"/>
    <s v="M"/>
    <s v="M"/>
    <x v="0"/>
    <x v="95"/>
    <s v="McNamee"/>
    <s v=" Mr"/>
    <s v=" Neal"/>
    <x v="0"/>
    <n v="744"/>
    <x v="0"/>
    <x v="0"/>
    <x v="0"/>
    <x v="0"/>
    <n v="376566"/>
    <x v="0"/>
    <x v="0"/>
  </r>
  <r>
    <x v="14"/>
    <s v="M"/>
    <s v="M"/>
    <x v="0"/>
    <x v="2"/>
    <s v="Stranden"/>
    <s v=" Mr"/>
    <s v=" Juho"/>
    <x v="0"/>
    <n v="745"/>
    <x v="0"/>
    <x v="0"/>
    <x v="1"/>
    <x v="1"/>
    <s v="STON/O 2. 3101288"/>
    <x v="0"/>
    <x v="1"/>
  </r>
  <r>
    <x v="81"/>
    <s v="B22"/>
    <s v="B"/>
    <x v="0"/>
    <x v="202"/>
    <s v="Crosby"/>
    <s v=" Capt"/>
    <s v=" Edward Gifford"/>
    <x v="1"/>
    <n v="746"/>
    <x v="1"/>
    <x v="0"/>
    <x v="0"/>
    <x v="0"/>
    <s v="WE/P 5735"/>
    <x v="0"/>
    <x v="3"/>
  </r>
  <r>
    <x v="37"/>
    <s v="M"/>
    <s v="M"/>
    <x v="0"/>
    <x v="134"/>
    <s v="Abbott"/>
    <s v=" Mr"/>
    <s v=" Rossmore Edward"/>
    <x v="1"/>
    <n v="747"/>
    <x v="0"/>
    <x v="0"/>
    <x v="0"/>
    <x v="0"/>
    <s v="C.A. 2673"/>
    <x v="0"/>
    <x v="3"/>
  </r>
  <r>
    <x v="4"/>
    <s v="M"/>
    <s v="M"/>
    <x v="0"/>
    <x v="16"/>
    <s v="Sinkkonen"/>
    <s v=" Miss"/>
    <s v=" Anna"/>
    <x v="0"/>
    <n v="748"/>
    <x v="2"/>
    <x v="1"/>
    <x v="1"/>
    <x v="1"/>
    <n v="250648"/>
    <x v="2"/>
    <x v="1"/>
  </r>
  <r>
    <x v="20"/>
    <s v="D30"/>
    <s v="D"/>
    <x v="0"/>
    <x v="3"/>
    <s v="Marvin"/>
    <s v=" Mr"/>
    <s v=" Daniel Warner"/>
    <x v="0"/>
    <n v="749"/>
    <x v="1"/>
    <x v="0"/>
    <x v="0"/>
    <x v="0"/>
    <n v="113773"/>
    <x v="0"/>
    <x v="0"/>
  </r>
  <r>
    <x v="14"/>
    <s v="M"/>
    <s v="M"/>
    <x v="2"/>
    <x v="28"/>
    <s v="Connaghton"/>
    <s v=" Mr"/>
    <s v=" Michael"/>
    <x v="0"/>
    <n v="750"/>
    <x v="0"/>
    <x v="0"/>
    <x v="1"/>
    <x v="0"/>
    <n v="335097"/>
    <x v="0"/>
    <x v="1"/>
  </r>
  <r>
    <x v="9"/>
    <s v="M"/>
    <s v="M"/>
    <x v="0"/>
    <x v="68"/>
    <s v="Wells"/>
    <s v=" Miss"/>
    <s v=" Joan"/>
    <x v="1"/>
    <n v="751"/>
    <x v="2"/>
    <x v="1"/>
    <x v="0"/>
    <x v="1"/>
    <n v="29103"/>
    <x v="2"/>
    <x v="3"/>
  </r>
  <r>
    <x v="83"/>
    <s v="E121"/>
    <s v="E"/>
    <x v="0"/>
    <x v="57"/>
    <s v="Moor"/>
    <s v=" Master"/>
    <s v=" Meier"/>
    <x v="1"/>
    <n v="752"/>
    <x v="0"/>
    <x v="0"/>
    <x v="1"/>
    <x v="1"/>
    <n v="392096"/>
    <x v="3"/>
    <x v="0"/>
  </r>
  <r>
    <x v="40"/>
    <s v="M"/>
    <s v="M"/>
    <x v="0"/>
    <x v="59"/>
    <s v="Vande Velde"/>
    <s v=" Mr"/>
    <s v=" Johannes Joseph"/>
    <x v="0"/>
    <n v="753"/>
    <x v="0"/>
    <x v="0"/>
    <x v="1"/>
    <x v="0"/>
    <n v="345780"/>
    <x v="0"/>
    <x v="1"/>
  </r>
  <r>
    <x v="41"/>
    <s v="M"/>
    <s v="M"/>
    <x v="0"/>
    <x v="25"/>
    <s v="Jonkoff"/>
    <s v=" Mr"/>
    <s v=" Lalio"/>
    <x v="0"/>
    <n v="754"/>
    <x v="0"/>
    <x v="0"/>
    <x v="1"/>
    <x v="0"/>
    <n v="349204"/>
    <x v="0"/>
    <x v="1"/>
  </r>
  <r>
    <x v="76"/>
    <s v="M"/>
    <s v="M"/>
    <x v="0"/>
    <x v="216"/>
    <s v="Herman"/>
    <s v=" Mrs"/>
    <s v=" Samuel (Jane Laver)"/>
    <x v="2"/>
    <n v="755"/>
    <x v="2"/>
    <x v="1"/>
    <x v="0"/>
    <x v="1"/>
    <n v="220845"/>
    <x v="1"/>
    <x v="6"/>
  </r>
  <r>
    <x v="84"/>
    <s v="M"/>
    <s v="M"/>
    <x v="0"/>
    <x v="80"/>
    <s v="Hamalainen"/>
    <s v=" Master"/>
    <s v=" Viljo"/>
    <x v="1"/>
    <n v="756"/>
    <x v="2"/>
    <x v="0"/>
    <x v="0"/>
    <x v="1"/>
    <n v="250649"/>
    <x v="3"/>
    <x v="3"/>
  </r>
  <r>
    <x v="18"/>
    <s v="M"/>
    <s v="M"/>
    <x v="0"/>
    <x v="88"/>
    <s v="Carlsson"/>
    <s v=" Mr"/>
    <s v=" August Sigfrid"/>
    <x v="0"/>
    <n v="757"/>
    <x v="0"/>
    <x v="0"/>
    <x v="1"/>
    <x v="0"/>
    <n v="350042"/>
    <x v="0"/>
    <x v="1"/>
  </r>
  <r>
    <x v="25"/>
    <s v="M"/>
    <s v="M"/>
    <x v="0"/>
    <x v="86"/>
    <s v="Bailey"/>
    <s v=" Mr"/>
    <s v=" Percy Andrew"/>
    <x v="0"/>
    <n v="758"/>
    <x v="2"/>
    <x v="0"/>
    <x v="1"/>
    <x v="0"/>
    <n v="29108"/>
    <x v="0"/>
    <x v="1"/>
  </r>
  <r>
    <x v="16"/>
    <s v="M"/>
    <s v="M"/>
    <x v="0"/>
    <x v="4"/>
    <s v="Theobald"/>
    <s v=" Mr"/>
    <s v=" Thomas Leonard"/>
    <x v="0"/>
    <n v="759"/>
    <x v="0"/>
    <x v="0"/>
    <x v="1"/>
    <x v="0"/>
    <n v="363294"/>
    <x v="0"/>
    <x v="1"/>
  </r>
  <r>
    <x v="40"/>
    <s v="B77"/>
    <s v="B"/>
    <x v="0"/>
    <x v="126"/>
    <s v="Rothes"/>
    <s v=" the Countess"/>
    <s v=" of (Lucy Noel Martha Dyer-Edwards)"/>
    <x v="0"/>
    <n v="760"/>
    <x v="1"/>
    <x v="1"/>
    <x v="1"/>
    <x v="1"/>
    <n v="110152"/>
    <x v="1"/>
    <x v="1"/>
  </r>
  <r>
    <x v="4"/>
    <s v="M"/>
    <s v="M"/>
    <x v="0"/>
    <x v="80"/>
    <s v="Garfirth"/>
    <s v=" Mr"/>
    <s v=" John"/>
    <x v="0"/>
    <n v="761"/>
    <x v="0"/>
    <x v="0"/>
    <x v="1"/>
    <x v="0"/>
    <n v="358585"/>
    <x v="0"/>
    <x v="1"/>
  </r>
  <r>
    <x v="66"/>
    <s v="M"/>
    <s v="M"/>
    <x v="0"/>
    <x v="123"/>
    <s v="Nirva"/>
    <s v=" Mr"/>
    <s v=" Iisakki Antino Aijo"/>
    <x v="0"/>
    <n v="762"/>
    <x v="0"/>
    <x v="0"/>
    <x v="1"/>
    <x v="0"/>
    <s v="SOTON/O2 3101272"/>
    <x v="0"/>
    <x v="1"/>
  </r>
  <r>
    <x v="11"/>
    <s v="M"/>
    <s v="M"/>
    <x v="1"/>
    <x v="32"/>
    <s v="Barah"/>
    <s v=" Mr"/>
    <s v=" Hanna Assi"/>
    <x v="0"/>
    <n v="763"/>
    <x v="0"/>
    <x v="0"/>
    <x v="1"/>
    <x v="1"/>
    <n v="2663"/>
    <x v="0"/>
    <x v="1"/>
  </r>
  <r>
    <x v="62"/>
    <s v="B96 B98"/>
    <s v="B"/>
    <x v="0"/>
    <x v="168"/>
    <s v="Carter"/>
    <s v=" Mrs"/>
    <s v=" William Ernest (Lucile Polk)"/>
    <x v="2"/>
    <n v="764"/>
    <x v="1"/>
    <x v="1"/>
    <x v="0"/>
    <x v="1"/>
    <n v="113760"/>
    <x v="1"/>
    <x v="6"/>
  </r>
  <r>
    <x v="37"/>
    <s v="M"/>
    <s v="M"/>
    <x v="0"/>
    <x v="71"/>
    <s v="Eklund"/>
    <s v=" Mr"/>
    <s v=" Hans Linus"/>
    <x v="0"/>
    <n v="765"/>
    <x v="0"/>
    <x v="0"/>
    <x v="1"/>
    <x v="0"/>
    <n v="347074"/>
    <x v="0"/>
    <x v="1"/>
  </r>
  <r>
    <x v="54"/>
    <s v="D11"/>
    <s v="D"/>
    <x v="0"/>
    <x v="133"/>
    <s v="Hogeboom"/>
    <s v=" Mrs"/>
    <s v=" John C (Anna Andrews)"/>
    <x v="0"/>
    <n v="766"/>
    <x v="1"/>
    <x v="1"/>
    <x v="0"/>
    <x v="1"/>
    <n v="13502"/>
    <x v="1"/>
    <x v="0"/>
  </r>
  <r>
    <x v="28"/>
    <s v="M"/>
    <s v="M"/>
    <x v="1"/>
    <x v="205"/>
    <s v="Brewe"/>
    <s v=" Dr"/>
    <s v=" Arthur Jackson"/>
    <x v="0"/>
    <n v="767"/>
    <x v="1"/>
    <x v="0"/>
    <x v="1"/>
    <x v="0"/>
    <n v="112379"/>
    <x v="5"/>
    <x v="1"/>
  </r>
  <r>
    <x v="85"/>
    <s v="M"/>
    <s v="M"/>
    <x v="2"/>
    <x v="28"/>
    <s v="Mangan"/>
    <s v=" Miss"/>
    <s v=" Mary"/>
    <x v="0"/>
    <n v="768"/>
    <x v="0"/>
    <x v="1"/>
    <x v="1"/>
    <x v="0"/>
    <n v="364850"/>
    <x v="2"/>
    <x v="1"/>
  </r>
  <r>
    <x v="4"/>
    <s v="M"/>
    <s v="M"/>
    <x v="2"/>
    <x v="72"/>
    <s v="Moran"/>
    <s v=" Mr"/>
    <s v=" Daniel J"/>
    <x v="0"/>
    <n v="769"/>
    <x v="0"/>
    <x v="0"/>
    <x v="0"/>
    <x v="0"/>
    <n v="371110"/>
    <x v="0"/>
    <x v="0"/>
  </r>
  <r>
    <x v="36"/>
    <s v="M"/>
    <s v="M"/>
    <x v="0"/>
    <x v="230"/>
    <s v="Gronnestad"/>
    <s v=" Mr"/>
    <s v=" Daniel Danielsen"/>
    <x v="0"/>
    <n v="770"/>
    <x v="0"/>
    <x v="0"/>
    <x v="1"/>
    <x v="0"/>
    <n v="8471"/>
    <x v="0"/>
    <x v="1"/>
  </r>
  <r>
    <x v="42"/>
    <s v="M"/>
    <s v="M"/>
    <x v="0"/>
    <x v="59"/>
    <s v="Lievens"/>
    <s v=" Mr"/>
    <s v=" Rene Aime"/>
    <x v="0"/>
    <n v="771"/>
    <x v="0"/>
    <x v="0"/>
    <x v="1"/>
    <x v="0"/>
    <n v="345781"/>
    <x v="0"/>
    <x v="1"/>
  </r>
  <r>
    <x v="76"/>
    <s v="M"/>
    <s v="M"/>
    <x v="0"/>
    <x v="13"/>
    <s v="Jensen"/>
    <s v=" Mr"/>
    <s v=" Niels Peder"/>
    <x v="0"/>
    <n v="772"/>
    <x v="0"/>
    <x v="0"/>
    <x v="1"/>
    <x v="0"/>
    <n v="350047"/>
    <x v="0"/>
    <x v="1"/>
  </r>
  <r>
    <x v="79"/>
    <s v="E77"/>
    <s v="E"/>
    <x v="0"/>
    <x v="29"/>
    <s v="Mack"/>
    <s v=" Mrs"/>
    <s v=" (Mary)"/>
    <x v="0"/>
    <n v="773"/>
    <x v="2"/>
    <x v="1"/>
    <x v="1"/>
    <x v="0"/>
    <s v="S.O./P.P. 3"/>
    <x v="1"/>
    <x v="1"/>
  </r>
  <r>
    <x v="4"/>
    <s v="M"/>
    <s v="M"/>
    <x v="1"/>
    <x v="18"/>
    <s v="Elias"/>
    <s v=" Mr"/>
    <s v=" Dibo"/>
    <x v="0"/>
    <n v="774"/>
    <x v="0"/>
    <x v="0"/>
    <x v="1"/>
    <x v="0"/>
    <n v="2674"/>
    <x v="0"/>
    <x v="1"/>
  </r>
  <r>
    <x v="5"/>
    <s v="M"/>
    <s v="M"/>
    <x v="0"/>
    <x v="68"/>
    <s v="Hocking"/>
    <s v=" Mrs"/>
    <s v=" Elizabeth (Eliza Needs)"/>
    <x v="4"/>
    <n v="775"/>
    <x v="2"/>
    <x v="1"/>
    <x v="0"/>
    <x v="1"/>
    <n v="29105"/>
    <x v="1"/>
    <x v="2"/>
  </r>
  <r>
    <x v="25"/>
    <s v="M"/>
    <s v="M"/>
    <x v="0"/>
    <x v="28"/>
    <s v="Myhrman"/>
    <s v=" Mr"/>
    <s v=" Pehr Fabian Oliver Malkolm"/>
    <x v="0"/>
    <n v="776"/>
    <x v="0"/>
    <x v="0"/>
    <x v="1"/>
    <x v="0"/>
    <n v="347078"/>
    <x v="0"/>
    <x v="1"/>
  </r>
  <r>
    <x v="4"/>
    <s v="F38"/>
    <s v="F"/>
    <x v="2"/>
    <x v="28"/>
    <s v="Tobin"/>
    <s v=" Mr"/>
    <s v=" Roger"/>
    <x v="0"/>
    <n v="777"/>
    <x v="0"/>
    <x v="0"/>
    <x v="1"/>
    <x v="0"/>
    <n v="383121"/>
    <x v="0"/>
    <x v="1"/>
  </r>
  <r>
    <x v="32"/>
    <s v="M"/>
    <s v="M"/>
    <x v="0"/>
    <x v="57"/>
    <s v="Emanuel"/>
    <s v=" Miss"/>
    <s v=" Virginia Ethel"/>
    <x v="0"/>
    <n v="778"/>
    <x v="0"/>
    <x v="1"/>
    <x v="1"/>
    <x v="1"/>
    <n v="364516"/>
    <x v="2"/>
    <x v="1"/>
  </r>
  <r>
    <x v="4"/>
    <s v="M"/>
    <s v="M"/>
    <x v="2"/>
    <x v="229"/>
    <s v="Kilgannon"/>
    <s v=" Mr"/>
    <s v=" Thomas J"/>
    <x v="0"/>
    <n v="779"/>
    <x v="0"/>
    <x v="0"/>
    <x v="1"/>
    <x v="0"/>
    <n v="36865"/>
    <x v="0"/>
    <x v="1"/>
  </r>
  <r>
    <x v="71"/>
    <s v="B3"/>
    <s v="B"/>
    <x v="0"/>
    <x v="224"/>
    <s v="Robert"/>
    <s v=" Mrs"/>
    <s v=" Edward Scott (Elisabeth Walton McMillan)"/>
    <x v="1"/>
    <n v="780"/>
    <x v="1"/>
    <x v="1"/>
    <x v="1"/>
    <x v="1"/>
    <n v="24160"/>
    <x v="1"/>
    <x v="0"/>
  </r>
  <r>
    <x v="75"/>
    <s v="M"/>
    <s v="M"/>
    <x v="1"/>
    <x v="32"/>
    <s v="Ayoub"/>
    <s v=" Miss"/>
    <s v=" Banoura"/>
    <x v="0"/>
    <n v="781"/>
    <x v="0"/>
    <x v="1"/>
    <x v="1"/>
    <x v="1"/>
    <n v="2687"/>
    <x v="2"/>
    <x v="1"/>
  </r>
  <r>
    <x v="35"/>
    <s v="B20"/>
    <s v="B"/>
    <x v="0"/>
    <x v="225"/>
    <s v="Dick"/>
    <s v=" Mrs"/>
    <s v=" Albert Adrian (Vera Gillespie)"/>
    <x v="0"/>
    <n v="782"/>
    <x v="1"/>
    <x v="1"/>
    <x v="0"/>
    <x v="1"/>
    <n v="17474"/>
    <x v="1"/>
    <x v="0"/>
  </r>
  <r>
    <x v="29"/>
    <s v="D6"/>
    <s v="D"/>
    <x v="0"/>
    <x v="209"/>
    <s v="Long"/>
    <s v=" Mr"/>
    <s v=" Milton Clyde"/>
    <x v="0"/>
    <n v="783"/>
    <x v="1"/>
    <x v="0"/>
    <x v="1"/>
    <x v="0"/>
    <n v="113501"/>
    <x v="0"/>
    <x v="1"/>
  </r>
  <r>
    <x v="4"/>
    <s v="M"/>
    <s v="M"/>
    <x v="0"/>
    <x v="231"/>
    <s v="Johnston"/>
    <s v=" Mr"/>
    <s v=" Andrew G"/>
    <x v="2"/>
    <n v="784"/>
    <x v="0"/>
    <x v="0"/>
    <x v="0"/>
    <x v="0"/>
    <s v="W./C. 6607"/>
    <x v="0"/>
    <x v="6"/>
  </r>
  <r>
    <x v="38"/>
    <s v="M"/>
    <s v="M"/>
    <x v="0"/>
    <x v="79"/>
    <s v="Ali"/>
    <s v=" Mr"/>
    <s v=" William"/>
    <x v="0"/>
    <n v="785"/>
    <x v="0"/>
    <x v="0"/>
    <x v="1"/>
    <x v="0"/>
    <s v="SOTON/O.Q. 3101312"/>
    <x v="0"/>
    <x v="1"/>
  </r>
  <r>
    <x v="38"/>
    <s v="M"/>
    <s v="M"/>
    <x v="0"/>
    <x v="0"/>
    <s v="Harmer"/>
    <s v=" Mr"/>
    <s v=" Abraham (David Lishin)"/>
    <x v="0"/>
    <n v="786"/>
    <x v="0"/>
    <x v="0"/>
    <x v="1"/>
    <x v="0"/>
    <n v="374887"/>
    <x v="0"/>
    <x v="1"/>
  </r>
  <r>
    <x v="25"/>
    <s v="M"/>
    <s v="M"/>
    <x v="0"/>
    <x v="196"/>
    <s v="Sjoblom"/>
    <s v=" Miss"/>
    <s v=" Anna Sofia"/>
    <x v="0"/>
    <n v="787"/>
    <x v="0"/>
    <x v="1"/>
    <x v="1"/>
    <x v="1"/>
    <n v="3101265"/>
    <x v="2"/>
    <x v="1"/>
  </r>
  <r>
    <x v="19"/>
    <s v="M"/>
    <s v="M"/>
    <x v="2"/>
    <x v="15"/>
    <s v="Rice"/>
    <s v=" Master"/>
    <s v=" George Hugh"/>
    <x v="1"/>
    <n v="788"/>
    <x v="0"/>
    <x v="0"/>
    <x v="3"/>
    <x v="0"/>
    <n v="382652"/>
    <x v="3"/>
    <x v="5"/>
  </r>
  <r>
    <x v="58"/>
    <s v="M"/>
    <s v="M"/>
    <x v="0"/>
    <x v="65"/>
    <s v="Dean"/>
    <s v=" Master"/>
    <s v=" Bertram Vere"/>
    <x v="2"/>
    <n v="789"/>
    <x v="0"/>
    <x v="0"/>
    <x v="0"/>
    <x v="1"/>
    <s v="C.A. 2315"/>
    <x v="3"/>
    <x v="6"/>
  </r>
  <r>
    <x v="43"/>
    <s v="B82 B84"/>
    <s v="B"/>
    <x v="1"/>
    <x v="84"/>
    <s v="Guggenheim"/>
    <s v=" Mr"/>
    <s v=" Benjamin"/>
    <x v="0"/>
    <n v="790"/>
    <x v="1"/>
    <x v="0"/>
    <x v="1"/>
    <x v="0"/>
    <s v="PC 17593"/>
    <x v="0"/>
    <x v="1"/>
  </r>
  <r>
    <x v="4"/>
    <s v="M"/>
    <s v="M"/>
    <x v="2"/>
    <x v="28"/>
    <s v="Keane"/>
    <s v=" Mr"/>
    <s v=" Andrew &quot;Andy&quot;"/>
    <x v="0"/>
    <n v="791"/>
    <x v="0"/>
    <x v="0"/>
    <x v="1"/>
    <x v="0"/>
    <n v="12460"/>
    <x v="0"/>
    <x v="1"/>
  </r>
  <r>
    <x v="37"/>
    <s v="M"/>
    <s v="M"/>
    <x v="0"/>
    <x v="19"/>
    <s v="Gaskell"/>
    <s v=" Mr"/>
    <s v=" Alfred"/>
    <x v="0"/>
    <n v="792"/>
    <x v="2"/>
    <x v="0"/>
    <x v="1"/>
    <x v="0"/>
    <n v="239865"/>
    <x v="0"/>
    <x v="1"/>
  </r>
  <r>
    <x v="0"/>
    <s v="M"/>
    <s v="M"/>
    <x v="0"/>
    <x v="94"/>
    <s v="Sage"/>
    <s v=" Miss"/>
    <s v=" Stella Anna"/>
    <x v="2"/>
    <n v="793"/>
    <x v="0"/>
    <x v="1"/>
    <x v="6"/>
    <x v="0"/>
    <s v="CA. 2343"/>
    <x v="2"/>
    <x v="8"/>
  </r>
  <r>
    <x v="4"/>
    <s v="M"/>
    <s v="M"/>
    <x v="1"/>
    <x v="101"/>
    <s v="Hoyt"/>
    <s v=" Mr"/>
    <s v=" William Fisher"/>
    <x v="0"/>
    <n v="794"/>
    <x v="1"/>
    <x v="0"/>
    <x v="1"/>
    <x v="0"/>
    <s v="PC 17600"/>
    <x v="0"/>
    <x v="1"/>
  </r>
  <r>
    <x v="38"/>
    <s v="M"/>
    <s v="M"/>
    <x v="0"/>
    <x v="25"/>
    <s v="Dantcheff"/>
    <s v=" Mr"/>
    <s v=" Ristiu"/>
    <x v="0"/>
    <n v="795"/>
    <x v="0"/>
    <x v="0"/>
    <x v="1"/>
    <x v="0"/>
    <n v="349203"/>
    <x v="0"/>
    <x v="1"/>
  </r>
  <r>
    <x v="12"/>
    <s v="M"/>
    <s v="M"/>
    <x v="0"/>
    <x v="16"/>
    <s v="Otter"/>
    <s v=" Mr"/>
    <s v=" Richard"/>
    <x v="0"/>
    <n v="796"/>
    <x v="2"/>
    <x v="0"/>
    <x v="1"/>
    <x v="0"/>
    <n v="28213"/>
    <x v="0"/>
    <x v="1"/>
  </r>
  <r>
    <x v="28"/>
    <s v="D17"/>
    <s v="D"/>
    <x v="0"/>
    <x v="232"/>
    <s v="Leader"/>
    <s v=" Dr"/>
    <s v=" Alice (Farnham)"/>
    <x v="0"/>
    <n v="797"/>
    <x v="1"/>
    <x v="1"/>
    <x v="1"/>
    <x v="1"/>
    <n v="17465"/>
    <x v="5"/>
    <x v="1"/>
  </r>
  <r>
    <x v="14"/>
    <s v="M"/>
    <s v="M"/>
    <x v="0"/>
    <x v="233"/>
    <s v="Osman"/>
    <s v=" Mrs"/>
    <s v=" Mara"/>
    <x v="0"/>
    <n v="798"/>
    <x v="0"/>
    <x v="1"/>
    <x v="1"/>
    <x v="1"/>
    <n v="349244"/>
    <x v="1"/>
    <x v="1"/>
  </r>
  <r>
    <x v="4"/>
    <s v="M"/>
    <s v="M"/>
    <x v="1"/>
    <x v="32"/>
    <s v="Ibrahim Shawah"/>
    <s v=" Mr"/>
    <s v=" Yousseff"/>
    <x v="0"/>
    <n v="799"/>
    <x v="0"/>
    <x v="0"/>
    <x v="1"/>
    <x v="0"/>
    <n v="2685"/>
    <x v="0"/>
    <x v="1"/>
  </r>
  <r>
    <x v="4"/>
    <s v="M"/>
    <s v="M"/>
    <x v="0"/>
    <x v="72"/>
    <s v="Van Impe"/>
    <s v=" Mrs"/>
    <s v=" Jean Baptiste (Rosalie Paula Govaert)"/>
    <x v="1"/>
    <n v="800"/>
    <x v="0"/>
    <x v="1"/>
    <x v="0"/>
    <x v="0"/>
    <n v="345773"/>
    <x v="1"/>
    <x v="3"/>
  </r>
  <r>
    <x v="16"/>
    <s v="M"/>
    <s v="M"/>
    <x v="0"/>
    <x v="16"/>
    <s v="Ponesell"/>
    <s v=" Mr"/>
    <s v=" Martin"/>
    <x v="0"/>
    <n v="801"/>
    <x v="2"/>
    <x v="0"/>
    <x v="1"/>
    <x v="0"/>
    <n v="250647"/>
    <x v="0"/>
    <x v="1"/>
  </r>
  <r>
    <x v="14"/>
    <s v="M"/>
    <s v="M"/>
    <x v="0"/>
    <x v="121"/>
    <s v="Collyer"/>
    <s v=" Mrs"/>
    <s v=" Harvey (Charlotte Annie Tate)"/>
    <x v="1"/>
    <n v="802"/>
    <x v="2"/>
    <x v="1"/>
    <x v="0"/>
    <x v="1"/>
    <s v="C.A. 31921"/>
    <x v="1"/>
    <x v="3"/>
  </r>
  <r>
    <x v="33"/>
    <s v="B96 B98"/>
    <s v="B"/>
    <x v="0"/>
    <x v="168"/>
    <s v="Carter"/>
    <s v=" Master"/>
    <s v=" William Thornton II"/>
    <x v="2"/>
    <n v="803"/>
    <x v="1"/>
    <x v="0"/>
    <x v="0"/>
    <x v="1"/>
    <n v="113760"/>
    <x v="3"/>
    <x v="6"/>
  </r>
  <r>
    <x v="86"/>
    <s v="M"/>
    <s v="M"/>
    <x v="1"/>
    <x v="234"/>
    <s v="Thomas"/>
    <s v=" Master"/>
    <s v=" Assad Alexander"/>
    <x v="1"/>
    <n v="804"/>
    <x v="0"/>
    <x v="0"/>
    <x v="1"/>
    <x v="1"/>
    <n v="2625"/>
    <x v="3"/>
    <x v="0"/>
  </r>
  <r>
    <x v="7"/>
    <s v="M"/>
    <s v="M"/>
    <x v="0"/>
    <x v="78"/>
    <s v="Hedman"/>
    <s v=" Mr"/>
    <s v=" Oskar Arvid"/>
    <x v="0"/>
    <n v="805"/>
    <x v="0"/>
    <x v="0"/>
    <x v="1"/>
    <x v="1"/>
    <n v="347089"/>
    <x v="0"/>
    <x v="1"/>
  </r>
  <r>
    <x v="14"/>
    <s v="M"/>
    <s v="M"/>
    <x v="0"/>
    <x v="71"/>
    <s v="Johansson"/>
    <s v=" Mr"/>
    <s v=" Karl Johan"/>
    <x v="0"/>
    <n v="806"/>
    <x v="0"/>
    <x v="0"/>
    <x v="1"/>
    <x v="0"/>
    <n v="347063"/>
    <x v="0"/>
    <x v="1"/>
  </r>
  <r>
    <x v="12"/>
    <s v="A36"/>
    <s v="A"/>
    <x v="0"/>
    <x v="104"/>
    <s v="Andrews"/>
    <s v=" Mr"/>
    <s v=" Thomas Jr"/>
    <x v="0"/>
    <n v="807"/>
    <x v="1"/>
    <x v="0"/>
    <x v="1"/>
    <x v="0"/>
    <n v="112050"/>
    <x v="0"/>
    <x v="1"/>
  </r>
  <r>
    <x v="25"/>
    <s v="M"/>
    <s v="M"/>
    <x v="0"/>
    <x v="71"/>
    <s v="Pettersson"/>
    <s v=" Miss"/>
    <s v=" Ellen Natalia"/>
    <x v="0"/>
    <n v="808"/>
    <x v="0"/>
    <x v="1"/>
    <x v="1"/>
    <x v="0"/>
    <n v="347087"/>
    <x v="2"/>
    <x v="1"/>
  </r>
  <r>
    <x v="12"/>
    <s v="M"/>
    <s v="M"/>
    <x v="0"/>
    <x v="16"/>
    <s v="Meyer"/>
    <s v=" Mr"/>
    <s v=" August"/>
    <x v="0"/>
    <n v="809"/>
    <x v="2"/>
    <x v="0"/>
    <x v="1"/>
    <x v="0"/>
    <n v="248723"/>
    <x v="0"/>
    <x v="1"/>
  </r>
  <r>
    <x v="40"/>
    <s v="E8"/>
    <s v="E"/>
    <x v="0"/>
    <x v="3"/>
    <s v="Chambers"/>
    <s v=" Mrs"/>
    <s v=" Norman Campbell (Bertha Griggs)"/>
    <x v="0"/>
    <n v="810"/>
    <x v="1"/>
    <x v="1"/>
    <x v="0"/>
    <x v="1"/>
    <n v="113806"/>
    <x v="1"/>
    <x v="0"/>
  </r>
  <r>
    <x v="2"/>
    <s v="M"/>
    <s v="M"/>
    <x v="0"/>
    <x v="235"/>
    <s v="Alexander"/>
    <s v=" Mr"/>
    <s v=" William"/>
    <x v="0"/>
    <n v="811"/>
    <x v="0"/>
    <x v="0"/>
    <x v="1"/>
    <x v="0"/>
    <n v="3474"/>
    <x v="0"/>
    <x v="1"/>
  </r>
  <r>
    <x v="12"/>
    <s v="M"/>
    <s v="M"/>
    <x v="0"/>
    <x v="72"/>
    <s v="Lester"/>
    <s v=" Mr"/>
    <s v=" James"/>
    <x v="0"/>
    <n v="812"/>
    <x v="0"/>
    <x v="0"/>
    <x v="1"/>
    <x v="0"/>
    <s v="A/4 48871"/>
    <x v="0"/>
    <x v="1"/>
  </r>
  <r>
    <x v="3"/>
    <s v="M"/>
    <s v="M"/>
    <x v="0"/>
    <x v="29"/>
    <s v="Slemen"/>
    <s v=" Mr"/>
    <s v=" Richard James"/>
    <x v="0"/>
    <n v="813"/>
    <x v="2"/>
    <x v="0"/>
    <x v="1"/>
    <x v="0"/>
    <n v="28206"/>
    <x v="0"/>
    <x v="1"/>
  </r>
  <r>
    <x v="83"/>
    <s v="M"/>
    <s v="M"/>
    <x v="0"/>
    <x v="12"/>
    <s v="Andersson"/>
    <s v=" Miss"/>
    <s v=" Ebba Iris Alfrida"/>
    <x v="2"/>
    <n v="814"/>
    <x v="0"/>
    <x v="1"/>
    <x v="3"/>
    <x v="0"/>
    <n v="347082"/>
    <x v="2"/>
    <x v="4"/>
  </r>
  <r>
    <x v="85"/>
    <s v="M"/>
    <s v="M"/>
    <x v="0"/>
    <x v="4"/>
    <s v="Tomlin"/>
    <s v=" Mr"/>
    <s v=" Ernest Portage"/>
    <x v="0"/>
    <n v="815"/>
    <x v="0"/>
    <x v="0"/>
    <x v="1"/>
    <x v="0"/>
    <n v="364499"/>
    <x v="0"/>
    <x v="1"/>
  </r>
  <r>
    <x v="4"/>
    <s v="B102"/>
    <s v="B"/>
    <x v="0"/>
    <x v="104"/>
    <s v="Fry"/>
    <s v=" Mr"/>
    <s v=" Richard"/>
    <x v="0"/>
    <n v="816"/>
    <x v="1"/>
    <x v="0"/>
    <x v="1"/>
    <x v="0"/>
    <n v="112058"/>
    <x v="0"/>
    <x v="1"/>
  </r>
  <r>
    <x v="41"/>
    <s v="M"/>
    <s v="M"/>
    <x v="0"/>
    <x v="2"/>
    <s v="Heininen"/>
    <s v=" Miss"/>
    <s v=" Wendla Maria"/>
    <x v="0"/>
    <n v="817"/>
    <x v="0"/>
    <x v="1"/>
    <x v="1"/>
    <x v="0"/>
    <s v="STON/O2. 3101290"/>
    <x v="2"/>
    <x v="1"/>
  </r>
  <r>
    <x v="14"/>
    <s v="M"/>
    <s v="M"/>
    <x v="1"/>
    <x v="236"/>
    <s v="Mallet"/>
    <s v=" Mr"/>
    <s v=" Albert"/>
    <x v="1"/>
    <n v="818"/>
    <x v="2"/>
    <x v="0"/>
    <x v="0"/>
    <x v="0"/>
    <s v="S.C./PARIS 2079"/>
    <x v="0"/>
    <x v="3"/>
  </r>
  <r>
    <x v="71"/>
    <s v="M"/>
    <s v="M"/>
    <x v="0"/>
    <x v="237"/>
    <s v="Holm"/>
    <s v=" Mr"/>
    <s v=" John Fredrik Alexander"/>
    <x v="0"/>
    <n v="819"/>
    <x v="0"/>
    <x v="0"/>
    <x v="1"/>
    <x v="0"/>
    <s v="C 7075"/>
    <x v="0"/>
    <x v="1"/>
  </r>
  <r>
    <x v="73"/>
    <s v="M"/>
    <s v="M"/>
    <x v="0"/>
    <x v="48"/>
    <s v="Skoog"/>
    <s v=" Master"/>
    <s v=" Karl Thorsten"/>
    <x v="2"/>
    <n v="820"/>
    <x v="0"/>
    <x v="0"/>
    <x v="2"/>
    <x v="0"/>
    <n v="347088"/>
    <x v="3"/>
    <x v="5"/>
  </r>
  <r>
    <x v="67"/>
    <s v="B69"/>
    <s v="B"/>
    <x v="0"/>
    <x v="198"/>
    <s v="Hays"/>
    <s v=" Mrs"/>
    <s v=" Charles Melville (Clara Jennings Gregg)"/>
    <x v="1"/>
    <n v="821"/>
    <x v="1"/>
    <x v="1"/>
    <x v="0"/>
    <x v="1"/>
    <n v="12749"/>
    <x v="1"/>
    <x v="3"/>
  </r>
  <r>
    <x v="7"/>
    <s v="M"/>
    <s v="M"/>
    <x v="0"/>
    <x v="51"/>
    <s v="Lulic"/>
    <s v=" Mr"/>
    <s v=" Nikola"/>
    <x v="0"/>
    <n v="822"/>
    <x v="0"/>
    <x v="0"/>
    <x v="1"/>
    <x v="1"/>
    <n v="315098"/>
    <x v="0"/>
    <x v="1"/>
  </r>
  <r>
    <x v="1"/>
    <s v="M"/>
    <s v="M"/>
    <x v="0"/>
    <x v="104"/>
    <s v="Reuchlin"/>
    <s v=" Jonkheer"/>
    <s v=" John George"/>
    <x v="0"/>
    <n v="823"/>
    <x v="1"/>
    <x v="0"/>
    <x v="1"/>
    <x v="0"/>
    <n v="19972"/>
    <x v="0"/>
    <x v="1"/>
  </r>
  <r>
    <x v="7"/>
    <s v="E121"/>
    <s v="E"/>
    <x v="0"/>
    <x v="57"/>
    <s v="Moor"/>
    <s v=" Mrs"/>
    <s v=" (Beila)"/>
    <x v="1"/>
    <n v="824"/>
    <x v="0"/>
    <x v="1"/>
    <x v="1"/>
    <x v="1"/>
    <n v="392096"/>
    <x v="1"/>
    <x v="0"/>
  </r>
  <r>
    <x v="6"/>
    <s v="M"/>
    <s v="M"/>
    <x v="0"/>
    <x v="40"/>
    <s v="Panula"/>
    <s v=" Master"/>
    <s v=" Urho Abraham"/>
    <x v="1"/>
    <n v="825"/>
    <x v="0"/>
    <x v="0"/>
    <x v="3"/>
    <x v="0"/>
    <n v="3101295"/>
    <x v="3"/>
    <x v="5"/>
  </r>
  <r>
    <x v="4"/>
    <s v="M"/>
    <s v="M"/>
    <x v="2"/>
    <x v="238"/>
    <s v="Flynn"/>
    <s v=" Mr"/>
    <s v=" John"/>
    <x v="0"/>
    <n v="826"/>
    <x v="0"/>
    <x v="0"/>
    <x v="1"/>
    <x v="0"/>
    <n v="368323"/>
    <x v="0"/>
    <x v="1"/>
  </r>
  <r>
    <x v="4"/>
    <s v="M"/>
    <s v="M"/>
    <x v="0"/>
    <x v="54"/>
    <s v="Lam"/>
    <s v=" Mr"/>
    <s v=" Len"/>
    <x v="0"/>
    <n v="827"/>
    <x v="0"/>
    <x v="0"/>
    <x v="1"/>
    <x v="0"/>
    <n v="1601"/>
    <x v="0"/>
    <x v="1"/>
  </r>
  <r>
    <x v="58"/>
    <s v="M"/>
    <s v="M"/>
    <x v="1"/>
    <x v="236"/>
    <s v="Mallet"/>
    <s v=" Master"/>
    <s v=" Andre"/>
    <x v="2"/>
    <n v="828"/>
    <x v="2"/>
    <x v="0"/>
    <x v="1"/>
    <x v="1"/>
    <s v="S.C./PARIS 2079"/>
    <x v="3"/>
    <x v="3"/>
  </r>
  <r>
    <x v="4"/>
    <s v="M"/>
    <s v="M"/>
    <x v="2"/>
    <x v="28"/>
    <s v="McCormack"/>
    <s v=" Mr"/>
    <s v=" Thomas Joseph"/>
    <x v="0"/>
    <n v="829"/>
    <x v="0"/>
    <x v="0"/>
    <x v="1"/>
    <x v="1"/>
    <n v="367228"/>
    <x v="0"/>
    <x v="1"/>
  </r>
  <r>
    <x v="65"/>
    <s v="B28"/>
    <s v="B"/>
    <x v="1"/>
    <x v="46"/>
    <s v="Stone"/>
    <s v=" Mrs"/>
    <s v=" George Nelson (Martha Evelyn)"/>
    <x v="0"/>
    <n v="830"/>
    <x v="1"/>
    <x v="1"/>
    <x v="1"/>
    <x v="1"/>
    <n v="113572"/>
    <x v="1"/>
    <x v="1"/>
  </r>
  <r>
    <x v="17"/>
    <s v="M"/>
    <s v="M"/>
    <x v="1"/>
    <x v="53"/>
    <s v="Yasbeck"/>
    <s v=" Mrs"/>
    <s v=" Antoni (Selini Alexander)"/>
    <x v="0"/>
    <n v="831"/>
    <x v="0"/>
    <x v="1"/>
    <x v="0"/>
    <x v="1"/>
    <n v="2659"/>
    <x v="1"/>
    <x v="0"/>
  </r>
  <r>
    <x v="39"/>
    <s v="M"/>
    <s v="M"/>
    <x v="0"/>
    <x v="170"/>
    <s v="Richards"/>
    <s v=" Master"/>
    <s v=" George Sibley"/>
    <x v="1"/>
    <n v="832"/>
    <x v="2"/>
    <x v="0"/>
    <x v="0"/>
    <x v="1"/>
    <n v="29106"/>
    <x v="3"/>
    <x v="3"/>
  </r>
  <r>
    <x v="4"/>
    <s v="M"/>
    <s v="M"/>
    <x v="1"/>
    <x v="32"/>
    <s v="Saad"/>
    <s v=" Mr"/>
    <s v=" Amin"/>
    <x v="0"/>
    <n v="833"/>
    <x v="0"/>
    <x v="0"/>
    <x v="1"/>
    <x v="0"/>
    <n v="2671"/>
    <x v="0"/>
    <x v="1"/>
  </r>
  <r>
    <x v="41"/>
    <s v="M"/>
    <s v="M"/>
    <x v="0"/>
    <x v="13"/>
    <s v="Augustsson"/>
    <s v=" Mr"/>
    <s v=" Albert"/>
    <x v="0"/>
    <n v="834"/>
    <x v="0"/>
    <x v="0"/>
    <x v="1"/>
    <x v="0"/>
    <n v="347468"/>
    <x v="0"/>
    <x v="1"/>
  </r>
  <r>
    <x v="25"/>
    <s v="M"/>
    <s v="M"/>
    <x v="0"/>
    <x v="239"/>
    <s v="Allum"/>
    <s v=" Mr"/>
    <s v=" Owen George"/>
    <x v="0"/>
    <n v="835"/>
    <x v="0"/>
    <x v="0"/>
    <x v="1"/>
    <x v="0"/>
    <n v="2223"/>
    <x v="0"/>
    <x v="1"/>
  </r>
  <r>
    <x v="12"/>
    <s v="E49"/>
    <s v="E"/>
    <x v="1"/>
    <x v="147"/>
    <s v="Compton"/>
    <s v=" Miss"/>
    <s v=" Sara Rebecca"/>
    <x v="1"/>
    <n v="836"/>
    <x v="1"/>
    <x v="1"/>
    <x v="0"/>
    <x v="1"/>
    <s v="PC 17756"/>
    <x v="2"/>
    <x v="3"/>
  </r>
  <r>
    <x v="24"/>
    <s v="M"/>
    <s v="M"/>
    <x v="0"/>
    <x v="51"/>
    <s v="Pasic"/>
    <s v=" Mr"/>
    <s v=" Jakob"/>
    <x v="0"/>
    <n v="837"/>
    <x v="0"/>
    <x v="0"/>
    <x v="1"/>
    <x v="0"/>
    <n v="315097"/>
    <x v="0"/>
    <x v="1"/>
  </r>
  <r>
    <x v="4"/>
    <s v="M"/>
    <s v="M"/>
    <x v="0"/>
    <x v="4"/>
    <s v="Sirota"/>
    <s v=" Mr"/>
    <s v=" Maurice"/>
    <x v="0"/>
    <n v="838"/>
    <x v="0"/>
    <x v="0"/>
    <x v="1"/>
    <x v="0"/>
    <n v="392092"/>
    <x v="0"/>
    <x v="1"/>
  </r>
  <r>
    <x v="36"/>
    <s v="M"/>
    <s v="M"/>
    <x v="0"/>
    <x v="54"/>
    <s v="Chip"/>
    <s v=" Mr"/>
    <s v=" Chang"/>
    <x v="0"/>
    <n v="839"/>
    <x v="0"/>
    <x v="0"/>
    <x v="1"/>
    <x v="1"/>
    <n v="1601"/>
    <x v="0"/>
    <x v="1"/>
  </r>
  <r>
    <x v="4"/>
    <s v="C47"/>
    <s v="C"/>
    <x v="1"/>
    <x v="132"/>
    <s v="Marechal"/>
    <s v=" Mr"/>
    <s v=" Pierre"/>
    <x v="0"/>
    <n v="840"/>
    <x v="1"/>
    <x v="0"/>
    <x v="1"/>
    <x v="1"/>
    <n v="11774"/>
    <x v="0"/>
    <x v="1"/>
  </r>
  <r>
    <x v="11"/>
    <s v="M"/>
    <s v="M"/>
    <x v="0"/>
    <x v="2"/>
    <s v="Alhomaki"/>
    <s v=" Mr"/>
    <s v=" Ilmari Rudolf"/>
    <x v="0"/>
    <n v="841"/>
    <x v="0"/>
    <x v="0"/>
    <x v="1"/>
    <x v="0"/>
    <s v="SOTON/O2 3101287"/>
    <x v="0"/>
    <x v="1"/>
  </r>
  <r>
    <x v="37"/>
    <s v="M"/>
    <s v="M"/>
    <x v="0"/>
    <x v="29"/>
    <s v="Mudd"/>
    <s v=" Mr"/>
    <s v=" Thomas Charles"/>
    <x v="0"/>
    <n v="842"/>
    <x v="2"/>
    <x v="0"/>
    <x v="1"/>
    <x v="0"/>
    <s v="S.O./P.P. 3"/>
    <x v="0"/>
    <x v="1"/>
  </r>
  <r>
    <x v="4"/>
    <s v="M"/>
    <s v="M"/>
    <x v="1"/>
    <x v="113"/>
    <s v="Serepeca"/>
    <s v=" Miss"/>
    <s v=" Augusta"/>
    <x v="0"/>
    <n v="843"/>
    <x v="1"/>
    <x v="1"/>
    <x v="1"/>
    <x v="1"/>
    <n v="113798"/>
    <x v="2"/>
    <x v="1"/>
  </r>
  <r>
    <x v="87"/>
    <s v="M"/>
    <s v="M"/>
    <x v="1"/>
    <x v="240"/>
    <s v="Lemberopolous"/>
    <s v=" Mr"/>
    <s v=" Peter L"/>
    <x v="0"/>
    <n v="844"/>
    <x v="0"/>
    <x v="0"/>
    <x v="1"/>
    <x v="0"/>
    <n v="2683"/>
    <x v="0"/>
    <x v="1"/>
  </r>
  <r>
    <x v="35"/>
    <s v="M"/>
    <s v="M"/>
    <x v="0"/>
    <x v="51"/>
    <s v="Culumovic"/>
    <s v=" Mr"/>
    <s v=" Jeso"/>
    <x v="0"/>
    <n v="845"/>
    <x v="0"/>
    <x v="0"/>
    <x v="1"/>
    <x v="0"/>
    <n v="315090"/>
    <x v="0"/>
    <x v="1"/>
  </r>
  <r>
    <x v="23"/>
    <s v="M"/>
    <s v="M"/>
    <x v="0"/>
    <x v="120"/>
    <s v="Abbing"/>
    <s v=" Mr"/>
    <s v=" Anthony"/>
    <x v="0"/>
    <n v="846"/>
    <x v="0"/>
    <x v="0"/>
    <x v="1"/>
    <x v="0"/>
    <s v="C.A. 5547"/>
    <x v="0"/>
    <x v="1"/>
  </r>
  <r>
    <x v="4"/>
    <s v="M"/>
    <s v="M"/>
    <x v="0"/>
    <x v="94"/>
    <s v="Sage"/>
    <s v=" Mr"/>
    <s v=" Douglas Bullen"/>
    <x v="2"/>
    <n v="847"/>
    <x v="0"/>
    <x v="0"/>
    <x v="6"/>
    <x v="0"/>
    <s v="CA. 2343"/>
    <x v="0"/>
    <x v="8"/>
  </r>
  <r>
    <x v="3"/>
    <s v="M"/>
    <s v="M"/>
    <x v="1"/>
    <x v="25"/>
    <s v="Markoff"/>
    <s v=" Mr"/>
    <s v=" Marin"/>
    <x v="0"/>
    <n v="848"/>
    <x v="0"/>
    <x v="0"/>
    <x v="1"/>
    <x v="0"/>
    <n v="349213"/>
    <x v="0"/>
    <x v="1"/>
  </r>
  <r>
    <x v="18"/>
    <s v="M"/>
    <s v="M"/>
    <x v="0"/>
    <x v="213"/>
    <s v="Harper"/>
    <s v=" Rev"/>
    <s v=" John"/>
    <x v="1"/>
    <n v="849"/>
    <x v="2"/>
    <x v="0"/>
    <x v="1"/>
    <x v="0"/>
    <n v="248727"/>
    <x v="4"/>
    <x v="0"/>
  </r>
  <r>
    <x v="15"/>
    <s v="C92"/>
    <s v="C"/>
    <x v="1"/>
    <x v="180"/>
    <s v="Goldenberg"/>
    <s v=" Mrs"/>
    <s v=" Samuel L (Edwiga Grabowska)"/>
    <x v="0"/>
    <n v="850"/>
    <x v="1"/>
    <x v="1"/>
    <x v="0"/>
    <x v="1"/>
    <n v="17453"/>
    <x v="1"/>
    <x v="0"/>
  </r>
  <r>
    <x v="9"/>
    <s v="M"/>
    <s v="M"/>
    <x v="0"/>
    <x v="12"/>
    <s v="Andersson"/>
    <s v=" Master"/>
    <s v=" Sigvard Harald Elias"/>
    <x v="2"/>
    <n v="851"/>
    <x v="0"/>
    <x v="0"/>
    <x v="3"/>
    <x v="0"/>
    <n v="347082"/>
    <x v="3"/>
    <x v="4"/>
  </r>
  <r>
    <x v="88"/>
    <s v="M"/>
    <s v="M"/>
    <x v="0"/>
    <x v="71"/>
    <s v="Svensson"/>
    <s v=" Mr"/>
    <s v=" Johan"/>
    <x v="0"/>
    <n v="852"/>
    <x v="0"/>
    <x v="0"/>
    <x v="1"/>
    <x v="0"/>
    <n v="347060"/>
    <x v="0"/>
    <x v="1"/>
  </r>
  <r>
    <x v="52"/>
    <s v="M"/>
    <s v="M"/>
    <x v="1"/>
    <x v="49"/>
    <s v="Boulos"/>
    <s v=" Miss"/>
    <s v=" Nourelain"/>
    <x v="1"/>
    <n v="853"/>
    <x v="0"/>
    <x v="1"/>
    <x v="0"/>
    <x v="0"/>
    <n v="2678"/>
    <x v="2"/>
    <x v="3"/>
  </r>
  <r>
    <x v="37"/>
    <s v="D28"/>
    <s v="D"/>
    <x v="0"/>
    <x v="241"/>
    <s v="Lines"/>
    <s v=" Miss"/>
    <s v=" Mary Conover"/>
    <x v="1"/>
    <n v="854"/>
    <x v="1"/>
    <x v="1"/>
    <x v="1"/>
    <x v="1"/>
    <s v="PC 17592"/>
    <x v="2"/>
    <x v="0"/>
  </r>
  <r>
    <x v="57"/>
    <s v="M"/>
    <s v="M"/>
    <x v="0"/>
    <x v="19"/>
    <s v="Carter"/>
    <s v=" Mrs"/>
    <s v=" Ernest Courtenay (Lilian Hughes)"/>
    <x v="0"/>
    <n v="855"/>
    <x v="2"/>
    <x v="1"/>
    <x v="0"/>
    <x v="0"/>
    <n v="244252"/>
    <x v="1"/>
    <x v="0"/>
  </r>
  <r>
    <x v="25"/>
    <s v="M"/>
    <s v="M"/>
    <x v="0"/>
    <x v="118"/>
    <s v="Aks"/>
    <s v=" Mrs"/>
    <s v=" Sam (Leah Rosen)"/>
    <x v="1"/>
    <n v="856"/>
    <x v="0"/>
    <x v="1"/>
    <x v="1"/>
    <x v="1"/>
    <n v="392091"/>
    <x v="1"/>
    <x v="0"/>
  </r>
  <r>
    <x v="34"/>
    <s v="M"/>
    <s v="M"/>
    <x v="0"/>
    <x v="150"/>
    <s v="Wick"/>
    <s v=" Mrs"/>
    <s v=" George Dennick (Mary Hitchcock)"/>
    <x v="1"/>
    <n v="857"/>
    <x v="1"/>
    <x v="1"/>
    <x v="0"/>
    <x v="1"/>
    <n v="36928"/>
    <x v="1"/>
    <x v="3"/>
  </r>
  <r>
    <x v="54"/>
    <s v="E17"/>
    <s v="E"/>
    <x v="0"/>
    <x v="11"/>
    <s v="Daly"/>
    <s v=" Mr"/>
    <s v=" Peter Denis "/>
    <x v="0"/>
    <n v="858"/>
    <x v="1"/>
    <x v="0"/>
    <x v="1"/>
    <x v="1"/>
    <n v="113055"/>
    <x v="0"/>
    <x v="1"/>
  </r>
  <r>
    <x v="42"/>
    <s v="M"/>
    <s v="M"/>
    <x v="1"/>
    <x v="178"/>
    <s v="Baclini"/>
    <s v=" Mrs"/>
    <s v=" Solomon (Latifa Qurban)"/>
    <x v="4"/>
    <n v="859"/>
    <x v="0"/>
    <x v="1"/>
    <x v="1"/>
    <x v="1"/>
    <n v="2666"/>
    <x v="1"/>
    <x v="6"/>
  </r>
  <r>
    <x v="4"/>
    <s v="M"/>
    <s v="M"/>
    <x v="1"/>
    <x v="32"/>
    <s v="Razi"/>
    <s v=" Mr"/>
    <s v=" Raihed"/>
    <x v="0"/>
    <n v="860"/>
    <x v="0"/>
    <x v="0"/>
    <x v="1"/>
    <x v="0"/>
    <n v="2629"/>
    <x v="0"/>
    <x v="1"/>
  </r>
  <r>
    <x v="66"/>
    <s v="M"/>
    <s v="M"/>
    <x v="0"/>
    <x v="242"/>
    <s v="Hansen"/>
    <s v=" Mr"/>
    <s v=" Claus Peter"/>
    <x v="0"/>
    <n v="861"/>
    <x v="0"/>
    <x v="0"/>
    <x v="4"/>
    <x v="0"/>
    <n v="350026"/>
    <x v="0"/>
    <x v="3"/>
  </r>
  <r>
    <x v="24"/>
    <s v="M"/>
    <s v="M"/>
    <x v="0"/>
    <x v="86"/>
    <s v="Giles"/>
    <s v=" Mr"/>
    <s v=" Frederick Edward"/>
    <x v="0"/>
    <n v="862"/>
    <x v="2"/>
    <x v="0"/>
    <x v="0"/>
    <x v="0"/>
    <n v="28134"/>
    <x v="0"/>
    <x v="0"/>
  </r>
  <r>
    <x v="76"/>
    <s v="D17"/>
    <s v="D"/>
    <x v="0"/>
    <x v="232"/>
    <s v="Swift"/>
    <s v=" Mrs"/>
    <s v=" Frederick Joel (Margaret Welles Barron)"/>
    <x v="0"/>
    <n v="863"/>
    <x v="1"/>
    <x v="1"/>
    <x v="1"/>
    <x v="1"/>
    <n v="17466"/>
    <x v="1"/>
    <x v="1"/>
  </r>
  <r>
    <x v="0"/>
    <s v="M"/>
    <s v="M"/>
    <x v="0"/>
    <x v="94"/>
    <s v="Sage"/>
    <s v=" Miss"/>
    <s v=" Dorothy Edith &quot;Dolly&quot;"/>
    <x v="2"/>
    <n v="864"/>
    <x v="0"/>
    <x v="1"/>
    <x v="6"/>
    <x v="0"/>
    <s v="CA. 2343"/>
    <x v="2"/>
    <x v="8"/>
  </r>
  <r>
    <x v="42"/>
    <s v="M"/>
    <s v="M"/>
    <x v="0"/>
    <x v="16"/>
    <s v="Gill"/>
    <s v=" Mr"/>
    <s v=" John William"/>
    <x v="0"/>
    <n v="865"/>
    <x v="2"/>
    <x v="0"/>
    <x v="1"/>
    <x v="0"/>
    <n v="233866"/>
    <x v="0"/>
    <x v="1"/>
  </r>
  <r>
    <x v="23"/>
    <s v="M"/>
    <s v="M"/>
    <x v="0"/>
    <x v="16"/>
    <s v="Bystrom"/>
    <s v=" Mrs"/>
    <s v=" (Karolina)"/>
    <x v="0"/>
    <n v="866"/>
    <x v="2"/>
    <x v="1"/>
    <x v="1"/>
    <x v="1"/>
    <n v="236852"/>
    <x v="1"/>
    <x v="1"/>
  </r>
  <r>
    <x v="7"/>
    <s v="M"/>
    <s v="M"/>
    <x v="1"/>
    <x v="243"/>
    <s v="Duran y More"/>
    <s v=" Miss"/>
    <s v=" Asuncion"/>
    <x v="0"/>
    <n v="867"/>
    <x v="2"/>
    <x v="1"/>
    <x v="0"/>
    <x v="1"/>
    <s v="SC/PARIS 2149"/>
    <x v="2"/>
    <x v="0"/>
  </r>
  <r>
    <x v="14"/>
    <s v="A24"/>
    <s v="A"/>
    <x v="0"/>
    <x v="244"/>
    <s v="Roebling"/>
    <s v=" Mr"/>
    <s v=" Washington Augustus II"/>
    <x v="0"/>
    <n v="868"/>
    <x v="1"/>
    <x v="0"/>
    <x v="1"/>
    <x v="0"/>
    <s v="PC 17590"/>
    <x v="0"/>
    <x v="1"/>
  </r>
  <r>
    <x v="4"/>
    <s v="M"/>
    <s v="M"/>
    <x v="0"/>
    <x v="59"/>
    <s v="van Melkebeke"/>
    <s v=" Mr"/>
    <s v=" Philemon"/>
    <x v="0"/>
    <n v="869"/>
    <x v="0"/>
    <x v="0"/>
    <x v="1"/>
    <x v="0"/>
    <n v="345777"/>
    <x v="0"/>
    <x v="1"/>
  </r>
  <r>
    <x v="9"/>
    <s v="M"/>
    <s v="M"/>
    <x v="0"/>
    <x v="8"/>
    <s v="Johnson"/>
    <s v=" Master"/>
    <s v=" Harold Theodor"/>
    <x v="1"/>
    <n v="870"/>
    <x v="0"/>
    <x v="0"/>
    <x v="0"/>
    <x v="1"/>
    <n v="347742"/>
    <x v="3"/>
    <x v="3"/>
  </r>
  <r>
    <x v="2"/>
    <s v="M"/>
    <s v="M"/>
    <x v="0"/>
    <x v="25"/>
    <s v="Balkic"/>
    <s v=" Mr"/>
    <s v=" Cerin"/>
    <x v="0"/>
    <n v="871"/>
    <x v="0"/>
    <x v="0"/>
    <x v="1"/>
    <x v="0"/>
    <n v="349248"/>
    <x v="0"/>
    <x v="1"/>
  </r>
  <r>
    <x v="47"/>
    <s v="D35"/>
    <s v="D"/>
    <x v="0"/>
    <x v="124"/>
    <s v="Beckwith"/>
    <s v=" Mrs"/>
    <s v=" Richard Leonard (Sallie Monypeny)"/>
    <x v="1"/>
    <n v="872"/>
    <x v="1"/>
    <x v="1"/>
    <x v="0"/>
    <x v="1"/>
    <n v="11751"/>
    <x v="1"/>
    <x v="3"/>
  </r>
  <r>
    <x v="40"/>
    <s v="B51 B53 B55"/>
    <s v="B"/>
    <x v="0"/>
    <x v="245"/>
    <s v="Carlsson"/>
    <s v=" Mr"/>
    <s v=" Frans Olof"/>
    <x v="0"/>
    <n v="873"/>
    <x v="1"/>
    <x v="0"/>
    <x v="1"/>
    <x v="0"/>
    <n v="695"/>
    <x v="0"/>
    <x v="1"/>
  </r>
  <r>
    <x v="47"/>
    <s v="M"/>
    <s v="M"/>
    <x v="0"/>
    <x v="58"/>
    <s v="Vander Cruyssen"/>
    <s v=" Mr"/>
    <s v=" Victor"/>
    <x v="0"/>
    <n v="874"/>
    <x v="0"/>
    <x v="0"/>
    <x v="1"/>
    <x v="0"/>
    <n v="345765"/>
    <x v="0"/>
    <x v="1"/>
  </r>
  <r>
    <x v="18"/>
    <s v="M"/>
    <s v="M"/>
    <x v="1"/>
    <x v="145"/>
    <s v="Abelson"/>
    <s v=" Mrs"/>
    <s v=" Samuel (Hannah Wizosky)"/>
    <x v="0"/>
    <n v="875"/>
    <x v="2"/>
    <x v="1"/>
    <x v="0"/>
    <x v="1"/>
    <s v="P/PP 3381"/>
    <x v="1"/>
    <x v="0"/>
  </r>
  <r>
    <x v="17"/>
    <s v="M"/>
    <s v="M"/>
    <x v="1"/>
    <x v="18"/>
    <s v="Najib"/>
    <s v=" Miss"/>
    <s v=" Adele Kiamie &quot;Jane&quot;"/>
    <x v="0"/>
    <n v="876"/>
    <x v="0"/>
    <x v="1"/>
    <x v="1"/>
    <x v="1"/>
    <n v="2667"/>
    <x v="2"/>
    <x v="1"/>
  </r>
  <r>
    <x v="11"/>
    <s v="M"/>
    <s v="M"/>
    <x v="0"/>
    <x v="246"/>
    <s v="Gustafsson"/>
    <s v=" Mr"/>
    <s v=" Alfred Ossian"/>
    <x v="0"/>
    <n v="877"/>
    <x v="0"/>
    <x v="0"/>
    <x v="1"/>
    <x v="0"/>
    <n v="7534"/>
    <x v="0"/>
    <x v="1"/>
  </r>
  <r>
    <x v="20"/>
    <s v="M"/>
    <s v="M"/>
    <x v="0"/>
    <x v="25"/>
    <s v="Petroff"/>
    <s v=" Mr"/>
    <s v=" Nedelio"/>
    <x v="0"/>
    <n v="878"/>
    <x v="0"/>
    <x v="0"/>
    <x v="1"/>
    <x v="0"/>
    <n v="349212"/>
    <x v="0"/>
    <x v="1"/>
  </r>
  <r>
    <x v="4"/>
    <s v="M"/>
    <s v="M"/>
    <x v="0"/>
    <x v="25"/>
    <s v="Laleff"/>
    <s v=" Mr"/>
    <s v=" Kristo"/>
    <x v="0"/>
    <n v="879"/>
    <x v="0"/>
    <x v="0"/>
    <x v="1"/>
    <x v="0"/>
    <n v="349217"/>
    <x v="0"/>
    <x v="1"/>
  </r>
  <r>
    <x v="60"/>
    <s v="C50"/>
    <s v="C"/>
    <x v="1"/>
    <x v="147"/>
    <s v="Potter"/>
    <s v=" Mrs"/>
    <s v=" Thomas Jr (Lily Alexenia Wilson)"/>
    <x v="1"/>
    <n v="880"/>
    <x v="1"/>
    <x v="1"/>
    <x v="1"/>
    <x v="1"/>
    <n v="11767"/>
    <x v="1"/>
    <x v="0"/>
  </r>
  <r>
    <x v="38"/>
    <s v="M"/>
    <s v="M"/>
    <x v="0"/>
    <x v="19"/>
    <s v="Shelley"/>
    <s v=" Mrs"/>
    <s v=" William (Imanita Parrish Hall)"/>
    <x v="1"/>
    <n v="881"/>
    <x v="2"/>
    <x v="1"/>
    <x v="1"/>
    <x v="1"/>
    <n v="230433"/>
    <x v="1"/>
    <x v="0"/>
  </r>
  <r>
    <x v="40"/>
    <s v="M"/>
    <s v="M"/>
    <x v="0"/>
    <x v="25"/>
    <s v="Markun"/>
    <s v=" Mr"/>
    <s v=" Johann"/>
    <x v="0"/>
    <n v="882"/>
    <x v="0"/>
    <x v="0"/>
    <x v="1"/>
    <x v="0"/>
    <n v="349257"/>
    <x v="0"/>
    <x v="1"/>
  </r>
  <r>
    <x v="0"/>
    <s v="M"/>
    <s v="M"/>
    <x v="0"/>
    <x v="247"/>
    <s v="Dahlberg"/>
    <s v=" Miss"/>
    <s v=" Gerda Ulrika"/>
    <x v="0"/>
    <n v="883"/>
    <x v="0"/>
    <x v="1"/>
    <x v="1"/>
    <x v="0"/>
    <n v="7552"/>
    <x v="2"/>
    <x v="1"/>
  </r>
  <r>
    <x v="18"/>
    <s v="M"/>
    <s v="M"/>
    <x v="0"/>
    <x v="29"/>
    <s v="Banfield"/>
    <s v=" Mr"/>
    <s v=" Frederick James"/>
    <x v="0"/>
    <n v="884"/>
    <x v="2"/>
    <x v="0"/>
    <x v="1"/>
    <x v="0"/>
    <s v="C.A./SOTON 34068"/>
    <x v="0"/>
    <x v="1"/>
  </r>
  <r>
    <x v="38"/>
    <s v="M"/>
    <s v="M"/>
    <x v="0"/>
    <x v="79"/>
    <s v="Sutehall"/>
    <s v=" Mr"/>
    <s v=" Henry Jr"/>
    <x v="0"/>
    <n v="885"/>
    <x v="0"/>
    <x v="0"/>
    <x v="1"/>
    <x v="0"/>
    <s v="SOTON/OQ 392076"/>
    <x v="0"/>
    <x v="1"/>
  </r>
  <r>
    <x v="12"/>
    <s v="M"/>
    <s v="M"/>
    <x v="2"/>
    <x v="15"/>
    <s v="Rice"/>
    <s v=" Mrs"/>
    <s v=" William (Margaret Norton)"/>
    <x v="3"/>
    <n v="886"/>
    <x v="0"/>
    <x v="1"/>
    <x v="1"/>
    <x v="0"/>
    <n v="382652"/>
    <x v="1"/>
    <x v="5"/>
  </r>
  <r>
    <x v="7"/>
    <s v="M"/>
    <s v="M"/>
    <x v="0"/>
    <x v="16"/>
    <s v="Montvila"/>
    <s v=" Rev"/>
    <s v=" Juozas"/>
    <x v="0"/>
    <n v="887"/>
    <x v="2"/>
    <x v="0"/>
    <x v="1"/>
    <x v="0"/>
    <n v="211536"/>
    <x v="4"/>
    <x v="1"/>
  </r>
  <r>
    <x v="20"/>
    <s v="B42"/>
    <s v="B"/>
    <x v="0"/>
    <x v="209"/>
    <s v="Graham"/>
    <s v=" Miss"/>
    <s v=" Margaret Edith"/>
    <x v="0"/>
    <n v="888"/>
    <x v="1"/>
    <x v="1"/>
    <x v="1"/>
    <x v="1"/>
    <n v="112053"/>
    <x v="2"/>
    <x v="1"/>
  </r>
  <r>
    <x v="0"/>
    <s v="M"/>
    <s v="M"/>
    <x v="0"/>
    <x v="231"/>
    <s v="Johnston"/>
    <s v=" Miss"/>
    <s v=" Catherine Helen &quot;Carrie&quot;"/>
    <x v="2"/>
    <n v="889"/>
    <x v="0"/>
    <x v="1"/>
    <x v="0"/>
    <x v="0"/>
    <s v="W./C. 6607"/>
    <x v="2"/>
    <x v="6"/>
  </r>
  <r>
    <x v="2"/>
    <s v="C148"/>
    <s v="C"/>
    <x v="1"/>
    <x v="209"/>
    <s v="Behr"/>
    <s v=" Mr"/>
    <s v=" Karl Howell"/>
    <x v="0"/>
    <n v="890"/>
    <x v="1"/>
    <x v="0"/>
    <x v="1"/>
    <x v="1"/>
    <n v="111369"/>
    <x v="0"/>
    <x v="1"/>
  </r>
  <r>
    <x v="36"/>
    <s v="M"/>
    <s v="M"/>
    <x v="2"/>
    <x v="28"/>
    <s v="Dooley"/>
    <s v=" Mr"/>
    <s v=" Patrick"/>
    <x v="0"/>
    <n v="891"/>
    <x v="0"/>
    <x v="0"/>
    <x v="1"/>
    <x v="0"/>
    <n v="370376"/>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2">
  <r>
    <n v="22"/>
    <s v="18-30"/>
    <s v="M"/>
    <s v="M"/>
    <s v="S"/>
    <x v="0"/>
    <s v="Braund"/>
    <s v="B"/>
    <s v=" Mr"/>
    <s v=" Owen Harris"/>
    <n v="0"/>
    <x v="0"/>
    <x v="0"/>
    <s v="male"/>
    <n v="1"/>
    <n v="0"/>
    <x v="0"/>
    <s v="Mr"/>
    <x v="0"/>
    <s v="Normal family"/>
  </r>
  <r>
    <n v="38"/>
    <s v="30-45"/>
    <s v="C85"/>
    <s v="C"/>
    <s v="C"/>
    <x v="1"/>
    <s v="Cumings"/>
    <s v="C"/>
    <s v=" Mrs"/>
    <s v=" John Bradley (Florence Briggs Thayer)"/>
    <n v="0"/>
    <x v="1"/>
    <x v="1"/>
    <s v="female"/>
    <n v="1"/>
    <n v="1"/>
    <x v="1"/>
    <s v="Mrs"/>
    <x v="0"/>
    <s v="Normal family"/>
  </r>
  <r>
    <n v="26"/>
    <s v="18-30"/>
    <s v="M"/>
    <s v="M"/>
    <s v="S"/>
    <x v="2"/>
    <s v="Heikkinen"/>
    <s v="H"/>
    <s v=" Miss"/>
    <s v=" Laina"/>
    <n v="0"/>
    <x v="2"/>
    <x v="0"/>
    <s v="female"/>
    <n v="0"/>
    <n v="1"/>
    <x v="2"/>
    <s v="Miss"/>
    <x v="1"/>
    <s v="Single"/>
  </r>
  <r>
    <n v="35"/>
    <s v="30-45"/>
    <s v="C123"/>
    <s v="C"/>
    <s v="S"/>
    <x v="3"/>
    <s v="Futrelle"/>
    <s v="F"/>
    <s v=" Mrs"/>
    <s v=" Jacques Heath (Lily May Peel)"/>
    <n v="0"/>
    <x v="3"/>
    <x v="1"/>
    <s v="female"/>
    <n v="1"/>
    <n v="1"/>
    <x v="3"/>
    <s v="Mrs"/>
    <x v="0"/>
    <s v="Normal family"/>
  </r>
  <r>
    <n v="35"/>
    <s v="30-45"/>
    <s v="M"/>
    <s v="M"/>
    <s v="S"/>
    <x v="4"/>
    <s v="Allen"/>
    <s v="A"/>
    <s v=" Mr"/>
    <s v=" William Henry"/>
    <n v="0"/>
    <x v="4"/>
    <x v="0"/>
    <s v="male"/>
    <n v="0"/>
    <n v="0"/>
    <x v="4"/>
    <s v="Mr"/>
    <x v="1"/>
    <s v="Single"/>
  </r>
  <r>
    <n v="30"/>
    <s v="30-45"/>
    <s v="M"/>
    <s v="M"/>
    <s v="Q"/>
    <x v="5"/>
    <s v="Moran"/>
    <s v="M"/>
    <s v=" Mr"/>
    <s v=" James"/>
    <n v="0"/>
    <x v="5"/>
    <x v="0"/>
    <s v="male"/>
    <n v="0"/>
    <n v="0"/>
    <x v="5"/>
    <s v="Mr"/>
    <x v="1"/>
    <s v="Single"/>
  </r>
  <r>
    <n v="54"/>
    <s v="Above 45"/>
    <s v="E46"/>
    <s v="E"/>
    <s v="S"/>
    <x v="6"/>
    <s v="McCarthy"/>
    <s v="M"/>
    <s v=" Mr"/>
    <s v=" Timothy J"/>
    <n v="0"/>
    <x v="6"/>
    <x v="1"/>
    <s v="male"/>
    <n v="0"/>
    <n v="0"/>
    <x v="6"/>
    <s v="Mr"/>
    <x v="1"/>
    <s v="Single"/>
  </r>
  <r>
    <n v="2"/>
    <s v="Below_18"/>
    <s v="M"/>
    <s v="M"/>
    <s v="S"/>
    <x v="7"/>
    <s v="Palsson"/>
    <s v="P"/>
    <s v=" Master"/>
    <s v=" Gosta Leonard"/>
    <n v="1"/>
    <x v="7"/>
    <x v="0"/>
    <s v="male"/>
    <n v="3"/>
    <n v="0"/>
    <x v="7"/>
    <s v="Master"/>
    <x v="2"/>
    <s v="Big family"/>
  </r>
  <r>
    <n v="27"/>
    <s v="18-30"/>
    <s v="M"/>
    <s v="M"/>
    <s v="S"/>
    <x v="8"/>
    <s v="Johnson"/>
    <s v="J"/>
    <s v=" Mrs"/>
    <s v=" Oscar W (Elisabeth Vilhelmina Berg)"/>
    <n v="2"/>
    <x v="8"/>
    <x v="0"/>
    <s v="female"/>
    <n v="0"/>
    <n v="1"/>
    <x v="8"/>
    <s v="Mrs"/>
    <x v="3"/>
    <s v="Normal family"/>
  </r>
  <r>
    <n v="14"/>
    <s v="Below_18"/>
    <s v="M"/>
    <s v="M"/>
    <s v="C"/>
    <x v="9"/>
    <s v="Nasser"/>
    <s v="N"/>
    <s v=" Mrs"/>
    <s v=" Nicholas (Adele Achem)"/>
    <n v="0"/>
    <x v="9"/>
    <x v="2"/>
    <s v="female"/>
    <n v="1"/>
    <n v="1"/>
    <x v="9"/>
    <s v="Mrs"/>
    <x v="0"/>
    <s v="Normal family"/>
  </r>
  <r>
    <n v="4"/>
    <s v="Below_18"/>
    <s v="G6"/>
    <s v="G"/>
    <s v="S"/>
    <x v="10"/>
    <s v="Sandstrom"/>
    <s v="S"/>
    <s v=" Miss"/>
    <s v=" Marguerite Rut"/>
    <n v="1"/>
    <x v="10"/>
    <x v="0"/>
    <s v="female"/>
    <n v="1"/>
    <n v="1"/>
    <x v="10"/>
    <s v="Miss"/>
    <x v="3"/>
    <s v="Normal family"/>
  </r>
  <r>
    <n v="58"/>
    <s v="Above 45"/>
    <s v="C103"/>
    <s v="C"/>
    <s v="S"/>
    <x v="11"/>
    <s v="Bonnell"/>
    <s v="B"/>
    <s v=" Miss"/>
    <s v=" Elizabeth"/>
    <n v="0"/>
    <x v="11"/>
    <x v="1"/>
    <s v="female"/>
    <n v="0"/>
    <n v="1"/>
    <x v="11"/>
    <s v="Miss"/>
    <x v="1"/>
    <s v="Single"/>
  </r>
  <r>
    <n v="20"/>
    <s v="18-30"/>
    <s v="M"/>
    <s v="M"/>
    <s v="S"/>
    <x v="4"/>
    <s v="Saundercock"/>
    <s v="S"/>
    <s v=" Mr"/>
    <s v=" William Henry"/>
    <n v="0"/>
    <x v="12"/>
    <x v="0"/>
    <s v="male"/>
    <n v="0"/>
    <n v="0"/>
    <x v="12"/>
    <s v="Mr"/>
    <x v="1"/>
    <s v="Single"/>
  </r>
  <r>
    <n v="39"/>
    <s v="30-45"/>
    <s v="M"/>
    <s v="M"/>
    <s v="S"/>
    <x v="12"/>
    <s v="Andersson"/>
    <s v="A"/>
    <s v=" Mr"/>
    <s v=" Anders Johan"/>
    <n v="5"/>
    <x v="13"/>
    <x v="0"/>
    <s v="male"/>
    <n v="1"/>
    <n v="0"/>
    <x v="13"/>
    <s v="Mr"/>
    <x v="4"/>
    <s v="Big family"/>
  </r>
  <r>
    <n v="14"/>
    <s v="Below_18"/>
    <s v="M"/>
    <s v="M"/>
    <s v="S"/>
    <x v="13"/>
    <s v="Vestrom"/>
    <s v="V"/>
    <s v=" Miss"/>
    <s v=" Hulda Amanda Adolfina"/>
    <n v="0"/>
    <x v="14"/>
    <x v="0"/>
    <s v="female"/>
    <n v="0"/>
    <n v="0"/>
    <x v="14"/>
    <s v="Miss"/>
    <x v="1"/>
    <s v="Single"/>
  </r>
  <r>
    <n v="55"/>
    <s v="Above 45"/>
    <s v="M"/>
    <s v="M"/>
    <s v="S"/>
    <x v="14"/>
    <s v="Hewlett"/>
    <s v="H"/>
    <s v=" Mrs"/>
    <s v=" (Mary D Kingcome) "/>
    <n v="0"/>
    <x v="15"/>
    <x v="2"/>
    <s v="female"/>
    <n v="0"/>
    <n v="1"/>
    <x v="15"/>
    <s v="Mrs"/>
    <x v="1"/>
    <s v="Single"/>
  </r>
  <r>
    <n v="2"/>
    <s v="Below_18"/>
    <s v="M"/>
    <s v="M"/>
    <s v="Q"/>
    <x v="15"/>
    <s v="Rice"/>
    <s v="R"/>
    <s v=" Master"/>
    <s v=" Eugene"/>
    <n v="1"/>
    <x v="16"/>
    <x v="0"/>
    <s v="male"/>
    <n v="4"/>
    <n v="0"/>
    <x v="16"/>
    <s v="Master"/>
    <x v="5"/>
    <s v="Big family"/>
  </r>
  <r>
    <n v="30"/>
    <s v="30-45"/>
    <s v="M"/>
    <s v="M"/>
    <s v="S"/>
    <x v="16"/>
    <s v="Williams"/>
    <s v="W"/>
    <s v=" Mr"/>
    <s v=" Charles Eugene"/>
    <n v="0"/>
    <x v="17"/>
    <x v="2"/>
    <s v="male"/>
    <n v="0"/>
    <n v="1"/>
    <x v="17"/>
    <s v="Mr"/>
    <x v="1"/>
    <s v="Single"/>
  </r>
  <r>
    <n v="31"/>
    <s v="30-45"/>
    <s v="M"/>
    <s v="M"/>
    <s v="S"/>
    <x v="17"/>
    <s v="Vander Planke"/>
    <s v="V"/>
    <s v=" Mrs"/>
    <s v=" Julius (Emelia Maria Vandemoortele)"/>
    <n v="0"/>
    <x v="18"/>
    <x v="0"/>
    <s v="female"/>
    <n v="1"/>
    <n v="0"/>
    <x v="18"/>
    <s v="Mrs"/>
    <x v="0"/>
    <s v="Normal family"/>
  </r>
  <r>
    <n v="35.5"/>
    <s v="30-45"/>
    <s v="M"/>
    <s v="M"/>
    <s v="C"/>
    <x v="18"/>
    <s v="Masselmani"/>
    <s v="M"/>
    <s v=" Mrs"/>
    <s v=" Fatima"/>
    <n v="0"/>
    <x v="19"/>
    <x v="0"/>
    <s v="female"/>
    <n v="0"/>
    <n v="1"/>
    <x v="19"/>
    <s v="Mrs"/>
    <x v="1"/>
    <s v="Single"/>
  </r>
  <r>
    <n v="35"/>
    <s v="30-45"/>
    <s v="M"/>
    <s v="M"/>
    <s v="S"/>
    <x v="19"/>
    <s v="Fynney"/>
    <s v="F"/>
    <s v=" Mr"/>
    <s v=" Joseph J"/>
    <n v="0"/>
    <x v="20"/>
    <x v="2"/>
    <s v="male"/>
    <n v="0"/>
    <n v="0"/>
    <x v="20"/>
    <s v="Mr"/>
    <x v="1"/>
    <s v="Single"/>
  </r>
  <r>
    <n v="34"/>
    <s v="30-45"/>
    <s v="D56"/>
    <s v="D"/>
    <s v="S"/>
    <x v="16"/>
    <s v="Beesley"/>
    <s v="B"/>
    <s v=" Mr"/>
    <s v=" Lawrence"/>
    <n v="0"/>
    <x v="21"/>
    <x v="2"/>
    <s v="male"/>
    <n v="0"/>
    <n v="1"/>
    <x v="21"/>
    <s v="Mr"/>
    <x v="1"/>
    <s v="Single"/>
  </r>
  <r>
    <n v="15"/>
    <s v="Below_18"/>
    <s v="M"/>
    <s v="M"/>
    <s v="Q"/>
    <x v="20"/>
    <s v="McGowan"/>
    <s v="M"/>
    <s v=" Miss"/>
    <s v=" Anna &quot;Annie&quot;"/>
    <n v="0"/>
    <x v="22"/>
    <x v="0"/>
    <s v="female"/>
    <n v="0"/>
    <n v="1"/>
    <x v="22"/>
    <s v="Miss"/>
    <x v="1"/>
    <s v="Single"/>
  </r>
  <r>
    <n v="28"/>
    <s v="18-30"/>
    <s v="A6"/>
    <s v="A"/>
    <s v="S"/>
    <x v="21"/>
    <s v="Sloper"/>
    <s v="S"/>
    <s v=" Mr"/>
    <s v=" William Thompson"/>
    <n v="0"/>
    <x v="23"/>
    <x v="1"/>
    <s v="male"/>
    <n v="0"/>
    <n v="1"/>
    <x v="23"/>
    <s v="Mr"/>
    <x v="1"/>
    <s v="Single"/>
  </r>
  <r>
    <n v="8"/>
    <s v="Below_18"/>
    <s v="M"/>
    <s v="M"/>
    <s v="S"/>
    <x v="7"/>
    <s v="Palsson"/>
    <s v="P"/>
    <s v=" Miss"/>
    <s v=" Torborg Danira"/>
    <n v="1"/>
    <x v="24"/>
    <x v="0"/>
    <s v="female"/>
    <n v="3"/>
    <n v="0"/>
    <x v="7"/>
    <s v="Miss"/>
    <x v="2"/>
    <s v="Big family"/>
  </r>
  <r>
    <n v="38"/>
    <s v="30-45"/>
    <s v="M"/>
    <s v="M"/>
    <s v="S"/>
    <x v="22"/>
    <s v="Asplund"/>
    <s v="A"/>
    <s v=" Mrs"/>
    <s v=" Carl Oscar (Selma Augusta Emilia Johansson)"/>
    <n v="5"/>
    <x v="25"/>
    <x v="0"/>
    <s v="female"/>
    <n v="1"/>
    <n v="1"/>
    <x v="24"/>
    <s v="Mrs"/>
    <x v="4"/>
    <s v="Big family"/>
  </r>
  <r>
    <n v="30"/>
    <s v="30-45"/>
    <s v="M"/>
    <s v="M"/>
    <s v="C"/>
    <x v="18"/>
    <s v="Emir"/>
    <s v="E"/>
    <s v=" Mr"/>
    <s v=" Farred Chehab"/>
    <n v="0"/>
    <x v="26"/>
    <x v="0"/>
    <s v="male"/>
    <n v="0"/>
    <n v="0"/>
    <x v="25"/>
    <s v="Mr"/>
    <x v="1"/>
    <s v="Single"/>
  </r>
  <r>
    <n v="19"/>
    <s v="18-30"/>
    <s v="C23 C25 C27"/>
    <s v="C"/>
    <s v="S"/>
    <x v="23"/>
    <s v="Fortune"/>
    <s v="F"/>
    <s v=" Mr"/>
    <s v=" Charles Alexander"/>
    <n v="2"/>
    <x v="27"/>
    <x v="1"/>
    <s v="male"/>
    <n v="3"/>
    <n v="0"/>
    <x v="26"/>
    <s v="Mr"/>
    <x v="5"/>
    <s v="Big family"/>
  </r>
  <r>
    <n v="22"/>
    <s v="18-30"/>
    <s v="M"/>
    <s v="M"/>
    <s v="Q"/>
    <x v="24"/>
    <s v="O'Dwyer"/>
    <s v="O"/>
    <s v=" Miss"/>
    <s v=" Ellen &quot;Nellie&quot;"/>
    <n v="0"/>
    <x v="28"/>
    <x v="0"/>
    <s v="female"/>
    <n v="0"/>
    <n v="1"/>
    <x v="27"/>
    <s v="Miss"/>
    <x v="1"/>
    <s v="Single"/>
  </r>
  <r>
    <n v="30"/>
    <s v="30-45"/>
    <s v="M"/>
    <s v="M"/>
    <s v="S"/>
    <x v="25"/>
    <s v="Todoroff"/>
    <s v="T"/>
    <s v=" Mr"/>
    <s v=" Lalio"/>
    <n v="0"/>
    <x v="29"/>
    <x v="0"/>
    <s v="male"/>
    <n v="0"/>
    <n v="0"/>
    <x v="28"/>
    <s v="Mr"/>
    <x v="1"/>
    <s v="Single"/>
  </r>
  <r>
    <n v="40"/>
    <s v="30-45"/>
    <s v="M"/>
    <s v="M"/>
    <s v="C"/>
    <x v="26"/>
    <s v="Uruchurtu"/>
    <s v="U"/>
    <s v=" Don"/>
    <s v=" Manuel E"/>
    <n v="0"/>
    <x v="30"/>
    <x v="1"/>
    <s v="male"/>
    <n v="0"/>
    <n v="0"/>
    <x v="29"/>
    <s v="Mr"/>
    <x v="1"/>
    <s v="Single"/>
  </r>
  <r>
    <n v="35.5"/>
    <s v="30-45"/>
    <s v="B78"/>
    <s v="B"/>
    <s v="C"/>
    <x v="27"/>
    <s v="Spencer"/>
    <s v="S"/>
    <s v=" Mrs"/>
    <s v=" William Augustus (Marie Eugenie)"/>
    <n v="0"/>
    <x v="31"/>
    <x v="1"/>
    <s v="female"/>
    <n v="1"/>
    <n v="1"/>
    <x v="30"/>
    <s v="Mrs"/>
    <x v="0"/>
    <s v="Normal family"/>
  </r>
  <r>
    <n v="22"/>
    <s v="18-30"/>
    <s v="M"/>
    <s v="M"/>
    <s v="Q"/>
    <x v="28"/>
    <s v="Glynn"/>
    <s v="G"/>
    <s v=" Miss"/>
    <s v=" Mary Agatha"/>
    <n v="0"/>
    <x v="32"/>
    <x v="0"/>
    <s v="female"/>
    <n v="0"/>
    <n v="1"/>
    <x v="31"/>
    <s v="Miss"/>
    <x v="1"/>
    <s v="Single"/>
  </r>
  <r>
    <n v="66"/>
    <s v="Above 45"/>
    <s v="M"/>
    <s v="M"/>
    <s v="S"/>
    <x v="29"/>
    <s v="Wheadon"/>
    <s v="W"/>
    <s v=" Mr"/>
    <s v=" Edward H"/>
    <n v="0"/>
    <x v="33"/>
    <x v="2"/>
    <s v="male"/>
    <n v="0"/>
    <n v="0"/>
    <x v="32"/>
    <s v="Mr"/>
    <x v="1"/>
    <s v="Single"/>
  </r>
  <r>
    <n v="28"/>
    <s v="18-30"/>
    <s v="M"/>
    <s v="M"/>
    <s v="C"/>
    <x v="30"/>
    <s v="Meyer"/>
    <s v="M"/>
    <s v=" Mr"/>
    <s v=" Edgar Joseph"/>
    <n v="0"/>
    <x v="34"/>
    <x v="1"/>
    <s v="male"/>
    <n v="1"/>
    <n v="0"/>
    <x v="33"/>
    <s v="Mr"/>
    <x v="0"/>
    <s v="Normal family"/>
  </r>
  <r>
    <n v="42"/>
    <s v="30-45"/>
    <s v="M"/>
    <s v="M"/>
    <s v="S"/>
    <x v="31"/>
    <s v="Holverson"/>
    <s v="H"/>
    <s v=" Mr"/>
    <s v=" Alexander Oskar"/>
    <n v="0"/>
    <x v="35"/>
    <x v="1"/>
    <s v="male"/>
    <n v="1"/>
    <n v="0"/>
    <x v="34"/>
    <s v="Mr"/>
    <x v="0"/>
    <s v="Normal family"/>
  </r>
  <r>
    <n v="30"/>
    <s v="30-45"/>
    <s v="M"/>
    <s v="M"/>
    <s v="C"/>
    <x v="32"/>
    <s v="Mamee"/>
    <s v="M"/>
    <s v=" Mr"/>
    <s v=" Hanna"/>
    <n v="0"/>
    <x v="36"/>
    <x v="0"/>
    <s v="male"/>
    <n v="0"/>
    <n v="1"/>
    <x v="35"/>
    <s v="Mr"/>
    <x v="1"/>
    <s v="Single"/>
  </r>
  <r>
    <n v="21"/>
    <s v="18-30"/>
    <s v="M"/>
    <s v="M"/>
    <s v="S"/>
    <x v="4"/>
    <s v="Cann"/>
    <s v="C"/>
    <s v=" Mr"/>
    <s v=" Ernest Charles"/>
    <n v="0"/>
    <x v="37"/>
    <x v="0"/>
    <s v="male"/>
    <n v="0"/>
    <n v="0"/>
    <x v="36"/>
    <s v="Mr"/>
    <x v="1"/>
    <s v="Single"/>
  </r>
  <r>
    <n v="18"/>
    <s v="Above 45"/>
    <s v="M"/>
    <s v="M"/>
    <s v="S"/>
    <x v="17"/>
    <s v="Vander Planke"/>
    <s v="V"/>
    <s v=" Miss"/>
    <s v=" Augusta Maria"/>
    <n v="0"/>
    <x v="38"/>
    <x v="0"/>
    <s v="female"/>
    <n v="2"/>
    <n v="0"/>
    <x v="37"/>
    <s v="Miss"/>
    <x v="3"/>
    <s v="Normal family"/>
  </r>
  <r>
    <n v="14"/>
    <s v="Below_18"/>
    <s v="M"/>
    <s v="M"/>
    <s v="C"/>
    <x v="33"/>
    <s v="Nicola-Yarred"/>
    <s v="N"/>
    <s v=" Miss"/>
    <s v=" Jamila"/>
    <n v="0"/>
    <x v="39"/>
    <x v="0"/>
    <s v="female"/>
    <n v="1"/>
    <n v="1"/>
    <x v="38"/>
    <s v="Miss"/>
    <x v="0"/>
    <s v="Normal family"/>
  </r>
  <r>
    <n v="40"/>
    <s v="30-45"/>
    <s v="M"/>
    <s v="M"/>
    <s v="S"/>
    <x v="34"/>
    <s v="Ahlin"/>
    <s v="A"/>
    <s v=" Mrs"/>
    <s v=" Johan (Johanna Persdotter Larsson)"/>
    <n v="0"/>
    <x v="40"/>
    <x v="0"/>
    <s v="female"/>
    <n v="1"/>
    <n v="0"/>
    <x v="39"/>
    <s v="Mrs"/>
    <x v="0"/>
    <s v="Normal family"/>
  </r>
  <r>
    <n v="27"/>
    <s v="18-30"/>
    <s v="M"/>
    <s v="M"/>
    <s v="S"/>
    <x v="35"/>
    <s v="Turpin"/>
    <s v="T"/>
    <s v=" Mrs"/>
    <s v=" William John Robert (Dorothy Ann Wonnacott)"/>
    <n v="0"/>
    <x v="41"/>
    <x v="2"/>
    <s v="female"/>
    <n v="1"/>
    <n v="0"/>
    <x v="40"/>
    <s v="Mrs"/>
    <x v="0"/>
    <s v="Normal family"/>
  </r>
  <r>
    <n v="30"/>
    <s v="30-45"/>
    <s v="M"/>
    <s v="M"/>
    <s v="C"/>
    <x v="25"/>
    <s v="Kraeff"/>
    <s v="K"/>
    <s v=" Mr"/>
    <s v=" Theodor"/>
    <n v="0"/>
    <x v="42"/>
    <x v="0"/>
    <s v="male"/>
    <n v="0"/>
    <n v="0"/>
    <x v="41"/>
    <s v="Mr"/>
    <x v="1"/>
    <s v="Single"/>
  </r>
  <r>
    <n v="3"/>
    <s v="Below_18"/>
    <s v="M"/>
    <s v="M"/>
    <s v="C"/>
    <x v="36"/>
    <s v="Laroche"/>
    <s v="L"/>
    <s v=" Miss"/>
    <s v=" Simonne Marie Anne Andree"/>
    <n v="2"/>
    <x v="43"/>
    <x v="2"/>
    <s v="female"/>
    <n v="1"/>
    <n v="1"/>
    <x v="42"/>
    <s v="Miss"/>
    <x v="6"/>
    <s v="Big family"/>
  </r>
  <r>
    <n v="19"/>
    <s v="18-30"/>
    <s v="M"/>
    <s v="M"/>
    <s v="Q"/>
    <x v="24"/>
    <s v="Devaney"/>
    <s v="D"/>
    <s v=" Miss"/>
    <s v=" Margaret Delia"/>
    <n v="0"/>
    <x v="44"/>
    <x v="0"/>
    <s v="female"/>
    <n v="0"/>
    <n v="1"/>
    <x v="43"/>
    <s v="Miss"/>
    <x v="1"/>
    <s v="Single"/>
  </r>
  <r>
    <n v="30"/>
    <s v="30-45"/>
    <s v="M"/>
    <s v="M"/>
    <s v="S"/>
    <x v="4"/>
    <s v="Rogers"/>
    <s v="R"/>
    <s v=" Mr"/>
    <s v=" William John"/>
    <n v="0"/>
    <x v="45"/>
    <x v="0"/>
    <s v="male"/>
    <n v="0"/>
    <n v="0"/>
    <x v="44"/>
    <s v="Mr"/>
    <x v="1"/>
    <s v="Single"/>
  </r>
  <r>
    <n v="30"/>
    <s v="30-45"/>
    <s v="M"/>
    <s v="M"/>
    <s v="Q"/>
    <x v="37"/>
    <s v="Lennon"/>
    <s v="L"/>
    <s v=" Mr"/>
    <s v=" Denis"/>
    <n v="0"/>
    <x v="46"/>
    <x v="0"/>
    <s v="male"/>
    <n v="1"/>
    <n v="0"/>
    <x v="45"/>
    <s v="Mr"/>
    <x v="0"/>
    <s v="Normal family"/>
  </r>
  <r>
    <n v="22"/>
    <s v="18-30"/>
    <s v="M"/>
    <s v="M"/>
    <s v="Q"/>
    <x v="28"/>
    <s v="O'Driscoll"/>
    <s v="O"/>
    <s v=" Miss"/>
    <s v=" Bridget"/>
    <n v="0"/>
    <x v="47"/>
    <x v="0"/>
    <s v="female"/>
    <n v="0"/>
    <n v="1"/>
    <x v="46"/>
    <s v="Miss"/>
    <x v="1"/>
    <s v="Single"/>
  </r>
  <r>
    <n v="30"/>
    <s v="30-45"/>
    <s v="M"/>
    <s v="M"/>
    <s v="C"/>
    <x v="38"/>
    <s v="Samaan"/>
    <s v="S"/>
    <s v=" Mr"/>
    <s v=" Youssef"/>
    <n v="0"/>
    <x v="48"/>
    <x v="0"/>
    <s v="male"/>
    <n v="2"/>
    <n v="0"/>
    <x v="47"/>
    <s v="Mr"/>
    <x v="3"/>
    <s v="Normal family"/>
  </r>
  <r>
    <n v="18"/>
    <s v="Above 45"/>
    <s v="M"/>
    <s v="M"/>
    <s v="S"/>
    <x v="39"/>
    <s v="Arnold-Franchi"/>
    <s v="A"/>
    <s v=" Mrs"/>
    <s v=" Josef (Josefine Franchi)"/>
    <n v="0"/>
    <x v="49"/>
    <x v="0"/>
    <s v="female"/>
    <n v="1"/>
    <n v="0"/>
    <x v="48"/>
    <s v="Mrs"/>
    <x v="0"/>
    <s v="Normal family"/>
  </r>
  <r>
    <n v="7"/>
    <s v="Below_18"/>
    <s v="M"/>
    <s v="M"/>
    <s v="S"/>
    <x v="40"/>
    <s v="Panula"/>
    <s v="P"/>
    <s v=" Master"/>
    <s v=" Juha Niilo"/>
    <n v="1"/>
    <x v="50"/>
    <x v="0"/>
    <s v="male"/>
    <n v="4"/>
    <n v="0"/>
    <x v="49"/>
    <s v="Master"/>
    <x v="5"/>
    <s v="Big family"/>
  </r>
  <r>
    <n v="21"/>
    <s v="18-30"/>
    <s v="M"/>
    <s v="M"/>
    <s v="S"/>
    <x v="41"/>
    <s v="Nosworthy"/>
    <s v="N"/>
    <s v=" Mr"/>
    <s v=" Richard Cater"/>
    <n v="0"/>
    <x v="51"/>
    <x v="0"/>
    <s v="male"/>
    <n v="0"/>
    <n v="0"/>
    <x v="50"/>
    <s v="Mr"/>
    <x v="1"/>
    <s v="Single"/>
  </r>
  <r>
    <n v="49"/>
    <s v="Above 45"/>
    <s v="D33"/>
    <s v="D"/>
    <s v="C"/>
    <x v="42"/>
    <s v="Harper"/>
    <s v="H"/>
    <s v=" Mrs"/>
    <s v=" Henry Sleeper (Myna Haxtun)"/>
    <n v="0"/>
    <x v="52"/>
    <x v="1"/>
    <s v="female"/>
    <n v="1"/>
    <n v="1"/>
    <x v="51"/>
    <s v="Mrs"/>
    <x v="0"/>
    <s v="Normal family"/>
  </r>
  <r>
    <n v="29"/>
    <s v="18-30"/>
    <s v="M"/>
    <s v="M"/>
    <s v="S"/>
    <x v="19"/>
    <s v="Faunthorpe"/>
    <s v="F"/>
    <s v=" Mrs"/>
    <s v=" Lizzie (Elizabeth Anne Wilkinson)"/>
    <n v="0"/>
    <x v="53"/>
    <x v="2"/>
    <s v="female"/>
    <n v="1"/>
    <n v="1"/>
    <x v="52"/>
    <s v="Mrs"/>
    <x v="0"/>
    <s v="Normal family"/>
  </r>
  <r>
    <n v="65"/>
    <s v="Above 45"/>
    <s v="B30"/>
    <s v="B"/>
    <s v="C"/>
    <x v="43"/>
    <s v="Ostby"/>
    <s v="O"/>
    <s v=" Mr"/>
    <s v=" Engelhart Cornelius"/>
    <n v="1"/>
    <x v="54"/>
    <x v="1"/>
    <s v="male"/>
    <n v="0"/>
    <n v="0"/>
    <x v="53"/>
    <s v="Mr"/>
    <x v="0"/>
    <s v="Normal family"/>
  </r>
  <r>
    <n v="30"/>
    <s v="30-45"/>
    <s v="C52"/>
    <s v="C"/>
    <s v="S"/>
    <x v="21"/>
    <s v="Woolner"/>
    <s v="W"/>
    <s v=" Mr"/>
    <s v=" Hugh"/>
    <n v="0"/>
    <x v="55"/>
    <x v="1"/>
    <s v="male"/>
    <n v="0"/>
    <n v="1"/>
    <x v="54"/>
    <s v="Mr"/>
    <x v="1"/>
    <s v="Single"/>
  </r>
  <r>
    <n v="21"/>
    <s v="18-30"/>
    <s v="M"/>
    <s v="M"/>
    <s v="S"/>
    <x v="29"/>
    <s v="Rugg"/>
    <s v="R"/>
    <s v=" Miss"/>
    <s v=" Emily"/>
    <n v="0"/>
    <x v="56"/>
    <x v="2"/>
    <s v="female"/>
    <n v="0"/>
    <n v="1"/>
    <x v="55"/>
    <s v="Miss"/>
    <x v="1"/>
    <s v="Single"/>
  </r>
  <r>
    <n v="28.5"/>
    <s v="18-30"/>
    <s v="M"/>
    <s v="M"/>
    <s v="C"/>
    <x v="32"/>
    <s v="Novel"/>
    <s v="N"/>
    <s v=" Mr"/>
    <s v=" Mansouer"/>
    <n v="0"/>
    <x v="57"/>
    <x v="0"/>
    <s v="male"/>
    <n v="0"/>
    <n v="0"/>
    <x v="56"/>
    <s v="Mr"/>
    <x v="1"/>
    <s v="Single"/>
  </r>
  <r>
    <n v="5"/>
    <s v="Below_18"/>
    <s v="M"/>
    <s v="M"/>
    <s v="S"/>
    <x v="44"/>
    <s v="West"/>
    <s v="W"/>
    <s v=" Miss"/>
    <s v=" Constance Mirium"/>
    <n v="2"/>
    <x v="58"/>
    <x v="2"/>
    <s v="female"/>
    <n v="1"/>
    <n v="1"/>
    <x v="57"/>
    <s v="Miss"/>
    <x v="6"/>
    <s v="Big family"/>
  </r>
  <r>
    <n v="11"/>
    <s v="Below_18"/>
    <s v="M"/>
    <s v="M"/>
    <s v="S"/>
    <x v="45"/>
    <s v="Goodwin"/>
    <s v="G"/>
    <s v=" Master"/>
    <s v=" William Frederick"/>
    <n v="2"/>
    <x v="59"/>
    <x v="0"/>
    <s v="male"/>
    <n v="5"/>
    <n v="0"/>
    <x v="58"/>
    <s v="Master"/>
    <x v="7"/>
    <s v="Big family"/>
  </r>
  <r>
    <n v="22"/>
    <s v="18-30"/>
    <s v="M"/>
    <s v="M"/>
    <s v="C"/>
    <x v="32"/>
    <s v="Sirayanian"/>
    <s v="S"/>
    <s v=" Mr"/>
    <s v=" Orsen"/>
    <n v="0"/>
    <x v="60"/>
    <x v="0"/>
    <s v="male"/>
    <n v="0"/>
    <n v="0"/>
    <x v="59"/>
    <s v="Mr"/>
    <x v="1"/>
    <s v="Single"/>
  </r>
  <r>
    <n v="38"/>
    <s v="30-45"/>
    <s v="B28"/>
    <s v="B"/>
    <s v="S"/>
    <x v="46"/>
    <s v="Icard"/>
    <s v="I"/>
    <s v=" Miss"/>
    <s v=" Amelie"/>
    <n v="0"/>
    <x v="61"/>
    <x v="1"/>
    <s v="female"/>
    <n v="0"/>
    <n v="1"/>
    <x v="60"/>
    <s v="Miss"/>
    <x v="1"/>
    <s v="Single"/>
  </r>
  <r>
    <n v="45"/>
    <s v="Above 45"/>
    <s v="C83"/>
    <s v="C"/>
    <s v="S"/>
    <x v="47"/>
    <s v="Harris"/>
    <s v="H"/>
    <s v=" Mr"/>
    <s v=" Henry Birkhardt"/>
    <n v="0"/>
    <x v="62"/>
    <x v="1"/>
    <s v="male"/>
    <n v="1"/>
    <n v="0"/>
    <x v="61"/>
    <s v="Mr"/>
    <x v="0"/>
    <s v="Normal family"/>
  </r>
  <r>
    <n v="4"/>
    <s v="Below_18"/>
    <s v="M"/>
    <s v="M"/>
    <s v="S"/>
    <x v="48"/>
    <s v="Skoog"/>
    <s v="S"/>
    <s v=" Master"/>
    <s v=" Harald"/>
    <n v="2"/>
    <x v="63"/>
    <x v="0"/>
    <s v="male"/>
    <n v="3"/>
    <n v="0"/>
    <x v="62"/>
    <s v="Master"/>
    <x v="5"/>
    <s v="Big family"/>
  </r>
  <r>
    <n v="30"/>
    <s v="30-45"/>
    <s v="M"/>
    <s v="M"/>
    <s v="C"/>
    <x v="26"/>
    <s v="Stewart"/>
    <s v="S"/>
    <s v=" Mr"/>
    <s v=" Albert A"/>
    <n v="0"/>
    <x v="64"/>
    <x v="1"/>
    <s v="male"/>
    <n v="0"/>
    <n v="0"/>
    <x v="63"/>
    <s v="Mr"/>
    <x v="1"/>
    <s v="Single"/>
  </r>
  <r>
    <n v="4"/>
    <s v="Below_18"/>
    <s v="M"/>
    <s v="M"/>
    <s v="C"/>
    <x v="49"/>
    <s v="Moubarek"/>
    <s v="M"/>
    <s v=" Master"/>
    <s v=" Gerios"/>
    <n v="1"/>
    <x v="65"/>
    <x v="0"/>
    <s v="male"/>
    <n v="1"/>
    <n v="1"/>
    <x v="64"/>
    <s v="Master"/>
    <x v="3"/>
    <s v="Normal family"/>
  </r>
  <r>
    <n v="29"/>
    <s v="18-30"/>
    <s v="F33"/>
    <s v="F"/>
    <s v="S"/>
    <x v="29"/>
    <s v="Nye"/>
    <s v="N"/>
    <s v=" Mrs"/>
    <s v=" (Elizabeth Ramell)"/>
    <n v="0"/>
    <x v="66"/>
    <x v="2"/>
    <s v="female"/>
    <n v="0"/>
    <n v="1"/>
    <x v="65"/>
    <s v="Mrs"/>
    <x v="1"/>
    <s v="Single"/>
  </r>
  <r>
    <n v="19"/>
    <s v="18-30"/>
    <s v="M"/>
    <s v="M"/>
    <s v="S"/>
    <x v="50"/>
    <s v="Crease"/>
    <s v="C"/>
    <s v=" Mr"/>
    <s v=" Ernest James"/>
    <n v="0"/>
    <x v="67"/>
    <x v="0"/>
    <s v="male"/>
    <n v="0"/>
    <n v="0"/>
    <x v="66"/>
    <s v="Mr"/>
    <x v="1"/>
    <s v="Single"/>
  </r>
  <r>
    <n v="17"/>
    <s v="Below_18"/>
    <s v="M"/>
    <s v="M"/>
    <s v="S"/>
    <x v="2"/>
    <s v="Andersson"/>
    <s v="A"/>
    <s v=" Miss"/>
    <s v=" Erna Alexandra"/>
    <n v="2"/>
    <x v="68"/>
    <x v="0"/>
    <s v="female"/>
    <n v="4"/>
    <n v="1"/>
    <x v="67"/>
    <s v="Miss"/>
    <x v="4"/>
    <s v="Big family"/>
  </r>
  <r>
    <n v="26"/>
    <s v="18-30"/>
    <s v="M"/>
    <s v="M"/>
    <s v="S"/>
    <x v="51"/>
    <s v="Kink"/>
    <s v="K"/>
    <s v=" Mr"/>
    <s v=" Vincenz"/>
    <n v="0"/>
    <x v="69"/>
    <x v="0"/>
    <s v="male"/>
    <n v="2"/>
    <n v="0"/>
    <x v="68"/>
    <s v="Mr"/>
    <x v="3"/>
    <s v="Normal family"/>
  </r>
  <r>
    <n v="32"/>
    <s v="30-45"/>
    <s v="M"/>
    <s v="M"/>
    <s v="S"/>
    <x v="29"/>
    <s v="Jenkin"/>
    <s v="J"/>
    <s v=" Mr"/>
    <s v=" Stephen Curnow"/>
    <n v="0"/>
    <x v="70"/>
    <x v="2"/>
    <s v="male"/>
    <n v="0"/>
    <n v="0"/>
    <x v="69"/>
    <s v="Mr"/>
    <x v="1"/>
    <s v="Single"/>
  </r>
  <r>
    <n v="16"/>
    <s v="Below_18"/>
    <s v="M"/>
    <s v="M"/>
    <s v="S"/>
    <x v="45"/>
    <s v="Goodwin"/>
    <s v="G"/>
    <s v=" Miss"/>
    <s v=" Lillian Amy"/>
    <n v="2"/>
    <x v="71"/>
    <x v="0"/>
    <s v="female"/>
    <n v="5"/>
    <n v="0"/>
    <x v="58"/>
    <s v="Miss"/>
    <x v="7"/>
    <s v="Big family"/>
  </r>
  <r>
    <n v="21"/>
    <s v="18-30"/>
    <s v="M"/>
    <s v="M"/>
    <s v="S"/>
    <x v="52"/>
    <s v="Hood"/>
    <s v="H"/>
    <s v=" Mr"/>
    <s v=" Ambrose Jr"/>
    <n v="0"/>
    <x v="72"/>
    <x v="2"/>
    <s v="male"/>
    <n v="0"/>
    <n v="0"/>
    <x v="70"/>
    <s v="Mr"/>
    <x v="1"/>
    <s v="Single"/>
  </r>
  <r>
    <n v="26"/>
    <s v="18-30"/>
    <s v="M"/>
    <s v="M"/>
    <s v="C"/>
    <x v="53"/>
    <s v="Chronopoulos"/>
    <s v="C"/>
    <s v=" Mr"/>
    <s v=" Apostolos"/>
    <n v="0"/>
    <x v="73"/>
    <x v="0"/>
    <s v="male"/>
    <n v="1"/>
    <n v="0"/>
    <x v="71"/>
    <s v="Mr"/>
    <x v="0"/>
    <s v="Normal family"/>
  </r>
  <r>
    <n v="32"/>
    <s v="30-45"/>
    <s v="M"/>
    <s v="M"/>
    <s v="S"/>
    <x v="54"/>
    <s v="Bing"/>
    <s v="B"/>
    <s v=" Mr"/>
    <s v=" Lee"/>
    <n v="0"/>
    <x v="74"/>
    <x v="0"/>
    <s v="male"/>
    <n v="0"/>
    <n v="1"/>
    <x v="72"/>
    <s v="Mr"/>
    <x v="1"/>
    <s v="Single"/>
  </r>
  <r>
    <n v="25"/>
    <s v="18-30"/>
    <s v="F G73"/>
    <s v="F"/>
    <s v="S"/>
    <x v="55"/>
    <s v="Moen"/>
    <s v="M"/>
    <s v=" Mr"/>
    <s v=" Sigurd Hansen"/>
    <n v="0"/>
    <x v="75"/>
    <x v="0"/>
    <s v="male"/>
    <n v="0"/>
    <n v="0"/>
    <x v="73"/>
    <s v="Mr"/>
    <x v="1"/>
    <s v="Single"/>
  </r>
  <r>
    <n v="30"/>
    <s v="30-45"/>
    <s v="M"/>
    <s v="M"/>
    <s v="S"/>
    <x v="25"/>
    <s v="Staneff"/>
    <s v="S"/>
    <s v=" Mr"/>
    <s v=" Ivan"/>
    <n v="0"/>
    <x v="76"/>
    <x v="0"/>
    <s v="male"/>
    <n v="0"/>
    <n v="0"/>
    <x v="74"/>
    <s v="Mr"/>
    <x v="1"/>
    <s v="Single"/>
  </r>
  <r>
    <n v="30"/>
    <s v="30-45"/>
    <s v="M"/>
    <s v="M"/>
    <s v="S"/>
    <x v="4"/>
    <s v="Moutal"/>
    <s v="M"/>
    <s v=" Mr"/>
    <s v=" Rahamin Haim"/>
    <n v="0"/>
    <x v="77"/>
    <x v="0"/>
    <s v="male"/>
    <n v="0"/>
    <n v="0"/>
    <x v="75"/>
    <s v="Mr"/>
    <x v="1"/>
    <s v="Single"/>
  </r>
  <r>
    <n v="0.83"/>
    <s v="Below_18"/>
    <s v="M"/>
    <s v="M"/>
    <s v="S"/>
    <x v="56"/>
    <s v="Caldwell"/>
    <s v="C"/>
    <s v=" Master"/>
    <s v=" Alden Gates"/>
    <n v="2"/>
    <x v="78"/>
    <x v="2"/>
    <s v="male"/>
    <n v="0"/>
    <n v="1"/>
    <x v="76"/>
    <s v="Master"/>
    <x v="3"/>
    <s v="Normal family"/>
  </r>
  <r>
    <n v="30"/>
    <s v="30-45"/>
    <s v="M"/>
    <s v="M"/>
    <s v="S"/>
    <x v="57"/>
    <s v="Dowdell"/>
    <s v="D"/>
    <s v=" Miss"/>
    <s v=" Elizabeth"/>
    <n v="0"/>
    <x v="79"/>
    <x v="0"/>
    <s v="female"/>
    <n v="0"/>
    <n v="1"/>
    <x v="77"/>
    <s v="Miss"/>
    <x v="1"/>
    <s v="Single"/>
  </r>
  <r>
    <n v="22"/>
    <s v="18-30"/>
    <s v="M"/>
    <s v="M"/>
    <s v="S"/>
    <x v="58"/>
    <s v="Waelens"/>
    <s v="W"/>
    <s v=" Mr"/>
    <s v=" Achille"/>
    <n v="0"/>
    <x v="80"/>
    <x v="0"/>
    <s v="male"/>
    <n v="0"/>
    <n v="0"/>
    <x v="78"/>
    <s v="Mr"/>
    <x v="1"/>
    <s v="Single"/>
  </r>
  <r>
    <n v="29"/>
    <s v="18-30"/>
    <s v="M"/>
    <s v="M"/>
    <s v="S"/>
    <x v="59"/>
    <s v="Sheerlinck"/>
    <s v="S"/>
    <s v=" Mr"/>
    <s v=" Jan Baptist"/>
    <n v="0"/>
    <x v="81"/>
    <x v="0"/>
    <s v="male"/>
    <n v="0"/>
    <n v="1"/>
    <x v="79"/>
    <s v="Mr"/>
    <x v="1"/>
    <s v="Single"/>
  </r>
  <r>
    <n v="22"/>
    <s v="18-30"/>
    <s v="M"/>
    <s v="M"/>
    <s v="Q"/>
    <x v="60"/>
    <s v="McDermott"/>
    <s v="M"/>
    <s v=" Miss"/>
    <s v=" Brigdet Delia"/>
    <n v="0"/>
    <x v="82"/>
    <x v="0"/>
    <s v="female"/>
    <n v="0"/>
    <n v="1"/>
    <x v="80"/>
    <s v="Miss"/>
    <x v="1"/>
    <s v="Single"/>
  </r>
  <r>
    <n v="28"/>
    <s v="18-30"/>
    <s v="M"/>
    <s v="M"/>
    <s v="S"/>
    <x v="61"/>
    <s v="Carrau"/>
    <s v="C"/>
    <s v=" Mr"/>
    <s v=" Francisco M"/>
    <n v="0"/>
    <x v="83"/>
    <x v="1"/>
    <s v="male"/>
    <n v="0"/>
    <n v="0"/>
    <x v="81"/>
    <s v="Mr"/>
    <x v="1"/>
    <s v="Single"/>
  </r>
  <r>
    <n v="17"/>
    <s v="Below_18"/>
    <s v="M"/>
    <s v="M"/>
    <s v="S"/>
    <x v="29"/>
    <s v="Ilett"/>
    <s v="I"/>
    <s v=" Miss"/>
    <s v=" Bertha"/>
    <n v="0"/>
    <x v="84"/>
    <x v="2"/>
    <s v="female"/>
    <n v="0"/>
    <n v="1"/>
    <x v="82"/>
    <s v="Miss"/>
    <x v="1"/>
    <s v="Single"/>
  </r>
  <r>
    <n v="33"/>
    <s v="30-45"/>
    <s v="M"/>
    <s v="M"/>
    <s v="S"/>
    <x v="62"/>
    <s v="Backstrom"/>
    <s v="B"/>
    <s v=" Mrs"/>
    <s v=" Karl Alfred (Maria Mathilda Gustafsson)"/>
    <n v="0"/>
    <x v="85"/>
    <x v="0"/>
    <s v="female"/>
    <n v="3"/>
    <n v="1"/>
    <x v="83"/>
    <s v="Mrs"/>
    <x v="6"/>
    <s v="Big family"/>
  </r>
  <r>
    <n v="16"/>
    <s v="Below_18"/>
    <s v="M"/>
    <s v="M"/>
    <s v="S"/>
    <x v="63"/>
    <s v="Ford"/>
    <s v="F"/>
    <s v=" Mr"/>
    <s v=" William Neal"/>
    <n v="3"/>
    <x v="86"/>
    <x v="0"/>
    <s v="male"/>
    <n v="1"/>
    <n v="0"/>
    <x v="84"/>
    <s v="Mr"/>
    <x v="2"/>
    <s v="Big family"/>
  </r>
  <r>
    <n v="30"/>
    <s v="30-45"/>
    <s v="M"/>
    <s v="M"/>
    <s v="S"/>
    <x v="4"/>
    <s v="Slocovski"/>
    <s v="S"/>
    <s v=" Mr"/>
    <s v=" Selman Francis"/>
    <n v="0"/>
    <x v="87"/>
    <x v="0"/>
    <s v="male"/>
    <n v="0"/>
    <n v="0"/>
    <x v="85"/>
    <s v="Mr"/>
    <x v="1"/>
    <s v="Single"/>
  </r>
  <r>
    <n v="23"/>
    <s v="18-30"/>
    <s v="C23 C25 C27"/>
    <s v="C"/>
    <s v="S"/>
    <x v="23"/>
    <s v="Fortune"/>
    <s v="F"/>
    <s v=" Miss"/>
    <s v=" Mabel Helen"/>
    <n v="2"/>
    <x v="88"/>
    <x v="1"/>
    <s v="female"/>
    <n v="3"/>
    <n v="1"/>
    <x v="26"/>
    <s v="Miss"/>
    <x v="5"/>
    <s v="Big family"/>
  </r>
  <r>
    <n v="24"/>
    <s v="18-30"/>
    <s v="M"/>
    <s v="M"/>
    <s v="S"/>
    <x v="4"/>
    <s v="Celotti"/>
    <s v="C"/>
    <s v=" Mr"/>
    <s v=" Francesco"/>
    <n v="0"/>
    <x v="89"/>
    <x v="0"/>
    <s v="male"/>
    <n v="0"/>
    <n v="0"/>
    <x v="86"/>
    <s v="Mr"/>
    <x v="1"/>
    <s v="Single"/>
  </r>
  <r>
    <n v="29"/>
    <s v="18-30"/>
    <s v="M"/>
    <s v="M"/>
    <s v="S"/>
    <x v="4"/>
    <s v="Christmann"/>
    <s v="C"/>
    <s v=" Mr"/>
    <s v=" Emil"/>
    <n v="0"/>
    <x v="90"/>
    <x v="0"/>
    <s v="male"/>
    <n v="0"/>
    <n v="0"/>
    <x v="87"/>
    <s v="Mr"/>
    <x v="1"/>
    <s v="Single"/>
  </r>
  <r>
    <n v="20"/>
    <s v="18-30"/>
    <s v="M"/>
    <s v="M"/>
    <s v="S"/>
    <x v="13"/>
    <s v="Andreasson"/>
    <s v="A"/>
    <s v=" Mr"/>
    <s v=" Paul Edvin"/>
    <n v="0"/>
    <x v="91"/>
    <x v="0"/>
    <s v="male"/>
    <n v="0"/>
    <n v="0"/>
    <x v="88"/>
    <s v="Mr"/>
    <x v="1"/>
    <s v="Single"/>
  </r>
  <r>
    <n v="46"/>
    <s v="Above 45"/>
    <s v="E31"/>
    <s v="E"/>
    <s v="S"/>
    <x v="64"/>
    <s v="Chaffee"/>
    <s v="C"/>
    <s v=" Mr"/>
    <s v=" Herbert Fuller"/>
    <n v="0"/>
    <x v="92"/>
    <x v="1"/>
    <s v="male"/>
    <n v="1"/>
    <n v="0"/>
    <x v="89"/>
    <s v="Mr"/>
    <x v="0"/>
    <s v="Normal family"/>
  </r>
  <r>
    <n v="26"/>
    <s v="18-30"/>
    <s v="M"/>
    <s v="M"/>
    <s v="S"/>
    <x v="65"/>
    <s v="Dean"/>
    <s v="D"/>
    <s v=" Mr"/>
    <s v=" Bertram Frank"/>
    <n v="2"/>
    <x v="93"/>
    <x v="0"/>
    <s v="male"/>
    <n v="1"/>
    <n v="0"/>
    <x v="90"/>
    <s v="Mr"/>
    <x v="6"/>
    <s v="Big family"/>
  </r>
  <r>
    <n v="59"/>
    <s v="Above 45"/>
    <s v="M"/>
    <s v="M"/>
    <s v="S"/>
    <x v="0"/>
    <s v="Coxon"/>
    <s v="C"/>
    <s v=" Mr"/>
    <s v=" Daniel"/>
    <n v="0"/>
    <x v="94"/>
    <x v="0"/>
    <s v="male"/>
    <n v="0"/>
    <n v="0"/>
    <x v="91"/>
    <s v="Mr"/>
    <x v="1"/>
    <s v="Single"/>
  </r>
  <r>
    <n v="30"/>
    <s v="30-45"/>
    <s v="M"/>
    <s v="M"/>
    <s v="S"/>
    <x v="4"/>
    <s v="Shorney"/>
    <s v="S"/>
    <s v=" Mr"/>
    <s v=" Charles Joseph"/>
    <n v="0"/>
    <x v="95"/>
    <x v="0"/>
    <s v="male"/>
    <n v="0"/>
    <n v="0"/>
    <x v="92"/>
    <s v="Mr"/>
    <x v="1"/>
    <s v="Single"/>
  </r>
  <r>
    <n v="71"/>
    <s v="Above 45"/>
    <s v="A5"/>
    <s v="A"/>
    <s v="C"/>
    <x v="66"/>
    <s v="Goldschmidt"/>
    <s v="G"/>
    <s v=" Mr"/>
    <s v=" George B"/>
    <n v="0"/>
    <x v="96"/>
    <x v="1"/>
    <s v="male"/>
    <n v="0"/>
    <n v="0"/>
    <x v="93"/>
    <s v="Mr"/>
    <x v="1"/>
    <s v="Single"/>
  </r>
  <r>
    <n v="23"/>
    <s v="18-30"/>
    <s v="D10 D12"/>
    <s v="D"/>
    <s v="C"/>
    <x v="67"/>
    <s v="Greenfield"/>
    <s v="G"/>
    <s v=" Mr"/>
    <s v=" William Bertram"/>
    <n v="1"/>
    <x v="97"/>
    <x v="1"/>
    <s v="male"/>
    <n v="0"/>
    <n v="1"/>
    <x v="94"/>
    <s v="Mr"/>
    <x v="0"/>
    <s v="Normal family"/>
  </r>
  <r>
    <n v="34"/>
    <s v="30-45"/>
    <s v="M"/>
    <s v="M"/>
    <s v="S"/>
    <x v="68"/>
    <s v="Doling"/>
    <s v="D"/>
    <s v=" Mrs"/>
    <s v=" John T (Ada Julia Bone)"/>
    <n v="1"/>
    <x v="98"/>
    <x v="2"/>
    <s v="female"/>
    <n v="0"/>
    <n v="1"/>
    <x v="95"/>
    <s v="Mrs"/>
    <x v="0"/>
    <s v="Normal family"/>
  </r>
  <r>
    <n v="34"/>
    <s v="30-45"/>
    <s v="M"/>
    <s v="M"/>
    <s v="S"/>
    <x v="19"/>
    <s v="Kantor"/>
    <s v="K"/>
    <s v=" Mr"/>
    <s v=" Sinai"/>
    <n v="0"/>
    <x v="99"/>
    <x v="2"/>
    <s v="male"/>
    <n v="1"/>
    <n v="0"/>
    <x v="96"/>
    <s v="Mr"/>
    <x v="0"/>
    <s v="Normal family"/>
  </r>
  <r>
    <n v="28"/>
    <s v="18-30"/>
    <s v="M"/>
    <s v="M"/>
    <s v="S"/>
    <x v="25"/>
    <s v="Petranec"/>
    <s v="P"/>
    <s v=" Miss"/>
    <s v=" Matilda"/>
    <n v="0"/>
    <x v="100"/>
    <x v="0"/>
    <s v="female"/>
    <n v="0"/>
    <n v="0"/>
    <x v="97"/>
    <s v="Miss"/>
    <x v="1"/>
    <s v="Single"/>
  </r>
  <r>
    <n v="30"/>
    <s v="30-45"/>
    <s v="M"/>
    <s v="M"/>
    <s v="S"/>
    <x v="25"/>
    <s v="Petroff"/>
    <s v="P"/>
    <s v=" Mr"/>
    <s v=" Pastcho (&quot;Pentcho&quot;)"/>
    <n v="0"/>
    <x v="101"/>
    <x v="0"/>
    <s v="male"/>
    <n v="0"/>
    <n v="0"/>
    <x v="98"/>
    <s v="Mr"/>
    <x v="1"/>
    <s v="Single"/>
  </r>
  <r>
    <n v="21"/>
    <s v="18-30"/>
    <s v="D26"/>
    <s v="D"/>
    <s v="S"/>
    <x v="69"/>
    <s v="White"/>
    <s v="W"/>
    <s v=" Mr"/>
    <s v=" Richard Frasar"/>
    <n v="1"/>
    <x v="102"/>
    <x v="1"/>
    <s v="male"/>
    <n v="0"/>
    <n v="0"/>
    <x v="99"/>
    <s v="Mr"/>
    <x v="0"/>
    <s v="Normal family"/>
  </r>
  <r>
    <n v="33"/>
    <s v="30-45"/>
    <s v="M"/>
    <s v="M"/>
    <s v="S"/>
    <x v="70"/>
    <s v="Johansson"/>
    <s v="J"/>
    <s v=" Mr"/>
    <s v=" Gustaf Joel"/>
    <n v="0"/>
    <x v="103"/>
    <x v="0"/>
    <s v="male"/>
    <n v="0"/>
    <n v="0"/>
    <x v="100"/>
    <s v="Mr"/>
    <x v="1"/>
    <s v="Single"/>
  </r>
  <r>
    <n v="37"/>
    <s v="30-45"/>
    <s v="M"/>
    <s v="M"/>
    <s v="S"/>
    <x v="2"/>
    <s v="Gustafsson"/>
    <s v="G"/>
    <s v=" Mr"/>
    <s v=" Anders Vilhelm"/>
    <n v="0"/>
    <x v="104"/>
    <x v="0"/>
    <s v="male"/>
    <n v="2"/>
    <n v="0"/>
    <x v="101"/>
    <s v="Mr"/>
    <x v="3"/>
    <s v="Normal family"/>
  </r>
  <r>
    <n v="28"/>
    <s v="18-30"/>
    <s v="M"/>
    <s v="M"/>
    <s v="S"/>
    <x v="25"/>
    <s v="Mionoff"/>
    <s v="M"/>
    <s v=" Mr"/>
    <s v=" Stoytcho"/>
    <n v="0"/>
    <x v="105"/>
    <x v="0"/>
    <s v="male"/>
    <n v="0"/>
    <n v="0"/>
    <x v="102"/>
    <s v="Mr"/>
    <x v="1"/>
    <s v="Single"/>
  </r>
  <r>
    <n v="21"/>
    <s v="18-30"/>
    <s v="M"/>
    <s v="M"/>
    <s v="S"/>
    <x v="55"/>
    <s v="Salkjelsvik"/>
    <s v="S"/>
    <s v=" Miss"/>
    <s v=" Anna Kristine"/>
    <n v="0"/>
    <x v="106"/>
    <x v="0"/>
    <s v="female"/>
    <n v="0"/>
    <n v="1"/>
    <x v="103"/>
    <s v="Miss"/>
    <x v="1"/>
    <s v="Single"/>
  </r>
  <r>
    <n v="30"/>
    <s v="30-45"/>
    <s v="M"/>
    <s v="M"/>
    <s v="S"/>
    <x v="71"/>
    <s v="Moss"/>
    <s v="M"/>
    <s v=" Mr"/>
    <s v=" Albert Johan"/>
    <n v="0"/>
    <x v="107"/>
    <x v="0"/>
    <s v="male"/>
    <n v="0"/>
    <n v="1"/>
    <x v="104"/>
    <s v="Mr"/>
    <x v="1"/>
    <s v="Single"/>
  </r>
  <r>
    <n v="38"/>
    <s v="30-45"/>
    <s v="M"/>
    <s v="M"/>
    <s v="S"/>
    <x v="25"/>
    <s v="Rekic"/>
    <s v="R"/>
    <s v=" Mr"/>
    <s v=" Tido"/>
    <n v="0"/>
    <x v="108"/>
    <x v="0"/>
    <s v="male"/>
    <n v="0"/>
    <n v="0"/>
    <x v="105"/>
    <s v="Mr"/>
    <x v="1"/>
    <s v="Single"/>
  </r>
  <r>
    <n v="22"/>
    <s v="18-30"/>
    <s v="M"/>
    <s v="M"/>
    <s v="Q"/>
    <x v="72"/>
    <s v="Moran"/>
    <s v="M"/>
    <s v=" Miss"/>
    <s v=" Bertha"/>
    <n v="0"/>
    <x v="109"/>
    <x v="0"/>
    <s v="female"/>
    <n v="1"/>
    <n v="1"/>
    <x v="106"/>
    <s v="Miss"/>
    <x v="0"/>
    <s v="Normal family"/>
  </r>
  <r>
    <n v="47"/>
    <s v="Above 45"/>
    <s v="C110"/>
    <s v="C"/>
    <s v="S"/>
    <x v="31"/>
    <s v="Porter"/>
    <s v="P"/>
    <s v=" Mr"/>
    <s v=" Walter Chamberlain"/>
    <n v="0"/>
    <x v="110"/>
    <x v="1"/>
    <s v="male"/>
    <n v="0"/>
    <n v="0"/>
    <x v="107"/>
    <s v="Mr"/>
    <x v="1"/>
    <s v="Single"/>
  </r>
  <r>
    <n v="14.5"/>
    <s v="Below_18"/>
    <s v="M"/>
    <s v="M"/>
    <s v="C"/>
    <x v="53"/>
    <s v="Zabour"/>
    <s v="Z"/>
    <s v=" Miss"/>
    <s v=" Hileni"/>
    <n v="0"/>
    <x v="111"/>
    <x v="0"/>
    <s v="female"/>
    <n v="1"/>
    <n v="0"/>
    <x v="108"/>
    <s v="Miss"/>
    <x v="0"/>
    <s v="Normal family"/>
  </r>
  <r>
    <n v="22"/>
    <s v="18-30"/>
    <s v="M"/>
    <s v="M"/>
    <s v="S"/>
    <x v="4"/>
    <s v="Barton"/>
    <s v="B"/>
    <s v=" Mr"/>
    <s v=" David John"/>
    <n v="0"/>
    <x v="112"/>
    <x v="0"/>
    <s v="male"/>
    <n v="0"/>
    <n v="0"/>
    <x v="109"/>
    <s v="Mr"/>
    <x v="1"/>
    <s v="Single"/>
  </r>
  <r>
    <n v="20"/>
    <s v="18-30"/>
    <s v="M"/>
    <s v="M"/>
    <s v="S"/>
    <x v="73"/>
    <s v="Jussila"/>
    <s v="J"/>
    <s v=" Miss"/>
    <s v=" Katriina"/>
    <n v="0"/>
    <x v="113"/>
    <x v="0"/>
    <s v="female"/>
    <n v="1"/>
    <n v="0"/>
    <x v="110"/>
    <s v="Miss"/>
    <x v="0"/>
    <s v="Normal family"/>
  </r>
  <r>
    <n v="17"/>
    <s v="Below_18"/>
    <s v="M"/>
    <s v="M"/>
    <s v="C"/>
    <x v="74"/>
    <s v="Attalah"/>
    <s v="A"/>
    <s v=" Miss"/>
    <s v=" Malake"/>
    <n v="0"/>
    <x v="114"/>
    <x v="0"/>
    <s v="female"/>
    <n v="0"/>
    <n v="0"/>
    <x v="111"/>
    <s v="Miss"/>
    <x v="1"/>
    <s v="Single"/>
  </r>
  <r>
    <n v="21"/>
    <s v="18-30"/>
    <s v="M"/>
    <s v="M"/>
    <s v="S"/>
    <x v="2"/>
    <s v="Pekoniemi"/>
    <s v="P"/>
    <s v=" Mr"/>
    <s v=" Edvard"/>
    <n v="0"/>
    <x v="115"/>
    <x v="0"/>
    <s v="male"/>
    <n v="0"/>
    <n v="0"/>
    <x v="112"/>
    <s v="Mr"/>
    <x v="1"/>
    <s v="Single"/>
  </r>
  <r>
    <n v="70.5"/>
    <s v="Above 45"/>
    <s v="M"/>
    <s v="M"/>
    <s v="Q"/>
    <x v="28"/>
    <s v="Connors"/>
    <s v="C"/>
    <s v=" Mr"/>
    <s v=" Patrick"/>
    <n v="0"/>
    <x v="116"/>
    <x v="0"/>
    <s v="male"/>
    <n v="0"/>
    <n v="0"/>
    <x v="113"/>
    <s v="Mr"/>
    <x v="1"/>
    <s v="Single"/>
  </r>
  <r>
    <n v="29"/>
    <s v="18-30"/>
    <s v="M"/>
    <s v="M"/>
    <s v="S"/>
    <x v="35"/>
    <s v="Turpin"/>
    <s v="T"/>
    <s v=" Mr"/>
    <s v=" William John Robert"/>
    <n v="0"/>
    <x v="117"/>
    <x v="2"/>
    <s v="male"/>
    <n v="1"/>
    <n v="0"/>
    <x v="40"/>
    <s v="Mr"/>
    <x v="0"/>
    <s v="Normal family"/>
  </r>
  <r>
    <n v="24"/>
    <s v="18-30"/>
    <s v="B58 B60"/>
    <s v="B"/>
    <s v="C"/>
    <x v="75"/>
    <s v="Baxter"/>
    <s v="B"/>
    <s v=" Mr"/>
    <s v=" Quigg Edmond"/>
    <n v="1"/>
    <x v="118"/>
    <x v="1"/>
    <s v="male"/>
    <n v="0"/>
    <n v="0"/>
    <x v="114"/>
    <s v="Mr"/>
    <x v="0"/>
    <s v="Normal family"/>
  </r>
  <r>
    <n v="2"/>
    <s v="Below_18"/>
    <s v="M"/>
    <s v="M"/>
    <s v="S"/>
    <x v="12"/>
    <s v="Andersson"/>
    <s v="A"/>
    <s v=" Miss"/>
    <s v=" Ellis Anna Maria"/>
    <n v="2"/>
    <x v="119"/>
    <x v="0"/>
    <s v="female"/>
    <n v="4"/>
    <n v="0"/>
    <x v="13"/>
    <s v="Miss"/>
    <x v="4"/>
    <s v="Big family"/>
  </r>
  <r>
    <n v="21"/>
    <s v="18-30"/>
    <s v="M"/>
    <s v="M"/>
    <s v="S"/>
    <x v="52"/>
    <s v="Hickman"/>
    <s v="H"/>
    <s v=" Mr"/>
    <s v=" Stanley George"/>
    <n v="0"/>
    <x v="120"/>
    <x v="2"/>
    <s v="male"/>
    <n v="2"/>
    <n v="0"/>
    <x v="70"/>
    <s v="Mr"/>
    <x v="3"/>
    <s v="Normal family"/>
  </r>
  <r>
    <n v="30"/>
    <s v="30-45"/>
    <s v="M"/>
    <s v="M"/>
    <s v="S"/>
    <x v="4"/>
    <s v="Moore"/>
    <s v="M"/>
    <s v=" Mr"/>
    <s v=" Leonard Charles"/>
    <n v="0"/>
    <x v="121"/>
    <x v="0"/>
    <s v="male"/>
    <n v="0"/>
    <n v="0"/>
    <x v="115"/>
    <s v="Mr"/>
    <x v="1"/>
    <s v="Single"/>
  </r>
  <r>
    <n v="32.5"/>
    <s v="30-45"/>
    <s v="M"/>
    <s v="M"/>
    <s v="C"/>
    <x v="9"/>
    <s v="Nasser"/>
    <s v="N"/>
    <s v=" Mr"/>
    <s v=" Nicholas"/>
    <n v="0"/>
    <x v="122"/>
    <x v="2"/>
    <s v="male"/>
    <n v="1"/>
    <n v="0"/>
    <x v="9"/>
    <s v="Mr"/>
    <x v="0"/>
    <s v="Normal family"/>
  </r>
  <r>
    <n v="32.5"/>
    <s v="30-45"/>
    <s v="E101"/>
    <s v="E"/>
    <s v="S"/>
    <x v="16"/>
    <s v="Webber"/>
    <s v="W"/>
    <s v=" Miss"/>
    <s v=" Susan"/>
    <n v="0"/>
    <x v="123"/>
    <x v="2"/>
    <s v="female"/>
    <n v="0"/>
    <n v="1"/>
    <x v="116"/>
    <s v="Miss"/>
    <x v="1"/>
    <s v="Single"/>
  </r>
  <r>
    <n v="54"/>
    <s v="Above 45"/>
    <s v="D26"/>
    <s v="D"/>
    <s v="S"/>
    <x v="69"/>
    <s v="White"/>
    <s v="W"/>
    <s v=" Mr"/>
    <s v=" Percival Wayland"/>
    <n v="1"/>
    <x v="124"/>
    <x v="1"/>
    <s v="male"/>
    <n v="0"/>
    <n v="0"/>
    <x v="99"/>
    <s v="Mr"/>
    <x v="0"/>
    <s v="Normal family"/>
  </r>
  <r>
    <n v="12"/>
    <s v="Below_18"/>
    <s v="M"/>
    <s v="M"/>
    <s v="C"/>
    <x v="33"/>
    <s v="Nicola-Yarred"/>
    <s v="N"/>
    <s v=" Master"/>
    <s v=" Elias"/>
    <n v="0"/>
    <x v="125"/>
    <x v="0"/>
    <s v="male"/>
    <n v="1"/>
    <n v="1"/>
    <x v="38"/>
    <s v="Master"/>
    <x v="0"/>
    <s v="Normal family"/>
  </r>
  <r>
    <n v="30"/>
    <s v="30-45"/>
    <s v="M"/>
    <s v="M"/>
    <s v="Q"/>
    <x v="28"/>
    <s v="McMahon"/>
    <s v="M"/>
    <s v=" Mr"/>
    <s v=" Martin"/>
    <n v="0"/>
    <x v="126"/>
    <x v="0"/>
    <s v="male"/>
    <n v="0"/>
    <n v="0"/>
    <x v="117"/>
    <s v="Mr"/>
    <x v="1"/>
    <s v="Single"/>
  </r>
  <r>
    <n v="24"/>
    <s v="18-30"/>
    <s v="M"/>
    <s v="M"/>
    <s v="S"/>
    <x v="76"/>
    <s v="Madsen"/>
    <s v="M"/>
    <s v=" Mr"/>
    <s v=" Fridtjof Arne"/>
    <n v="0"/>
    <x v="127"/>
    <x v="0"/>
    <s v="male"/>
    <n v="0"/>
    <n v="1"/>
    <x v="118"/>
    <s v="Mr"/>
    <x v="1"/>
    <s v="Single"/>
  </r>
  <r>
    <n v="22"/>
    <s v="18-30"/>
    <s v="F E69"/>
    <s v="F"/>
    <s v="C"/>
    <x v="77"/>
    <s v="Peter"/>
    <s v="P"/>
    <s v=" Miss"/>
    <s v=" Anna"/>
    <n v="1"/>
    <x v="128"/>
    <x v="0"/>
    <s v="female"/>
    <n v="1"/>
    <n v="1"/>
    <x v="119"/>
    <s v="Miss"/>
    <x v="3"/>
    <s v="Normal family"/>
  </r>
  <r>
    <n v="45"/>
    <s v="Above 45"/>
    <s v="M"/>
    <s v="M"/>
    <s v="S"/>
    <x v="78"/>
    <s v="Ekstrom"/>
    <s v="E"/>
    <s v=" Mr"/>
    <s v=" Johan"/>
    <n v="0"/>
    <x v="129"/>
    <x v="0"/>
    <s v="male"/>
    <n v="0"/>
    <n v="0"/>
    <x v="120"/>
    <s v="Mr"/>
    <x v="1"/>
    <s v="Single"/>
  </r>
  <r>
    <n v="33"/>
    <s v="30-45"/>
    <s v="M"/>
    <s v="M"/>
    <s v="C"/>
    <x v="25"/>
    <s v="Drazenoic"/>
    <s v="D"/>
    <s v=" Mr"/>
    <s v=" Jozef"/>
    <n v="0"/>
    <x v="130"/>
    <x v="0"/>
    <s v="male"/>
    <n v="0"/>
    <n v="0"/>
    <x v="121"/>
    <s v="Mr"/>
    <x v="1"/>
    <s v="Single"/>
  </r>
  <r>
    <n v="20"/>
    <s v="18-30"/>
    <s v="M"/>
    <s v="M"/>
    <s v="S"/>
    <x v="79"/>
    <s v="Coelho"/>
    <s v="C"/>
    <s v=" Mr"/>
    <s v=" Domingos Fernandeo"/>
    <n v="0"/>
    <x v="131"/>
    <x v="0"/>
    <s v="male"/>
    <n v="0"/>
    <n v="0"/>
    <x v="122"/>
    <s v="Mr"/>
    <x v="1"/>
    <s v="Single"/>
  </r>
  <r>
    <n v="47"/>
    <s v="Above 45"/>
    <s v="M"/>
    <s v="M"/>
    <s v="S"/>
    <x v="80"/>
    <s v="Robins"/>
    <s v="R"/>
    <s v=" Mrs"/>
    <s v=" Alexander A (Grace Charity Laury)"/>
    <n v="0"/>
    <x v="132"/>
    <x v="0"/>
    <s v="female"/>
    <n v="1"/>
    <n v="0"/>
    <x v="123"/>
    <s v="Mrs"/>
    <x v="0"/>
    <s v="Normal family"/>
  </r>
  <r>
    <n v="29"/>
    <s v="18-30"/>
    <s v="M"/>
    <s v="M"/>
    <s v="S"/>
    <x v="19"/>
    <s v="Weisz"/>
    <s v="W"/>
    <s v=" Mrs"/>
    <s v=" Leopold (Mathilde Francoise Pede)"/>
    <n v="0"/>
    <x v="133"/>
    <x v="2"/>
    <s v="female"/>
    <n v="1"/>
    <n v="1"/>
    <x v="124"/>
    <s v="Mrs"/>
    <x v="0"/>
    <s v="Normal family"/>
  </r>
  <r>
    <n v="25"/>
    <s v="18-30"/>
    <s v="M"/>
    <s v="M"/>
    <s v="S"/>
    <x v="16"/>
    <s v="Sobey"/>
    <s v="S"/>
    <s v=" Mr"/>
    <s v=" Samuel James Hayden"/>
    <n v="0"/>
    <x v="134"/>
    <x v="2"/>
    <s v="male"/>
    <n v="0"/>
    <n v="0"/>
    <x v="125"/>
    <s v="Mr"/>
    <x v="1"/>
    <s v="Single"/>
  </r>
  <r>
    <n v="23"/>
    <s v="18-30"/>
    <s v="M"/>
    <s v="M"/>
    <s v="C"/>
    <x v="81"/>
    <s v="Richard"/>
    <s v="R"/>
    <s v=" Mr"/>
    <s v=" Emile"/>
    <n v="0"/>
    <x v="135"/>
    <x v="2"/>
    <s v="male"/>
    <n v="0"/>
    <n v="0"/>
    <x v="126"/>
    <s v="Mr"/>
    <x v="1"/>
    <s v="Single"/>
  </r>
  <r>
    <n v="19"/>
    <s v="18-30"/>
    <s v="D47"/>
    <s v="D"/>
    <s v="S"/>
    <x v="82"/>
    <s v="Newsom"/>
    <s v="N"/>
    <s v=" Miss"/>
    <s v=" Helen Monypeny"/>
    <n v="2"/>
    <x v="136"/>
    <x v="1"/>
    <s v="female"/>
    <n v="0"/>
    <n v="1"/>
    <x v="127"/>
    <s v="Miss"/>
    <x v="3"/>
    <s v="Normal family"/>
  </r>
  <r>
    <n v="37"/>
    <s v="30-45"/>
    <s v="C123"/>
    <s v="C"/>
    <s v="S"/>
    <x v="3"/>
    <s v="Futrelle"/>
    <s v="F"/>
    <s v=" Mr"/>
    <s v=" Jacques Heath"/>
    <n v="0"/>
    <x v="137"/>
    <x v="1"/>
    <s v="male"/>
    <n v="1"/>
    <n v="0"/>
    <x v="3"/>
    <s v="Mr"/>
    <x v="0"/>
    <s v="Normal family"/>
  </r>
  <r>
    <n v="16"/>
    <s v="Below_18"/>
    <s v="M"/>
    <s v="M"/>
    <s v="S"/>
    <x v="83"/>
    <s v="Osen"/>
    <s v="O"/>
    <s v=" Mr"/>
    <s v=" Olaf Elon"/>
    <n v="0"/>
    <x v="138"/>
    <x v="0"/>
    <s v="male"/>
    <n v="0"/>
    <n v="0"/>
    <x v="128"/>
    <s v="Mr"/>
    <x v="1"/>
    <s v="Single"/>
  </r>
  <r>
    <n v="24"/>
    <s v="18-30"/>
    <s v="B86"/>
    <s v="B"/>
    <s v="C"/>
    <x v="84"/>
    <s v="Giglio"/>
    <s v="G"/>
    <s v=" Mr"/>
    <s v=" Victor"/>
    <n v="0"/>
    <x v="139"/>
    <x v="1"/>
    <s v="male"/>
    <n v="0"/>
    <n v="0"/>
    <x v="129"/>
    <s v="Mr"/>
    <x v="1"/>
    <s v="Single"/>
  </r>
  <r>
    <n v="35.5"/>
    <s v="30-45"/>
    <s v="M"/>
    <s v="M"/>
    <s v="C"/>
    <x v="49"/>
    <s v="Boulos"/>
    <s v="B"/>
    <s v=" Mrs"/>
    <s v=" Joseph (Sultana)"/>
    <n v="2"/>
    <x v="140"/>
    <x v="0"/>
    <s v="female"/>
    <n v="0"/>
    <n v="0"/>
    <x v="130"/>
    <s v="Mrs"/>
    <x v="3"/>
    <s v="Normal family"/>
  </r>
  <r>
    <n v="22"/>
    <s v="18-30"/>
    <s v="M"/>
    <s v="M"/>
    <s v="S"/>
    <x v="28"/>
    <s v="Nysten"/>
    <s v="N"/>
    <s v=" Miss"/>
    <s v=" Anna Sofia"/>
    <n v="0"/>
    <x v="141"/>
    <x v="0"/>
    <s v="female"/>
    <n v="0"/>
    <n v="1"/>
    <x v="131"/>
    <s v="Miss"/>
    <x v="1"/>
    <s v="Single"/>
  </r>
  <r>
    <n v="24"/>
    <s v="18-30"/>
    <s v="M"/>
    <s v="M"/>
    <s v="S"/>
    <x v="62"/>
    <s v="Hakkarainen"/>
    <s v="H"/>
    <s v=" Mrs"/>
    <s v=" Pekka Pietari (Elin Matilda Dolck)"/>
    <n v="0"/>
    <x v="142"/>
    <x v="0"/>
    <s v="female"/>
    <n v="1"/>
    <n v="1"/>
    <x v="132"/>
    <s v="Mrs"/>
    <x v="0"/>
    <s v="Normal family"/>
  </r>
  <r>
    <n v="19"/>
    <s v="18-30"/>
    <s v="M"/>
    <s v="M"/>
    <s v="Q"/>
    <x v="85"/>
    <s v="Burke"/>
    <s v="B"/>
    <s v=" Mr"/>
    <s v=" Jeremiah"/>
    <n v="0"/>
    <x v="143"/>
    <x v="0"/>
    <s v="male"/>
    <n v="0"/>
    <n v="0"/>
    <x v="133"/>
    <s v="Mr"/>
    <x v="1"/>
    <s v="Single"/>
  </r>
  <r>
    <n v="18"/>
    <s v="Above 45"/>
    <s v="M"/>
    <s v="M"/>
    <s v="S"/>
    <x v="86"/>
    <s v="Andrew"/>
    <s v="A"/>
    <s v=" Mr"/>
    <s v=" Edgardo Samuel"/>
    <n v="0"/>
    <x v="144"/>
    <x v="2"/>
    <s v="male"/>
    <n v="0"/>
    <n v="0"/>
    <x v="134"/>
    <s v="Mr"/>
    <x v="1"/>
    <s v="Single"/>
  </r>
  <r>
    <n v="19"/>
    <s v="18-30"/>
    <s v="M"/>
    <s v="M"/>
    <s v="S"/>
    <x v="87"/>
    <s v="Nicholls"/>
    <s v="N"/>
    <s v=" Mr"/>
    <s v=" Joseph Charles"/>
    <n v="1"/>
    <x v="145"/>
    <x v="2"/>
    <s v="male"/>
    <n v="1"/>
    <n v="0"/>
    <x v="135"/>
    <s v="Mr"/>
    <x v="3"/>
    <s v="Normal family"/>
  </r>
  <r>
    <n v="27"/>
    <s v="18-30"/>
    <s v="M"/>
    <s v="M"/>
    <s v="S"/>
    <x v="88"/>
    <s v="Andersson"/>
    <s v="A"/>
    <s v=" Mr"/>
    <s v=" August Edvard (&quot;Wennerstrom&quot;)"/>
    <n v="0"/>
    <x v="146"/>
    <x v="0"/>
    <s v="male"/>
    <n v="0"/>
    <n v="1"/>
    <x v="136"/>
    <s v="Mr"/>
    <x v="1"/>
    <s v="Single"/>
  </r>
  <r>
    <n v="9"/>
    <s v="Below_18"/>
    <s v="M"/>
    <s v="M"/>
    <s v="S"/>
    <x v="63"/>
    <s v="Ford"/>
    <s v="F"/>
    <s v=" Miss"/>
    <s v=" Robina Maggie &quot;Ruby&quot;"/>
    <n v="2"/>
    <x v="147"/>
    <x v="0"/>
    <s v="female"/>
    <n v="2"/>
    <n v="0"/>
    <x v="84"/>
    <s v="Miss"/>
    <x v="2"/>
    <s v="Big family"/>
  </r>
  <r>
    <n v="36.5"/>
    <s v="30-45"/>
    <s v="F2"/>
    <s v="F"/>
    <s v="S"/>
    <x v="19"/>
    <s v="Navratil"/>
    <s v="N"/>
    <s v=" Mr"/>
    <s v=" Michel (&quot;Louis M Hoffman&quot;)"/>
    <n v="2"/>
    <x v="148"/>
    <x v="2"/>
    <s v="male"/>
    <n v="0"/>
    <n v="0"/>
    <x v="137"/>
    <s v="Mr"/>
    <x v="3"/>
    <s v="Normal family"/>
  </r>
  <r>
    <n v="42"/>
    <s v="30-45"/>
    <s v="M"/>
    <s v="M"/>
    <s v="S"/>
    <x v="16"/>
    <s v="Byles"/>
    <s v="B"/>
    <s v=" Rev"/>
    <s v=" Thomas Roussel Davids"/>
    <n v="0"/>
    <x v="149"/>
    <x v="2"/>
    <s v="male"/>
    <n v="0"/>
    <n v="0"/>
    <x v="138"/>
    <s v="Rev"/>
    <x v="1"/>
    <s v="Single"/>
  </r>
  <r>
    <n v="51"/>
    <s v="Above 45"/>
    <s v="M"/>
    <s v="M"/>
    <s v="S"/>
    <x v="89"/>
    <s v="Bateman"/>
    <s v="B"/>
    <s v=" Rev"/>
    <s v=" Robert James"/>
    <n v="0"/>
    <x v="150"/>
    <x v="2"/>
    <s v="male"/>
    <n v="0"/>
    <n v="0"/>
    <x v="139"/>
    <s v="Rev"/>
    <x v="1"/>
    <s v="Single"/>
  </r>
  <r>
    <n v="22"/>
    <s v="18-30"/>
    <s v="C2"/>
    <s v="C"/>
    <s v="S"/>
    <x v="90"/>
    <s v="Pears"/>
    <s v="P"/>
    <s v=" Mrs"/>
    <s v=" Thomas (Edith Wearne)"/>
    <n v="0"/>
    <x v="151"/>
    <x v="1"/>
    <s v="female"/>
    <n v="1"/>
    <n v="1"/>
    <x v="140"/>
    <s v="Mrs"/>
    <x v="0"/>
    <s v="Normal family"/>
  </r>
  <r>
    <n v="55.5"/>
    <s v="Above 45"/>
    <s v="M"/>
    <s v="M"/>
    <s v="S"/>
    <x v="4"/>
    <s v="Meo"/>
    <s v="M"/>
    <s v=" Mr"/>
    <s v=" Alfonzo"/>
    <n v="0"/>
    <x v="152"/>
    <x v="0"/>
    <s v="male"/>
    <n v="0"/>
    <n v="0"/>
    <x v="141"/>
    <s v="Mr"/>
    <x v="1"/>
    <s v="Single"/>
  </r>
  <r>
    <n v="40.5"/>
    <s v="30-45"/>
    <s v="M"/>
    <s v="M"/>
    <s v="S"/>
    <x v="80"/>
    <s v="van Billiard"/>
    <s v="V"/>
    <s v=" Mr"/>
    <s v=" Austin Blyler"/>
    <n v="2"/>
    <x v="153"/>
    <x v="0"/>
    <s v="male"/>
    <n v="0"/>
    <n v="0"/>
    <x v="142"/>
    <s v="Mr"/>
    <x v="3"/>
    <s v="Normal family"/>
  </r>
  <r>
    <n v="30"/>
    <s v="30-45"/>
    <s v="M"/>
    <s v="M"/>
    <s v="S"/>
    <x v="91"/>
    <s v="Olsen"/>
    <s v="O"/>
    <s v=" Mr"/>
    <s v=" Ole Martin"/>
    <n v="0"/>
    <x v="154"/>
    <x v="0"/>
    <s v="male"/>
    <n v="0"/>
    <n v="0"/>
    <x v="143"/>
    <s v="Mr"/>
    <x v="1"/>
    <s v="Single"/>
  </r>
  <r>
    <n v="51"/>
    <s v="Above 45"/>
    <s v="M"/>
    <s v="M"/>
    <s v="C"/>
    <x v="92"/>
    <s v="Williams"/>
    <s v="W"/>
    <s v=" Mr"/>
    <s v=" Charles Duane"/>
    <n v="1"/>
    <x v="155"/>
    <x v="1"/>
    <s v="male"/>
    <n v="0"/>
    <n v="0"/>
    <x v="144"/>
    <s v="Mr"/>
    <x v="0"/>
    <s v="Normal family"/>
  </r>
  <r>
    <n v="16"/>
    <s v="Below_18"/>
    <s v="M"/>
    <s v="M"/>
    <s v="Q"/>
    <x v="93"/>
    <s v="Gilnagh"/>
    <s v="G"/>
    <s v=" Miss"/>
    <s v=" Katherine &quot;Katie&quot;"/>
    <n v="0"/>
    <x v="156"/>
    <x v="0"/>
    <s v="female"/>
    <n v="0"/>
    <n v="1"/>
    <x v="145"/>
    <s v="Miss"/>
    <x v="1"/>
    <s v="Single"/>
  </r>
  <r>
    <n v="30"/>
    <s v="30-45"/>
    <s v="M"/>
    <s v="M"/>
    <s v="S"/>
    <x v="4"/>
    <s v="Corn"/>
    <s v="C"/>
    <s v=" Mr"/>
    <s v=" Harry"/>
    <n v="0"/>
    <x v="157"/>
    <x v="0"/>
    <s v="male"/>
    <n v="0"/>
    <n v="0"/>
    <x v="146"/>
    <s v="Mr"/>
    <x v="1"/>
    <s v="Single"/>
  </r>
  <r>
    <n v="30"/>
    <s v="30-45"/>
    <s v="M"/>
    <s v="M"/>
    <s v="S"/>
    <x v="51"/>
    <s v="Smiljanic"/>
    <s v="S"/>
    <s v=" Mr"/>
    <s v=" Mile"/>
    <n v="0"/>
    <x v="158"/>
    <x v="0"/>
    <s v="male"/>
    <n v="0"/>
    <n v="0"/>
    <x v="147"/>
    <s v="Mr"/>
    <x v="1"/>
    <s v="Single"/>
  </r>
  <r>
    <n v="4"/>
    <s v="Below_18"/>
    <s v="M"/>
    <s v="M"/>
    <s v="S"/>
    <x v="94"/>
    <s v="Sage"/>
    <s v="S"/>
    <s v=" Master"/>
    <s v=" Thomas Henry"/>
    <n v="2"/>
    <x v="159"/>
    <x v="0"/>
    <s v="male"/>
    <n v="8"/>
    <n v="0"/>
    <x v="148"/>
    <s v="Master"/>
    <x v="8"/>
    <s v="Big family"/>
  </r>
  <r>
    <n v="44"/>
    <s v="30-45"/>
    <s v="M"/>
    <s v="M"/>
    <s v="S"/>
    <x v="95"/>
    <s v="Cribb"/>
    <s v="C"/>
    <s v=" Mr"/>
    <s v=" John Hatfield"/>
    <n v="1"/>
    <x v="160"/>
    <x v="0"/>
    <s v="male"/>
    <n v="0"/>
    <n v="0"/>
    <x v="149"/>
    <s v="Mr"/>
    <x v="0"/>
    <s v="Normal family"/>
  </r>
  <r>
    <n v="40"/>
    <s v="30-45"/>
    <s v="M"/>
    <s v="M"/>
    <s v="S"/>
    <x v="96"/>
    <s v="Watt"/>
    <s v="W"/>
    <s v=" Mrs"/>
    <s v=" James (Elizabeth &quot;Bessie&quot; Inglis Milne)"/>
    <n v="0"/>
    <x v="161"/>
    <x v="2"/>
    <s v="female"/>
    <n v="0"/>
    <n v="1"/>
    <x v="150"/>
    <s v="Mrs"/>
    <x v="1"/>
    <s v="Single"/>
  </r>
  <r>
    <n v="26"/>
    <s v="18-30"/>
    <s v="M"/>
    <s v="M"/>
    <s v="S"/>
    <x v="71"/>
    <s v="Bengtsson"/>
    <s v="B"/>
    <s v=" Mr"/>
    <s v=" John Viktor"/>
    <n v="0"/>
    <x v="162"/>
    <x v="0"/>
    <s v="male"/>
    <n v="0"/>
    <n v="0"/>
    <x v="151"/>
    <s v="Mr"/>
    <x v="1"/>
    <s v="Single"/>
  </r>
  <r>
    <n v="17"/>
    <s v="Below_18"/>
    <s v="M"/>
    <s v="M"/>
    <s v="S"/>
    <x v="51"/>
    <s v="Calic"/>
    <s v="C"/>
    <s v=" Mr"/>
    <s v=" Jovo"/>
    <n v="0"/>
    <x v="163"/>
    <x v="0"/>
    <s v="male"/>
    <n v="0"/>
    <n v="0"/>
    <x v="152"/>
    <s v="Mr"/>
    <x v="1"/>
    <s v="Single"/>
  </r>
  <r>
    <n v="1"/>
    <s v="Below_18"/>
    <s v="M"/>
    <s v="M"/>
    <s v="S"/>
    <x v="40"/>
    <s v="Panula"/>
    <s v="P"/>
    <s v=" Master"/>
    <s v=" Eino Viljami"/>
    <n v="1"/>
    <x v="164"/>
    <x v="0"/>
    <s v="male"/>
    <n v="4"/>
    <n v="0"/>
    <x v="49"/>
    <s v="Master"/>
    <x v="5"/>
    <s v="Big family"/>
  </r>
  <r>
    <n v="9"/>
    <s v="Below_18"/>
    <s v="M"/>
    <s v="M"/>
    <s v="S"/>
    <x v="97"/>
    <s v="Goldsmith"/>
    <s v="G"/>
    <s v=" Master"/>
    <s v=" Frank John William &quot;Frankie&quot;"/>
    <n v="2"/>
    <x v="165"/>
    <x v="0"/>
    <s v="male"/>
    <n v="0"/>
    <n v="1"/>
    <x v="153"/>
    <s v="Master"/>
    <x v="3"/>
    <s v="Normal family"/>
  </r>
  <r>
    <n v="35.5"/>
    <s v="30-45"/>
    <s v="E33"/>
    <s v="E"/>
    <s v="S"/>
    <x v="98"/>
    <s v="Chibnall"/>
    <s v="C"/>
    <s v=" Mrs"/>
    <s v=" (Edith Martha Bowerman)"/>
    <n v="1"/>
    <x v="166"/>
    <x v="1"/>
    <s v="female"/>
    <n v="0"/>
    <n v="1"/>
    <x v="154"/>
    <s v="Mrs"/>
    <x v="0"/>
    <s v="Normal family"/>
  </r>
  <r>
    <n v="45"/>
    <s v="Above 45"/>
    <s v="M"/>
    <s v="M"/>
    <s v="S"/>
    <x v="48"/>
    <s v="Skoog"/>
    <s v="S"/>
    <s v=" Mrs"/>
    <s v=" William (Anna Bernhardina Karlsson)"/>
    <n v="4"/>
    <x v="167"/>
    <x v="0"/>
    <s v="female"/>
    <n v="1"/>
    <n v="0"/>
    <x v="62"/>
    <s v="Mrs"/>
    <x v="5"/>
    <s v="Big family"/>
  </r>
  <r>
    <n v="30"/>
    <s v="30-45"/>
    <s v="M"/>
    <s v="M"/>
    <s v="S"/>
    <x v="99"/>
    <s v="Baumann"/>
    <s v="B"/>
    <s v=" Mr"/>
    <s v=" John D"/>
    <n v="0"/>
    <x v="168"/>
    <x v="1"/>
    <s v="male"/>
    <n v="0"/>
    <n v="0"/>
    <x v="155"/>
    <s v="Mr"/>
    <x v="1"/>
    <s v="Single"/>
  </r>
  <r>
    <n v="28"/>
    <s v="18-30"/>
    <s v="M"/>
    <s v="M"/>
    <s v="S"/>
    <x v="54"/>
    <s v="Ling"/>
    <s v="L"/>
    <s v=" Mr"/>
    <s v=" Lee"/>
    <n v="0"/>
    <x v="169"/>
    <x v="0"/>
    <s v="male"/>
    <n v="0"/>
    <n v="0"/>
    <x v="72"/>
    <s v="Mr"/>
    <x v="1"/>
    <s v="Single"/>
  </r>
  <r>
    <n v="61"/>
    <s v="Above 45"/>
    <s v="B19"/>
    <s v="B"/>
    <s v="S"/>
    <x v="100"/>
    <s v="Van der hoef"/>
    <s v="V"/>
    <s v=" Mr"/>
    <s v=" Wyckoff"/>
    <n v="0"/>
    <x v="170"/>
    <x v="1"/>
    <s v="male"/>
    <n v="0"/>
    <n v="0"/>
    <x v="156"/>
    <s v="Mr"/>
    <x v="1"/>
    <s v="Single"/>
  </r>
  <r>
    <n v="4"/>
    <s v="Below_18"/>
    <s v="M"/>
    <s v="M"/>
    <s v="Q"/>
    <x v="15"/>
    <s v="Rice"/>
    <s v="R"/>
    <s v=" Master"/>
    <s v=" Arthur"/>
    <n v="1"/>
    <x v="171"/>
    <x v="0"/>
    <s v="male"/>
    <n v="4"/>
    <n v="0"/>
    <x v="16"/>
    <s v="Master"/>
    <x v="5"/>
    <s v="Big family"/>
  </r>
  <r>
    <n v="1"/>
    <s v="Below_18"/>
    <s v="M"/>
    <s v="M"/>
    <s v="S"/>
    <x v="8"/>
    <s v="Johnson"/>
    <s v="J"/>
    <s v=" Miss"/>
    <s v=" Eleanor Ileen"/>
    <n v="1"/>
    <x v="172"/>
    <x v="0"/>
    <s v="female"/>
    <n v="1"/>
    <n v="1"/>
    <x v="8"/>
    <s v="Miss"/>
    <x v="3"/>
    <s v="Normal family"/>
  </r>
  <r>
    <n v="21"/>
    <s v="18-30"/>
    <s v="M"/>
    <s v="M"/>
    <s v="S"/>
    <x v="2"/>
    <s v="Sivola"/>
    <s v="S"/>
    <s v=" Mr"/>
    <s v=" Antti Wilhelm"/>
    <n v="0"/>
    <x v="173"/>
    <x v="0"/>
    <s v="male"/>
    <n v="0"/>
    <n v="0"/>
    <x v="157"/>
    <s v="Mr"/>
    <x v="1"/>
    <s v="Single"/>
  </r>
  <r>
    <n v="56"/>
    <s v="Above 45"/>
    <s v="A7"/>
    <s v="A"/>
    <s v="C"/>
    <x v="101"/>
    <s v="Smith"/>
    <s v="S"/>
    <s v=" Mr"/>
    <s v=" James Clinch"/>
    <n v="0"/>
    <x v="174"/>
    <x v="1"/>
    <s v="male"/>
    <n v="0"/>
    <n v="0"/>
    <x v="158"/>
    <s v="Mr"/>
    <x v="1"/>
    <s v="Single"/>
  </r>
  <r>
    <n v="18"/>
    <s v="Above 45"/>
    <s v="M"/>
    <s v="M"/>
    <s v="S"/>
    <x v="13"/>
    <s v="Klasen"/>
    <s v="K"/>
    <s v=" Mr"/>
    <s v=" Klas Albin"/>
    <n v="1"/>
    <x v="175"/>
    <x v="0"/>
    <s v="male"/>
    <n v="1"/>
    <n v="0"/>
    <x v="159"/>
    <s v="Mr"/>
    <x v="3"/>
    <s v="Normal family"/>
  </r>
  <r>
    <n v="4"/>
    <s v="Below_18"/>
    <s v="M"/>
    <s v="M"/>
    <s v="S"/>
    <x v="102"/>
    <s v="Lefebre"/>
    <s v="L"/>
    <s v=" Master"/>
    <s v=" Henry Forbes"/>
    <n v="1"/>
    <x v="176"/>
    <x v="0"/>
    <s v="male"/>
    <n v="3"/>
    <n v="0"/>
    <x v="160"/>
    <s v="Master"/>
    <x v="2"/>
    <s v="Big family"/>
  </r>
  <r>
    <n v="50"/>
    <s v="Above 45"/>
    <s v="C49"/>
    <s v="C"/>
    <s v="C"/>
    <x v="103"/>
    <s v="Isham"/>
    <s v="I"/>
    <s v=" Miss"/>
    <s v=" Ann Elizabeth"/>
    <n v="0"/>
    <x v="177"/>
    <x v="1"/>
    <s v="female"/>
    <n v="0"/>
    <n v="0"/>
    <x v="161"/>
    <s v="Miss"/>
    <x v="1"/>
    <s v="Single"/>
  </r>
  <r>
    <n v="30"/>
    <s v="30-45"/>
    <s v="M"/>
    <s v="M"/>
    <s v="S"/>
    <x v="16"/>
    <s v="Hale"/>
    <s v="H"/>
    <s v=" Mr"/>
    <s v=" Reginald"/>
    <n v="0"/>
    <x v="178"/>
    <x v="2"/>
    <s v="male"/>
    <n v="0"/>
    <n v="0"/>
    <x v="162"/>
    <s v="Mr"/>
    <x v="1"/>
    <s v="Single"/>
  </r>
  <r>
    <n v="36"/>
    <s v="30-45"/>
    <s v="M"/>
    <s v="M"/>
    <s v="S"/>
    <x v="104"/>
    <s v="Leonard"/>
    <s v="L"/>
    <s v=" Mr"/>
    <s v=" Lionel"/>
    <n v="0"/>
    <x v="179"/>
    <x v="0"/>
    <s v="male"/>
    <n v="0"/>
    <n v="0"/>
    <x v="163"/>
    <s v="Mr"/>
    <x v="1"/>
    <s v="Single"/>
  </r>
  <r>
    <n v="22"/>
    <s v="18-30"/>
    <s v="M"/>
    <s v="M"/>
    <s v="S"/>
    <x v="94"/>
    <s v="Sage"/>
    <s v="S"/>
    <s v=" Miss"/>
    <s v=" Constance Gladys"/>
    <n v="2"/>
    <x v="180"/>
    <x v="0"/>
    <s v="female"/>
    <n v="8"/>
    <n v="0"/>
    <x v="148"/>
    <s v="Miss"/>
    <x v="8"/>
    <s v="Big family"/>
  </r>
  <r>
    <n v="30"/>
    <s v="30-45"/>
    <s v="M"/>
    <s v="M"/>
    <s v="C"/>
    <x v="105"/>
    <s v="Pernot"/>
    <s v="P"/>
    <s v=" Mr"/>
    <s v=" Rene"/>
    <n v="0"/>
    <x v="181"/>
    <x v="2"/>
    <s v="male"/>
    <n v="0"/>
    <n v="0"/>
    <x v="164"/>
    <s v="Mr"/>
    <x v="1"/>
    <s v="Single"/>
  </r>
  <r>
    <n v="9"/>
    <s v="Below_18"/>
    <s v="M"/>
    <s v="M"/>
    <s v="S"/>
    <x v="22"/>
    <s v="Asplund"/>
    <s v="A"/>
    <s v=" Master"/>
    <s v=" Clarence Gustaf Hugo"/>
    <n v="2"/>
    <x v="182"/>
    <x v="0"/>
    <s v="male"/>
    <n v="4"/>
    <n v="0"/>
    <x v="24"/>
    <s v="Master"/>
    <x v="4"/>
    <s v="Big family"/>
  </r>
  <r>
    <n v="1"/>
    <s v="Below_18"/>
    <s v="F4"/>
    <s v="F"/>
    <s v="S"/>
    <x v="106"/>
    <s v="Becker"/>
    <s v="B"/>
    <s v=" Master"/>
    <s v=" Richard F"/>
    <n v="1"/>
    <x v="183"/>
    <x v="2"/>
    <s v="male"/>
    <n v="2"/>
    <n v="1"/>
    <x v="165"/>
    <s v="Master"/>
    <x v="6"/>
    <s v="Big family"/>
  </r>
  <r>
    <n v="4"/>
    <s v="Below_18"/>
    <s v="M"/>
    <s v="M"/>
    <s v="S"/>
    <x v="107"/>
    <s v="Kink-Heilmann"/>
    <s v="K"/>
    <s v=" Miss"/>
    <s v=" Luise Gretchen"/>
    <n v="2"/>
    <x v="184"/>
    <x v="0"/>
    <s v="female"/>
    <n v="0"/>
    <n v="1"/>
    <x v="166"/>
    <s v="Miss"/>
    <x v="3"/>
    <s v="Normal family"/>
  </r>
  <r>
    <n v="30"/>
    <s v="30-45"/>
    <s v="A32"/>
    <s v="A"/>
    <s v="S"/>
    <x v="108"/>
    <s v="Rood"/>
    <s v="R"/>
    <s v=" Mr"/>
    <s v=" Hugh Roscoe"/>
    <n v="0"/>
    <x v="185"/>
    <x v="1"/>
    <s v="male"/>
    <n v="0"/>
    <n v="0"/>
    <x v="167"/>
    <s v="Mr"/>
    <x v="1"/>
    <s v="Single"/>
  </r>
  <r>
    <n v="35.5"/>
    <s v="30-45"/>
    <s v="M"/>
    <s v="M"/>
    <s v="Q"/>
    <x v="37"/>
    <s v="O'Brien"/>
    <s v="O"/>
    <s v=" Mrs"/>
    <s v=" Thomas (Johanna &quot;Hannah&quot; Godfrey)"/>
    <n v="0"/>
    <x v="186"/>
    <x v="0"/>
    <s v="female"/>
    <n v="1"/>
    <n v="1"/>
    <x v="168"/>
    <s v="Mrs"/>
    <x v="0"/>
    <s v="Normal family"/>
  </r>
  <r>
    <n v="45"/>
    <s v="Above 45"/>
    <s v="M"/>
    <s v="M"/>
    <s v="S"/>
    <x v="11"/>
    <s v="Romaine"/>
    <s v="R"/>
    <s v=" Mr"/>
    <s v=" Charles Hallace (&quot;Mr C Rolmane&quot;)"/>
    <n v="0"/>
    <x v="187"/>
    <x v="1"/>
    <s v="male"/>
    <n v="0"/>
    <n v="1"/>
    <x v="169"/>
    <s v="Mr"/>
    <x v="1"/>
    <s v="Single"/>
  </r>
  <r>
    <n v="40"/>
    <s v="30-45"/>
    <s v="M"/>
    <s v="M"/>
    <s v="Q"/>
    <x v="37"/>
    <s v="Bourke"/>
    <s v="B"/>
    <s v=" Mr"/>
    <s v=" John"/>
    <n v="1"/>
    <x v="188"/>
    <x v="0"/>
    <s v="male"/>
    <n v="1"/>
    <n v="0"/>
    <x v="170"/>
    <s v="Mr"/>
    <x v="3"/>
    <s v="Normal family"/>
  </r>
  <r>
    <n v="36"/>
    <s v="30-45"/>
    <s v="M"/>
    <s v="M"/>
    <s v="S"/>
    <x v="25"/>
    <s v="Turcin"/>
    <s v="T"/>
    <s v=" Mr"/>
    <s v=" Stjepan"/>
    <n v="0"/>
    <x v="189"/>
    <x v="0"/>
    <s v="male"/>
    <n v="0"/>
    <n v="0"/>
    <x v="171"/>
    <s v="Mr"/>
    <x v="1"/>
    <s v="Single"/>
  </r>
  <r>
    <n v="32"/>
    <s v="30-45"/>
    <s v="M"/>
    <s v="M"/>
    <s v="S"/>
    <x v="16"/>
    <s v="Pinsky"/>
    <s v="P"/>
    <s v=" Mrs"/>
    <s v=" (Rosa)"/>
    <n v="0"/>
    <x v="190"/>
    <x v="2"/>
    <s v="female"/>
    <n v="0"/>
    <n v="1"/>
    <x v="172"/>
    <s v="Mrs"/>
    <x v="1"/>
    <s v="Single"/>
  </r>
  <r>
    <n v="19"/>
    <s v="18-30"/>
    <s v="M"/>
    <s v="M"/>
    <s v="S"/>
    <x v="16"/>
    <s v="Carbines"/>
    <s v="C"/>
    <s v=" Mr"/>
    <s v=" William"/>
    <n v="0"/>
    <x v="191"/>
    <x v="2"/>
    <s v="male"/>
    <n v="0"/>
    <n v="0"/>
    <x v="173"/>
    <s v="Mr"/>
    <x v="1"/>
    <s v="Single"/>
  </r>
  <r>
    <n v="19"/>
    <s v="18-30"/>
    <s v="M"/>
    <s v="M"/>
    <s v="S"/>
    <x v="13"/>
    <s v="Andersen-Jensen"/>
    <s v="A"/>
    <s v=" Miss"/>
    <s v=" Carla Christine Nielsine"/>
    <n v="0"/>
    <x v="192"/>
    <x v="0"/>
    <s v="female"/>
    <n v="1"/>
    <n v="1"/>
    <x v="174"/>
    <s v="Miss"/>
    <x v="0"/>
    <s v="Normal family"/>
  </r>
  <r>
    <n v="3"/>
    <s v="Below_18"/>
    <s v="F2"/>
    <s v="F"/>
    <s v="S"/>
    <x v="19"/>
    <s v="Navratil"/>
    <s v="N"/>
    <s v=" Master"/>
    <s v=" Michel M"/>
    <n v="1"/>
    <x v="193"/>
    <x v="2"/>
    <s v="male"/>
    <n v="1"/>
    <n v="1"/>
    <x v="137"/>
    <s v="Master"/>
    <x v="3"/>
    <s v="Normal family"/>
  </r>
  <r>
    <n v="44"/>
    <s v="30-45"/>
    <s v="B4"/>
    <s v="B"/>
    <s v="C"/>
    <x v="26"/>
    <s v="Brown"/>
    <s v="B"/>
    <s v=" Mrs"/>
    <s v=" James Joseph (Margaret Tobin)"/>
    <n v="0"/>
    <x v="194"/>
    <x v="1"/>
    <s v="female"/>
    <n v="0"/>
    <n v="1"/>
    <x v="175"/>
    <s v="Mrs"/>
    <x v="1"/>
    <s v="Single"/>
  </r>
  <r>
    <n v="58"/>
    <s v="Above 45"/>
    <s v="B80"/>
    <s v="B"/>
    <s v="C"/>
    <x v="27"/>
    <s v="Lurette"/>
    <s v="L"/>
    <s v=" Miss"/>
    <s v=" Elise"/>
    <n v="0"/>
    <x v="195"/>
    <x v="1"/>
    <s v="female"/>
    <n v="0"/>
    <n v="1"/>
    <x v="30"/>
    <s v="Miss"/>
    <x v="1"/>
    <s v="Single"/>
  </r>
  <r>
    <n v="30"/>
    <s v="30-45"/>
    <s v="M"/>
    <s v="M"/>
    <s v="Q"/>
    <x v="28"/>
    <s v="Mernagh"/>
    <s v="M"/>
    <s v=" Mr"/>
    <s v=" Robert"/>
    <n v="0"/>
    <x v="196"/>
    <x v="0"/>
    <s v="male"/>
    <n v="0"/>
    <n v="0"/>
    <x v="176"/>
    <s v="Mr"/>
    <x v="1"/>
    <s v="Single"/>
  </r>
  <r>
    <n v="42"/>
    <s v="30-45"/>
    <s v="M"/>
    <s v="M"/>
    <s v="S"/>
    <x v="109"/>
    <s v="Olsen"/>
    <s v="O"/>
    <s v=" Mr"/>
    <s v=" Karl Siegwart Andreas"/>
    <n v="1"/>
    <x v="197"/>
    <x v="0"/>
    <s v="male"/>
    <n v="0"/>
    <n v="0"/>
    <x v="177"/>
    <s v="Mr"/>
    <x v="0"/>
    <s v="Normal family"/>
  </r>
  <r>
    <n v="22"/>
    <s v="18-30"/>
    <s v="M"/>
    <s v="M"/>
    <s v="Q"/>
    <x v="28"/>
    <s v="Madigan"/>
    <s v="M"/>
    <s v=" Miss"/>
    <s v=" Margaret &quot;Maggie&quot;"/>
    <n v="0"/>
    <x v="198"/>
    <x v="0"/>
    <s v="female"/>
    <n v="0"/>
    <n v="1"/>
    <x v="178"/>
    <s v="Miss"/>
    <x v="1"/>
    <s v="Single"/>
  </r>
  <r>
    <n v="24"/>
    <s v="18-30"/>
    <s v="M"/>
    <s v="M"/>
    <s v="S"/>
    <x v="16"/>
    <s v="Yrois"/>
    <s v="Y"/>
    <s v=" Miss"/>
    <s v=" Henriette (&quot;Mrs Harbeck&quot;)"/>
    <n v="0"/>
    <x v="199"/>
    <x v="2"/>
    <s v="female"/>
    <n v="0"/>
    <n v="0"/>
    <x v="179"/>
    <s v="Miss"/>
    <x v="1"/>
    <s v="Single"/>
  </r>
  <r>
    <n v="28"/>
    <s v="18-30"/>
    <s v="M"/>
    <s v="M"/>
    <s v="S"/>
    <x v="59"/>
    <s v="Vande Walle"/>
    <s v="V"/>
    <s v=" Mr"/>
    <s v=" Nestor Cyriel"/>
    <n v="0"/>
    <x v="200"/>
    <x v="0"/>
    <s v="male"/>
    <n v="0"/>
    <n v="0"/>
    <x v="180"/>
    <s v="Mr"/>
    <x v="1"/>
    <s v="Single"/>
  </r>
  <r>
    <n v="30"/>
    <s v="30-45"/>
    <s v="M"/>
    <s v="M"/>
    <s v="S"/>
    <x v="94"/>
    <s v="Sage"/>
    <s v="S"/>
    <s v=" Mr"/>
    <s v=" Frederick"/>
    <n v="2"/>
    <x v="201"/>
    <x v="0"/>
    <s v="male"/>
    <n v="8"/>
    <n v="0"/>
    <x v="148"/>
    <s v="Mr"/>
    <x v="8"/>
    <s v="Big family"/>
  </r>
  <r>
    <n v="34"/>
    <s v="30-45"/>
    <s v="M"/>
    <s v="M"/>
    <s v="S"/>
    <x v="110"/>
    <s v="Johanson"/>
    <s v="J"/>
    <s v=" Mr"/>
    <s v=" Jakob Alfred"/>
    <n v="0"/>
    <x v="202"/>
    <x v="0"/>
    <s v="male"/>
    <n v="0"/>
    <n v="0"/>
    <x v="181"/>
    <s v="Mr"/>
    <x v="1"/>
    <s v="Single"/>
  </r>
  <r>
    <n v="45.5"/>
    <s v="Above 45"/>
    <s v="M"/>
    <s v="M"/>
    <s v="C"/>
    <x v="18"/>
    <s v="Youseff"/>
    <s v="Y"/>
    <s v=" Mr"/>
    <s v=" Gerious"/>
    <n v="0"/>
    <x v="203"/>
    <x v="0"/>
    <s v="male"/>
    <n v="0"/>
    <n v="0"/>
    <x v="182"/>
    <s v="Mr"/>
    <x v="1"/>
    <s v="Single"/>
  </r>
  <r>
    <n v="18"/>
    <s v="Above 45"/>
    <s v="M"/>
    <s v="M"/>
    <s v="S"/>
    <x v="4"/>
    <s v="Cohen"/>
    <s v="C"/>
    <s v=" Mr"/>
    <s v=" Gurshon &quot;Gus&quot;"/>
    <n v="0"/>
    <x v="204"/>
    <x v="0"/>
    <s v="male"/>
    <n v="0"/>
    <n v="1"/>
    <x v="183"/>
    <s v="Mr"/>
    <x v="1"/>
    <s v="Single"/>
  </r>
  <r>
    <n v="2"/>
    <s v="Below_18"/>
    <s v="G6"/>
    <s v="G"/>
    <s v="S"/>
    <x v="111"/>
    <s v="Strom"/>
    <s v="S"/>
    <s v=" Miss"/>
    <s v=" Telma Matilda"/>
    <n v="1"/>
    <x v="205"/>
    <x v="0"/>
    <s v="female"/>
    <n v="0"/>
    <n v="0"/>
    <x v="184"/>
    <s v="Miss"/>
    <x v="0"/>
    <s v="Normal family"/>
  </r>
  <r>
    <n v="32"/>
    <s v="30-45"/>
    <s v="M"/>
    <s v="M"/>
    <s v="S"/>
    <x v="62"/>
    <s v="Backstrom"/>
    <s v="B"/>
    <s v=" Mr"/>
    <s v=" Karl Alfred"/>
    <n v="0"/>
    <x v="206"/>
    <x v="0"/>
    <s v="male"/>
    <n v="1"/>
    <n v="0"/>
    <x v="83"/>
    <s v="Mr"/>
    <x v="0"/>
    <s v="Normal family"/>
  </r>
  <r>
    <n v="26"/>
    <s v="18-30"/>
    <s v="M"/>
    <s v="M"/>
    <s v="C"/>
    <x v="112"/>
    <s v="Albimona"/>
    <s v="A"/>
    <s v=" Mr"/>
    <s v=" Nassef Cassem"/>
    <n v="0"/>
    <x v="207"/>
    <x v="0"/>
    <s v="male"/>
    <n v="0"/>
    <n v="1"/>
    <x v="185"/>
    <s v="Mr"/>
    <x v="1"/>
    <s v="Single"/>
  </r>
  <r>
    <n v="16"/>
    <s v="Below_18"/>
    <s v="M"/>
    <s v="M"/>
    <s v="Q"/>
    <x v="28"/>
    <s v="Carr"/>
    <s v="C"/>
    <s v=" Miss"/>
    <s v=" Helen &quot;Ellen&quot;"/>
    <n v="0"/>
    <x v="208"/>
    <x v="0"/>
    <s v="female"/>
    <n v="0"/>
    <n v="1"/>
    <x v="186"/>
    <s v="Miss"/>
    <x v="1"/>
    <s v="Single"/>
  </r>
  <r>
    <n v="40"/>
    <s v="30-45"/>
    <s v="A31"/>
    <s v="A"/>
    <s v="C"/>
    <x v="113"/>
    <s v="Blank"/>
    <s v="B"/>
    <s v=" Mr"/>
    <s v=" Henry"/>
    <n v="0"/>
    <x v="209"/>
    <x v="1"/>
    <s v="male"/>
    <n v="0"/>
    <n v="1"/>
    <x v="187"/>
    <s v="Mr"/>
    <x v="1"/>
    <s v="Single"/>
  </r>
  <r>
    <n v="24"/>
    <s v="18-30"/>
    <s v="M"/>
    <s v="M"/>
    <s v="S"/>
    <x v="79"/>
    <s v="Ali"/>
    <s v="A"/>
    <s v=" Mr"/>
    <s v=" Ahmed"/>
    <n v="0"/>
    <x v="210"/>
    <x v="0"/>
    <s v="male"/>
    <n v="0"/>
    <n v="0"/>
    <x v="188"/>
    <s v="Mr"/>
    <x v="1"/>
    <s v="Single"/>
  </r>
  <r>
    <n v="35"/>
    <s v="30-45"/>
    <s v="M"/>
    <s v="M"/>
    <s v="S"/>
    <x v="35"/>
    <s v="Cameron"/>
    <s v="C"/>
    <s v=" Miss"/>
    <s v=" Clear Annie"/>
    <n v="0"/>
    <x v="211"/>
    <x v="2"/>
    <s v="female"/>
    <n v="0"/>
    <n v="1"/>
    <x v="189"/>
    <s v="Miss"/>
    <x v="1"/>
    <s v="Single"/>
  </r>
  <r>
    <n v="22"/>
    <s v="18-30"/>
    <s v="M"/>
    <s v="M"/>
    <s v="S"/>
    <x v="0"/>
    <s v="Perkin"/>
    <s v="P"/>
    <s v=" Mr"/>
    <s v=" John Henry"/>
    <n v="0"/>
    <x v="212"/>
    <x v="0"/>
    <s v="male"/>
    <n v="0"/>
    <n v="0"/>
    <x v="190"/>
    <s v="Mr"/>
    <x v="1"/>
    <s v="Single"/>
  </r>
  <r>
    <n v="30"/>
    <s v="30-45"/>
    <s v="M"/>
    <s v="M"/>
    <s v="S"/>
    <x v="16"/>
    <s v="Givard"/>
    <s v="G"/>
    <s v=" Mr"/>
    <s v=" Hans Kristensen"/>
    <n v="0"/>
    <x v="213"/>
    <x v="2"/>
    <s v="male"/>
    <n v="0"/>
    <n v="0"/>
    <x v="191"/>
    <s v="Mr"/>
    <x v="1"/>
    <s v="Single"/>
  </r>
  <r>
    <n v="30"/>
    <s v="30-45"/>
    <s v="M"/>
    <s v="M"/>
    <s v="Q"/>
    <x v="28"/>
    <s v="Kiernan"/>
    <s v="K"/>
    <s v=" Mr"/>
    <s v=" Philip"/>
    <n v="0"/>
    <x v="214"/>
    <x v="0"/>
    <s v="male"/>
    <n v="1"/>
    <n v="0"/>
    <x v="192"/>
    <s v="Mr"/>
    <x v="0"/>
    <s v="Normal family"/>
  </r>
  <r>
    <n v="31"/>
    <s v="30-45"/>
    <s v="D36"/>
    <s v="D"/>
    <s v="C"/>
    <x v="114"/>
    <s v="Newell"/>
    <s v="N"/>
    <s v=" Miss"/>
    <s v=" Madeleine"/>
    <n v="0"/>
    <x v="215"/>
    <x v="1"/>
    <s v="female"/>
    <n v="1"/>
    <n v="1"/>
    <x v="193"/>
    <s v="Miss"/>
    <x v="0"/>
    <s v="Normal family"/>
  </r>
  <r>
    <n v="27"/>
    <s v="18-30"/>
    <s v="M"/>
    <s v="M"/>
    <s v="S"/>
    <x v="2"/>
    <s v="Honkanen"/>
    <s v="H"/>
    <s v=" Miss"/>
    <s v=" Eliina"/>
    <n v="0"/>
    <x v="216"/>
    <x v="0"/>
    <s v="female"/>
    <n v="0"/>
    <n v="1"/>
    <x v="194"/>
    <s v="Miss"/>
    <x v="1"/>
    <s v="Single"/>
  </r>
  <r>
    <n v="42"/>
    <s v="30-45"/>
    <s v="M"/>
    <s v="M"/>
    <s v="S"/>
    <x v="115"/>
    <s v="Jacobsohn"/>
    <s v="J"/>
    <s v=" Mr"/>
    <s v=" Sidney Samuel"/>
    <n v="0"/>
    <x v="217"/>
    <x v="2"/>
    <s v="male"/>
    <n v="1"/>
    <n v="0"/>
    <x v="195"/>
    <s v="Mr"/>
    <x v="0"/>
    <s v="Normal family"/>
  </r>
  <r>
    <n v="32"/>
    <s v="30-45"/>
    <s v="D15"/>
    <s v="D"/>
    <s v="C"/>
    <x v="116"/>
    <s v="Bazzani"/>
    <s v="B"/>
    <s v=" Miss"/>
    <s v=" Albina"/>
    <n v="0"/>
    <x v="218"/>
    <x v="1"/>
    <s v="female"/>
    <n v="0"/>
    <n v="1"/>
    <x v="196"/>
    <s v="Miss"/>
    <x v="1"/>
    <s v="Single"/>
  </r>
  <r>
    <n v="30"/>
    <s v="30-45"/>
    <s v="M"/>
    <s v="M"/>
    <s v="S"/>
    <x v="29"/>
    <s v="Harris"/>
    <s v="H"/>
    <s v=" Mr"/>
    <s v=" Walter"/>
    <n v="0"/>
    <x v="219"/>
    <x v="2"/>
    <s v="male"/>
    <n v="0"/>
    <n v="0"/>
    <x v="197"/>
    <s v="Mr"/>
    <x v="1"/>
    <s v="Single"/>
  </r>
  <r>
    <n v="16"/>
    <s v="Below_18"/>
    <s v="M"/>
    <s v="M"/>
    <s v="S"/>
    <x v="4"/>
    <s v="Sunderland"/>
    <s v="S"/>
    <s v=" Mr"/>
    <s v=" Victor Francis"/>
    <n v="0"/>
    <x v="220"/>
    <x v="0"/>
    <s v="male"/>
    <n v="0"/>
    <n v="1"/>
    <x v="198"/>
    <s v="Mr"/>
    <x v="1"/>
    <s v="Single"/>
  </r>
  <r>
    <n v="27"/>
    <s v="18-30"/>
    <s v="M"/>
    <s v="M"/>
    <s v="S"/>
    <x v="16"/>
    <s v="Bracken"/>
    <s v="B"/>
    <s v=" Mr"/>
    <s v=" James H"/>
    <n v="0"/>
    <x v="221"/>
    <x v="2"/>
    <s v="male"/>
    <n v="0"/>
    <n v="0"/>
    <x v="199"/>
    <s v="Mr"/>
    <x v="1"/>
    <s v="Single"/>
  </r>
  <r>
    <n v="51"/>
    <s v="Above 45"/>
    <s v="M"/>
    <s v="M"/>
    <s v="S"/>
    <x v="4"/>
    <s v="Green"/>
    <s v="G"/>
    <s v=" Mr"/>
    <s v=" George Henry"/>
    <n v="0"/>
    <x v="222"/>
    <x v="0"/>
    <s v="male"/>
    <n v="0"/>
    <n v="0"/>
    <x v="200"/>
    <s v="Mr"/>
    <x v="1"/>
    <s v="Single"/>
  </r>
  <r>
    <n v="30"/>
    <s v="30-45"/>
    <s v="M"/>
    <s v="M"/>
    <s v="S"/>
    <x v="25"/>
    <s v="Nenkoff"/>
    <s v="N"/>
    <s v=" Mr"/>
    <s v=" Christo"/>
    <n v="0"/>
    <x v="223"/>
    <x v="0"/>
    <s v="male"/>
    <n v="0"/>
    <n v="0"/>
    <x v="201"/>
    <s v="Mr"/>
    <x v="1"/>
    <s v="Single"/>
  </r>
  <r>
    <n v="38"/>
    <s v="30-45"/>
    <s v="C93"/>
    <s v="C"/>
    <s v="S"/>
    <x v="117"/>
    <s v="Hoyt"/>
    <s v="H"/>
    <s v=" Mr"/>
    <s v=" Frederick Maxfield"/>
    <n v="0"/>
    <x v="224"/>
    <x v="1"/>
    <s v="male"/>
    <n v="1"/>
    <n v="1"/>
    <x v="202"/>
    <s v="Mr"/>
    <x v="0"/>
    <s v="Normal family"/>
  </r>
  <r>
    <n v="22"/>
    <s v="18-30"/>
    <s v="M"/>
    <s v="M"/>
    <s v="S"/>
    <x v="118"/>
    <s v="Berglund"/>
    <s v="B"/>
    <s v=" Mr"/>
    <s v=" Karl Ivar Sven"/>
    <n v="0"/>
    <x v="225"/>
    <x v="0"/>
    <s v="male"/>
    <n v="0"/>
    <n v="0"/>
    <x v="203"/>
    <s v="Mr"/>
    <x v="1"/>
    <s v="Single"/>
  </r>
  <r>
    <n v="19"/>
    <s v="18-30"/>
    <s v="M"/>
    <s v="M"/>
    <s v="S"/>
    <x v="29"/>
    <s v="Mellors"/>
    <s v="M"/>
    <s v=" Mr"/>
    <s v=" William John"/>
    <n v="0"/>
    <x v="226"/>
    <x v="2"/>
    <s v="male"/>
    <n v="0"/>
    <n v="1"/>
    <x v="204"/>
    <s v="Mr"/>
    <x v="1"/>
    <s v="Single"/>
  </r>
  <r>
    <n v="20.5"/>
    <s v="18-30"/>
    <s v="M"/>
    <s v="M"/>
    <s v="S"/>
    <x v="0"/>
    <s v="Lovell"/>
    <s v="L"/>
    <s v=" Mr"/>
    <s v=" John Hall (&quot;Henry&quot;)"/>
    <n v="0"/>
    <x v="227"/>
    <x v="0"/>
    <s v="male"/>
    <n v="0"/>
    <n v="0"/>
    <x v="205"/>
    <s v="Mr"/>
    <x v="1"/>
    <s v="Single"/>
  </r>
  <r>
    <n v="18"/>
    <s v="Above 45"/>
    <s v="M"/>
    <s v="M"/>
    <s v="S"/>
    <x v="16"/>
    <s v="Fahlstrom"/>
    <s v="F"/>
    <s v=" Mr"/>
    <s v=" Arne Jonas"/>
    <n v="0"/>
    <x v="228"/>
    <x v="2"/>
    <s v="male"/>
    <n v="0"/>
    <n v="0"/>
    <x v="206"/>
    <s v="Mr"/>
    <x v="1"/>
    <s v="Single"/>
  </r>
  <r>
    <n v="22"/>
    <s v="18-30"/>
    <s v="M"/>
    <s v="M"/>
    <s v="S"/>
    <x v="102"/>
    <s v="Lefebre"/>
    <s v="L"/>
    <s v=" Miss"/>
    <s v=" Mathilde"/>
    <n v="1"/>
    <x v="229"/>
    <x v="0"/>
    <s v="female"/>
    <n v="3"/>
    <n v="0"/>
    <x v="160"/>
    <s v="Miss"/>
    <x v="2"/>
    <s v="Big family"/>
  </r>
  <r>
    <n v="35"/>
    <s v="30-45"/>
    <s v="C83"/>
    <s v="C"/>
    <s v="S"/>
    <x v="47"/>
    <s v="Harris"/>
    <s v="H"/>
    <s v=" Mrs"/>
    <s v=" Henry Birkhardt (Irene Wallach)"/>
    <n v="0"/>
    <x v="230"/>
    <x v="1"/>
    <s v="female"/>
    <n v="1"/>
    <n v="1"/>
    <x v="61"/>
    <s v="Mrs"/>
    <x v="0"/>
    <s v="Normal family"/>
  </r>
  <r>
    <n v="29"/>
    <s v="18-30"/>
    <s v="M"/>
    <s v="M"/>
    <s v="S"/>
    <x v="71"/>
    <s v="Larsson"/>
    <s v="L"/>
    <s v=" Mr"/>
    <s v=" Bengt Edvin"/>
    <n v="0"/>
    <x v="231"/>
    <x v="0"/>
    <s v="male"/>
    <n v="0"/>
    <n v="0"/>
    <x v="207"/>
    <s v="Mr"/>
    <x v="1"/>
    <s v="Single"/>
  </r>
  <r>
    <n v="59"/>
    <s v="Above 45"/>
    <s v="M"/>
    <s v="M"/>
    <s v="S"/>
    <x v="119"/>
    <s v="Sjostedt"/>
    <s v="S"/>
    <s v=" Mr"/>
    <s v=" Ernst Adolf"/>
    <n v="0"/>
    <x v="232"/>
    <x v="2"/>
    <s v="male"/>
    <n v="0"/>
    <n v="0"/>
    <x v="208"/>
    <s v="Mr"/>
    <x v="1"/>
    <s v="Single"/>
  </r>
  <r>
    <n v="5"/>
    <s v="Below_18"/>
    <s v="M"/>
    <s v="M"/>
    <s v="S"/>
    <x v="22"/>
    <s v="Asplund"/>
    <s v="A"/>
    <s v=" Miss"/>
    <s v=" Lillian Gertrud"/>
    <n v="2"/>
    <x v="233"/>
    <x v="0"/>
    <s v="female"/>
    <n v="4"/>
    <n v="1"/>
    <x v="24"/>
    <s v="Miss"/>
    <x v="4"/>
    <s v="Big family"/>
  </r>
  <r>
    <n v="24"/>
    <s v="18-30"/>
    <s v="M"/>
    <s v="M"/>
    <s v="S"/>
    <x v="29"/>
    <s v="Leyson"/>
    <s v="L"/>
    <s v=" Mr"/>
    <s v=" Robert William Norman"/>
    <n v="0"/>
    <x v="234"/>
    <x v="2"/>
    <s v="male"/>
    <n v="0"/>
    <n v="0"/>
    <x v="209"/>
    <s v="Mr"/>
    <x v="1"/>
    <s v="Single"/>
  </r>
  <r>
    <n v="22"/>
    <s v="18-30"/>
    <s v="M"/>
    <s v="M"/>
    <s v="S"/>
    <x v="120"/>
    <s v="Harknett"/>
    <s v="H"/>
    <s v=" Miss"/>
    <s v=" Alice Phoebe"/>
    <n v="0"/>
    <x v="235"/>
    <x v="0"/>
    <s v="female"/>
    <n v="0"/>
    <n v="0"/>
    <x v="210"/>
    <s v="Miss"/>
    <x v="1"/>
    <s v="Single"/>
  </r>
  <r>
    <n v="44"/>
    <s v="30-45"/>
    <s v="M"/>
    <s v="M"/>
    <s v="S"/>
    <x v="19"/>
    <s v="Hold"/>
    <s v="H"/>
    <s v=" Mr"/>
    <s v=" Stephen"/>
    <n v="0"/>
    <x v="236"/>
    <x v="2"/>
    <s v="male"/>
    <n v="1"/>
    <n v="0"/>
    <x v="211"/>
    <s v="Mr"/>
    <x v="0"/>
    <s v="Normal family"/>
  </r>
  <r>
    <n v="8"/>
    <s v="Below_18"/>
    <s v="M"/>
    <s v="M"/>
    <s v="S"/>
    <x v="121"/>
    <s v="Collyer"/>
    <s v="C"/>
    <s v=" Miss"/>
    <s v=" Marjorie &quot;Lottie&quot;"/>
    <n v="2"/>
    <x v="237"/>
    <x v="2"/>
    <s v="female"/>
    <n v="0"/>
    <n v="1"/>
    <x v="212"/>
    <s v="Miss"/>
    <x v="3"/>
    <s v="Normal family"/>
  </r>
  <r>
    <n v="19"/>
    <s v="18-30"/>
    <s v="M"/>
    <s v="M"/>
    <s v="S"/>
    <x v="29"/>
    <s v="Pengelly"/>
    <s v="P"/>
    <s v=" Mr"/>
    <s v=" Frederick William"/>
    <n v="0"/>
    <x v="238"/>
    <x v="2"/>
    <s v="male"/>
    <n v="0"/>
    <n v="0"/>
    <x v="213"/>
    <s v="Mr"/>
    <x v="1"/>
    <s v="Single"/>
  </r>
  <r>
    <n v="33"/>
    <s v="30-45"/>
    <s v="M"/>
    <s v="M"/>
    <s v="S"/>
    <x v="122"/>
    <s v="Hunt"/>
    <s v="H"/>
    <s v=" Mr"/>
    <s v=" George Henry"/>
    <n v="0"/>
    <x v="239"/>
    <x v="2"/>
    <s v="male"/>
    <n v="0"/>
    <n v="0"/>
    <x v="214"/>
    <s v="Mr"/>
    <x v="1"/>
    <s v="Single"/>
  </r>
  <r>
    <n v="22"/>
    <s v="18-30"/>
    <s v="M"/>
    <s v="M"/>
    <s v="C"/>
    <x v="53"/>
    <s v="Zabour"/>
    <s v="Z"/>
    <s v=" Miss"/>
    <s v=" Thamine"/>
    <n v="0"/>
    <x v="240"/>
    <x v="0"/>
    <s v="female"/>
    <n v="1"/>
    <n v="0"/>
    <x v="108"/>
    <s v="Miss"/>
    <x v="0"/>
    <s v="Normal family"/>
  </r>
  <r>
    <n v="22"/>
    <s v="18-30"/>
    <s v="M"/>
    <s v="M"/>
    <s v="Q"/>
    <x v="37"/>
    <s v="Murphy"/>
    <s v="M"/>
    <s v=" Miss"/>
    <s v=" Katherine &quot;Kate&quot;"/>
    <n v="0"/>
    <x v="241"/>
    <x v="0"/>
    <s v="female"/>
    <n v="1"/>
    <n v="1"/>
    <x v="215"/>
    <s v="Miss"/>
    <x v="0"/>
    <s v="Normal family"/>
  </r>
  <r>
    <n v="29"/>
    <s v="18-30"/>
    <s v="M"/>
    <s v="M"/>
    <s v="S"/>
    <x v="29"/>
    <s v="Coleridge"/>
    <s v="C"/>
    <s v=" Mr"/>
    <s v=" Reginald Charles"/>
    <n v="0"/>
    <x v="242"/>
    <x v="2"/>
    <s v="male"/>
    <n v="0"/>
    <n v="0"/>
    <x v="216"/>
    <s v="Mr"/>
    <x v="1"/>
    <s v="Single"/>
  </r>
  <r>
    <n v="22"/>
    <s v="18-30"/>
    <s v="M"/>
    <s v="M"/>
    <s v="S"/>
    <x v="123"/>
    <s v="Maenpaa"/>
    <s v="M"/>
    <s v=" Mr"/>
    <s v=" Matti Alexanteri"/>
    <n v="0"/>
    <x v="243"/>
    <x v="0"/>
    <s v="male"/>
    <n v="0"/>
    <n v="0"/>
    <x v="217"/>
    <s v="Mr"/>
    <x v="1"/>
    <s v="Single"/>
  </r>
  <r>
    <n v="30"/>
    <s v="30-45"/>
    <s v="M"/>
    <s v="M"/>
    <s v="C"/>
    <x v="18"/>
    <s v="Attalah"/>
    <s v="A"/>
    <s v=" Mr"/>
    <s v=" Sleiman"/>
    <n v="0"/>
    <x v="244"/>
    <x v="0"/>
    <s v="male"/>
    <n v="0"/>
    <n v="0"/>
    <x v="218"/>
    <s v="Mr"/>
    <x v="1"/>
    <s v="Single"/>
  </r>
  <r>
    <n v="44"/>
    <s v="30-45"/>
    <s v="C78"/>
    <s v="C"/>
    <s v="Q"/>
    <x v="117"/>
    <s v="Minahan"/>
    <s v="M"/>
    <s v=" Dr"/>
    <s v=" William Edward"/>
    <n v="0"/>
    <x v="245"/>
    <x v="1"/>
    <s v="male"/>
    <n v="2"/>
    <n v="0"/>
    <x v="219"/>
    <s v="Dr"/>
    <x v="3"/>
    <s v="Normal family"/>
  </r>
  <r>
    <n v="25"/>
    <s v="18-30"/>
    <s v="M"/>
    <s v="M"/>
    <s v="S"/>
    <x v="71"/>
    <s v="Lindahl"/>
    <s v="L"/>
    <s v=" Miss"/>
    <s v=" Agda Thorilda Viktoria"/>
    <n v="0"/>
    <x v="246"/>
    <x v="0"/>
    <s v="female"/>
    <n v="0"/>
    <n v="0"/>
    <x v="220"/>
    <s v="Miss"/>
    <x v="1"/>
    <s v="Single"/>
  </r>
  <r>
    <n v="24"/>
    <s v="18-30"/>
    <s v="M"/>
    <s v="M"/>
    <s v="S"/>
    <x v="80"/>
    <s v="Hamalainen"/>
    <s v="H"/>
    <s v=" Mrs"/>
    <s v=" William (Anna)"/>
    <n v="2"/>
    <x v="247"/>
    <x v="2"/>
    <s v="female"/>
    <n v="0"/>
    <n v="1"/>
    <x v="221"/>
    <s v="Mrs"/>
    <x v="3"/>
    <s v="Normal family"/>
  </r>
  <r>
    <n v="37"/>
    <s v="30-45"/>
    <s v="D35"/>
    <s v="D"/>
    <s v="S"/>
    <x v="124"/>
    <s v="Beckwith"/>
    <s v="B"/>
    <s v=" Mr"/>
    <s v=" Richard Leonard"/>
    <n v="1"/>
    <x v="248"/>
    <x v="1"/>
    <s v="male"/>
    <n v="1"/>
    <n v="1"/>
    <x v="222"/>
    <s v="Mr"/>
    <x v="3"/>
    <s v="Normal family"/>
  </r>
  <r>
    <n v="54"/>
    <s v="Above 45"/>
    <s v="M"/>
    <s v="M"/>
    <s v="S"/>
    <x v="19"/>
    <s v="Carter"/>
    <s v="C"/>
    <s v=" Rev"/>
    <s v=" Ernest Courtenay"/>
    <n v="0"/>
    <x v="249"/>
    <x v="2"/>
    <s v="male"/>
    <n v="1"/>
    <n v="0"/>
    <x v="223"/>
    <s v="Rev"/>
    <x v="0"/>
    <s v="Normal family"/>
  </r>
  <r>
    <n v="30"/>
    <s v="30-45"/>
    <s v="M"/>
    <s v="M"/>
    <s v="S"/>
    <x v="0"/>
    <s v="Reed"/>
    <s v="R"/>
    <s v=" Mr"/>
    <s v=" James George"/>
    <n v="0"/>
    <x v="250"/>
    <x v="0"/>
    <s v="male"/>
    <n v="0"/>
    <n v="0"/>
    <x v="224"/>
    <s v="Mr"/>
    <x v="1"/>
    <s v="Single"/>
  </r>
  <r>
    <n v="29"/>
    <s v="18-30"/>
    <s v="G6"/>
    <s v="G"/>
    <s v="S"/>
    <x v="111"/>
    <s v="Strom"/>
    <s v="S"/>
    <s v=" Mrs"/>
    <s v=" Wilhelm (Elna Matilda Persson)"/>
    <n v="1"/>
    <x v="251"/>
    <x v="0"/>
    <s v="female"/>
    <n v="1"/>
    <n v="0"/>
    <x v="184"/>
    <s v="Mrs"/>
    <x v="3"/>
    <s v="Normal family"/>
  </r>
  <r>
    <n v="62"/>
    <s v="Above 45"/>
    <s v="C87"/>
    <s v="C"/>
    <s v="S"/>
    <x v="11"/>
    <s v="Stead"/>
    <s v="S"/>
    <s v=" Mr"/>
    <s v=" William Thomas"/>
    <n v="0"/>
    <x v="252"/>
    <x v="1"/>
    <s v="male"/>
    <n v="0"/>
    <n v="0"/>
    <x v="225"/>
    <s v="Mr"/>
    <x v="1"/>
    <s v="Single"/>
  </r>
  <r>
    <n v="30"/>
    <s v="30-45"/>
    <s v="M"/>
    <s v="M"/>
    <s v="S"/>
    <x v="95"/>
    <s v="Lobb"/>
    <s v="L"/>
    <s v=" Mr"/>
    <s v=" William Arthur"/>
    <n v="0"/>
    <x v="253"/>
    <x v="0"/>
    <s v="male"/>
    <n v="1"/>
    <n v="0"/>
    <x v="226"/>
    <s v="Mr"/>
    <x v="0"/>
    <s v="Normal family"/>
  </r>
  <r>
    <n v="41"/>
    <s v="30-45"/>
    <s v="M"/>
    <s v="M"/>
    <s v="S"/>
    <x v="125"/>
    <s v="Rosblom"/>
    <s v="R"/>
    <s v=" Mrs"/>
    <s v=" Viktor (Helena Wilhelmina)"/>
    <n v="2"/>
    <x v="254"/>
    <x v="0"/>
    <s v="female"/>
    <n v="0"/>
    <n v="0"/>
    <x v="227"/>
    <s v="Mrs"/>
    <x v="3"/>
    <s v="Normal family"/>
  </r>
  <r>
    <n v="29"/>
    <s v="18-30"/>
    <s v="M"/>
    <s v="M"/>
    <s v="C"/>
    <x v="49"/>
    <s v="Touma"/>
    <s v="T"/>
    <s v=" Mrs"/>
    <s v=" Darwis (Hanne Youssef Razi)"/>
    <n v="2"/>
    <x v="255"/>
    <x v="0"/>
    <s v="female"/>
    <n v="0"/>
    <n v="1"/>
    <x v="228"/>
    <s v="Mrs"/>
    <x v="3"/>
    <s v="Normal family"/>
  </r>
  <r>
    <n v="35.5"/>
    <s v="30-45"/>
    <s v="M"/>
    <s v="M"/>
    <s v="C"/>
    <x v="84"/>
    <s v="Thorne"/>
    <s v="T"/>
    <s v=" Mrs"/>
    <s v=" Gertrude Maybelle"/>
    <n v="0"/>
    <x v="256"/>
    <x v="1"/>
    <s v="female"/>
    <n v="0"/>
    <n v="1"/>
    <x v="229"/>
    <s v="Mrs"/>
    <x v="1"/>
    <s v="Single"/>
  </r>
  <r>
    <n v="30"/>
    <s v="30-45"/>
    <s v="B77"/>
    <s v="B"/>
    <s v="S"/>
    <x v="126"/>
    <s v="Cherry"/>
    <s v="C"/>
    <s v=" Miss"/>
    <s v=" Gladys"/>
    <n v="0"/>
    <x v="257"/>
    <x v="1"/>
    <s v="female"/>
    <n v="0"/>
    <n v="1"/>
    <x v="230"/>
    <s v="Miss"/>
    <x v="1"/>
    <s v="Single"/>
  </r>
  <r>
    <n v="35"/>
    <s v="30-45"/>
    <s v="M"/>
    <s v="M"/>
    <s v="C"/>
    <x v="127"/>
    <s v="Ward"/>
    <s v="W"/>
    <s v=" Miss"/>
    <s v=" Anna"/>
    <n v="0"/>
    <x v="258"/>
    <x v="1"/>
    <s v="female"/>
    <n v="0"/>
    <n v="1"/>
    <x v="231"/>
    <s v="Miss"/>
    <x v="1"/>
    <s v="Single"/>
  </r>
  <r>
    <n v="50"/>
    <s v="Above 45"/>
    <s v="M"/>
    <s v="M"/>
    <s v="S"/>
    <x v="19"/>
    <s v="Parrish"/>
    <s v="P"/>
    <s v=" Mrs"/>
    <s v=" (Lutie Davis)"/>
    <n v="1"/>
    <x v="259"/>
    <x v="2"/>
    <s v="female"/>
    <n v="0"/>
    <n v="1"/>
    <x v="232"/>
    <s v="Mrs"/>
    <x v="0"/>
    <s v="Normal family"/>
  </r>
  <r>
    <n v="30"/>
    <s v="30-45"/>
    <s v="M"/>
    <s v="M"/>
    <s v="Q"/>
    <x v="28"/>
    <s v="Smith"/>
    <s v="S"/>
    <s v=" Mr"/>
    <s v=" Thomas"/>
    <n v="0"/>
    <x v="260"/>
    <x v="0"/>
    <s v="male"/>
    <n v="0"/>
    <n v="0"/>
    <x v="233"/>
    <s v="Mr"/>
    <x v="1"/>
    <s v="Single"/>
  </r>
  <r>
    <n v="3"/>
    <s v="Below_18"/>
    <s v="M"/>
    <s v="M"/>
    <s v="S"/>
    <x v="22"/>
    <s v="Asplund"/>
    <s v="A"/>
    <s v=" Master"/>
    <s v=" Edvin Rojj Felix"/>
    <n v="2"/>
    <x v="261"/>
    <x v="0"/>
    <s v="male"/>
    <n v="4"/>
    <n v="1"/>
    <x v="24"/>
    <s v="Master"/>
    <x v="4"/>
    <s v="Big family"/>
  </r>
  <r>
    <n v="52"/>
    <s v="Above 45"/>
    <s v="E67"/>
    <s v="E"/>
    <s v="S"/>
    <x v="128"/>
    <s v="Taussig"/>
    <s v="T"/>
    <s v=" Mr"/>
    <s v=" Emil"/>
    <n v="1"/>
    <x v="262"/>
    <x v="1"/>
    <s v="male"/>
    <n v="1"/>
    <n v="0"/>
    <x v="234"/>
    <s v="Mr"/>
    <x v="3"/>
    <s v="Normal family"/>
  </r>
  <r>
    <n v="40"/>
    <s v="30-45"/>
    <s v="B94"/>
    <s v="B"/>
    <s v="S"/>
    <x v="104"/>
    <s v="Harrison"/>
    <s v="H"/>
    <s v=" Mr"/>
    <s v=" William"/>
    <n v="0"/>
    <x v="263"/>
    <x v="1"/>
    <s v="male"/>
    <n v="0"/>
    <n v="0"/>
    <x v="235"/>
    <s v="Mr"/>
    <x v="1"/>
    <s v="Single"/>
  </r>
  <r>
    <n v="22"/>
    <s v="18-30"/>
    <s v="M"/>
    <s v="M"/>
    <s v="Q"/>
    <x v="28"/>
    <s v="Henry"/>
    <s v="H"/>
    <s v=" Miss"/>
    <s v=" Delia"/>
    <n v="0"/>
    <x v="264"/>
    <x v="0"/>
    <s v="female"/>
    <n v="0"/>
    <n v="0"/>
    <x v="236"/>
    <s v="Miss"/>
    <x v="1"/>
    <s v="Single"/>
  </r>
  <r>
    <n v="36"/>
    <s v="30-45"/>
    <s v="M"/>
    <s v="M"/>
    <s v="S"/>
    <x v="29"/>
    <s v="Reeves"/>
    <s v="R"/>
    <s v=" Mr"/>
    <s v=" David"/>
    <n v="0"/>
    <x v="265"/>
    <x v="2"/>
    <s v="male"/>
    <n v="0"/>
    <n v="0"/>
    <x v="237"/>
    <s v="Mr"/>
    <x v="1"/>
    <s v="Single"/>
  </r>
  <r>
    <n v="16"/>
    <s v="Below_18"/>
    <s v="M"/>
    <s v="M"/>
    <s v="S"/>
    <x v="40"/>
    <s v="Panula"/>
    <s v="P"/>
    <s v=" Mr"/>
    <s v=" Ernesti Arvid"/>
    <n v="1"/>
    <x v="266"/>
    <x v="0"/>
    <s v="male"/>
    <n v="4"/>
    <n v="0"/>
    <x v="49"/>
    <s v="Mr"/>
    <x v="5"/>
    <s v="Big family"/>
  </r>
  <r>
    <n v="25"/>
    <s v="18-30"/>
    <s v="M"/>
    <s v="M"/>
    <s v="S"/>
    <x v="71"/>
    <s v="Persson"/>
    <s v="P"/>
    <s v=" Mr"/>
    <s v=" Ernst Ulrik"/>
    <n v="0"/>
    <x v="267"/>
    <x v="0"/>
    <s v="male"/>
    <n v="1"/>
    <n v="1"/>
    <x v="238"/>
    <s v="Mr"/>
    <x v="0"/>
    <s v="Normal family"/>
  </r>
  <r>
    <n v="58"/>
    <s v="Above 45"/>
    <s v="C125"/>
    <s v="C"/>
    <s v="S"/>
    <x v="129"/>
    <s v="Graham"/>
    <s v="G"/>
    <s v=" Mrs"/>
    <s v=" William Thompson (Edith Junkins)"/>
    <n v="1"/>
    <x v="268"/>
    <x v="1"/>
    <s v="female"/>
    <n v="0"/>
    <n v="1"/>
    <x v="239"/>
    <s v="Mrs"/>
    <x v="0"/>
    <s v="Normal family"/>
  </r>
  <r>
    <n v="35"/>
    <s v="30-45"/>
    <s v="C99"/>
    <s v="C"/>
    <s v="S"/>
    <x v="130"/>
    <s v="Bissette"/>
    <s v="B"/>
    <s v=" Miss"/>
    <s v=" Amelia"/>
    <n v="0"/>
    <x v="269"/>
    <x v="1"/>
    <s v="female"/>
    <n v="0"/>
    <n v="1"/>
    <x v="240"/>
    <s v="Miss"/>
    <x v="1"/>
    <s v="Single"/>
  </r>
  <r>
    <n v="30"/>
    <s v="30-45"/>
    <s v="M"/>
    <s v="M"/>
    <s v="S"/>
    <x v="113"/>
    <s v="Cairns"/>
    <s v="C"/>
    <s v=" Mr"/>
    <s v=" Alexander"/>
    <n v="0"/>
    <x v="270"/>
    <x v="1"/>
    <s v="male"/>
    <n v="0"/>
    <n v="0"/>
    <x v="241"/>
    <s v="Mr"/>
    <x v="1"/>
    <s v="Single"/>
  </r>
  <r>
    <n v="25"/>
    <s v="18-30"/>
    <s v="M"/>
    <s v="M"/>
    <s v="S"/>
    <x v="104"/>
    <s v="Tornquist"/>
    <s v="T"/>
    <s v=" Mr"/>
    <s v=" William Henry"/>
    <n v="0"/>
    <x v="271"/>
    <x v="0"/>
    <s v="male"/>
    <n v="0"/>
    <n v="1"/>
    <x v="163"/>
    <s v="Mr"/>
    <x v="1"/>
    <s v="Single"/>
  </r>
  <r>
    <n v="41"/>
    <s v="30-45"/>
    <s v="M"/>
    <s v="M"/>
    <s v="S"/>
    <x v="131"/>
    <s v="Mellinger"/>
    <s v="M"/>
    <s v=" Mrs"/>
    <s v=" (Elizabeth Anne Maidment)"/>
    <n v="1"/>
    <x v="272"/>
    <x v="2"/>
    <s v="female"/>
    <n v="0"/>
    <n v="1"/>
    <x v="242"/>
    <s v="Mrs"/>
    <x v="0"/>
    <s v="Normal family"/>
  </r>
  <r>
    <n v="37"/>
    <s v="30-45"/>
    <s v="C118"/>
    <s v="C"/>
    <s v="C"/>
    <x v="132"/>
    <s v="Natsch"/>
    <s v="N"/>
    <s v=" Mr"/>
    <s v=" Charles H"/>
    <n v="1"/>
    <x v="273"/>
    <x v="1"/>
    <s v="male"/>
    <n v="0"/>
    <n v="0"/>
    <x v="243"/>
    <s v="Mr"/>
    <x v="0"/>
    <s v="Normal family"/>
  </r>
  <r>
    <n v="22"/>
    <s v="18-30"/>
    <s v="M"/>
    <s v="M"/>
    <s v="Q"/>
    <x v="28"/>
    <s v="Healy"/>
    <s v="H"/>
    <s v=" Miss"/>
    <s v=" Hanora &quot;Nora&quot;"/>
    <n v="0"/>
    <x v="274"/>
    <x v="0"/>
    <s v="female"/>
    <n v="0"/>
    <n v="1"/>
    <x v="244"/>
    <s v="Miss"/>
    <x v="1"/>
    <s v="Single"/>
  </r>
  <r>
    <n v="63"/>
    <s v="Above 45"/>
    <s v="D7"/>
    <s v="D"/>
    <s v="S"/>
    <x v="133"/>
    <s v="Andrews"/>
    <s v="A"/>
    <s v=" Miss"/>
    <s v=" Kornelia Theodosia"/>
    <n v="0"/>
    <x v="275"/>
    <x v="1"/>
    <s v="female"/>
    <n v="1"/>
    <n v="1"/>
    <x v="245"/>
    <s v="Miss"/>
    <x v="0"/>
    <s v="Normal family"/>
  </r>
  <r>
    <n v="45"/>
    <s v="Above 45"/>
    <s v="M"/>
    <s v="M"/>
    <s v="S"/>
    <x v="28"/>
    <s v="Lindblom"/>
    <s v="L"/>
    <s v=" Miss"/>
    <s v=" Augusta Charlotta"/>
    <n v="0"/>
    <x v="276"/>
    <x v="0"/>
    <s v="female"/>
    <n v="0"/>
    <n v="0"/>
    <x v="246"/>
    <s v="Miss"/>
    <x v="1"/>
    <s v="Single"/>
  </r>
  <r>
    <n v="30"/>
    <s v="30-45"/>
    <s v="M"/>
    <s v="M"/>
    <s v="S"/>
    <x v="104"/>
    <s v="Parkes"/>
    <s v="P"/>
    <s v=" Mr"/>
    <s v=" Francis &quot;Frank&quot;"/>
    <n v="0"/>
    <x v="277"/>
    <x v="2"/>
    <s v="male"/>
    <n v="0"/>
    <n v="0"/>
    <x v="247"/>
    <s v="Mr"/>
    <x v="1"/>
    <s v="Single"/>
  </r>
  <r>
    <n v="7"/>
    <s v="Below_18"/>
    <s v="M"/>
    <s v="M"/>
    <s v="Q"/>
    <x v="15"/>
    <s v="Rice"/>
    <s v="R"/>
    <s v=" Master"/>
    <s v=" Eric"/>
    <n v="1"/>
    <x v="278"/>
    <x v="0"/>
    <s v="male"/>
    <n v="4"/>
    <n v="0"/>
    <x v="16"/>
    <s v="Master"/>
    <x v="5"/>
    <s v="Big family"/>
  </r>
  <r>
    <n v="35"/>
    <s v="30-45"/>
    <s v="M"/>
    <s v="M"/>
    <s v="S"/>
    <x v="134"/>
    <s v="Abbott"/>
    <s v="A"/>
    <s v=" Mrs"/>
    <s v=" Stanton (Rosa Hunt)"/>
    <n v="1"/>
    <x v="279"/>
    <x v="0"/>
    <s v="female"/>
    <n v="1"/>
    <n v="1"/>
    <x v="248"/>
    <s v="Mrs"/>
    <x v="3"/>
    <s v="Normal family"/>
  </r>
  <r>
    <n v="65"/>
    <s v="Above 45"/>
    <s v="M"/>
    <s v="M"/>
    <s v="Q"/>
    <x v="28"/>
    <s v="Duane"/>
    <s v="D"/>
    <s v=" Mr"/>
    <s v=" Frank"/>
    <n v="0"/>
    <x v="280"/>
    <x v="0"/>
    <s v="male"/>
    <n v="0"/>
    <n v="0"/>
    <x v="249"/>
    <s v="Mr"/>
    <x v="1"/>
    <s v="Single"/>
  </r>
  <r>
    <n v="28"/>
    <s v="18-30"/>
    <s v="M"/>
    <s v="M"/>
    <s v="S"/>
    <x v="13"/>
    <s v="Olsson"/>
    <s v="O"/>
    <s v=" Mr"/>
    <s v=" Nils Johan Goransson"/>
    <n v="0"/>
    <x v="281"/>
    <x v="0"/>
    <s v="male"/>
    <n v="0"/>
    <n v="0"/>
    <x v="250"/>
    <s v="Mr"/>
    <x v="1"/>
    <s v="Single"/>
  </r>
  <r>
    <n v="16"/>
    <s v="Below_18"/>
    <s v="M"/>
    <s v="M"/>
    <s v="S"/>
    <x v="59"/>
    <s v="de Pelsmaeker"/>
    <s v="D"/>
    <s v=" Mr"/>
    <s v=" Alfons"/>
    <n v="0"/>
    <x v="282"/>
    <x v="0"/>
    <s v="male"/>
    <n v="0"/>
    <n v="0"/>
    <x v="251"/>
    <s v="Mr"/>
    <x v="1"/>
    <s v="Single"/>
  </r>
  <r>
    <n v="19"/>
    <s v="18-30"/>
    <s v="M"/>
    <s v="M"/>
    <s v="S"/>
    <x v="4"/>
    <s v="Dorking"/>
    <s v="D"/>
    <s v=" Mr"/>
    <s v=" Edward Arthur"/>
    <n v="0"/>
    <x v="283"/>
    <x v="0"/>
    <s v="male"/>
    <n v="0"/>
    <n v="1"/>
    <x v="252"/>
    <s v="Mr"/>
    <x v="1"/>
    <s v="Single"/>
  </r>
  <r>
    <n v="30"/>
    <s v="30-45"/>
    <s v="A19"/>
    <s v="A"/>
    <s v="S"/>
    <x v="19"/>
    <s v="Smith"/>
    <s v="S"/>
    <s v=" Mr"/>
    <s v=" Richard William"/>
    <n v="0"/>
    <x v="284"/>
    <x v="1"/>
    <s v="male"/>
    <n v="0"/>
    <n v="0"/>
    <x v="253"/>
    <s v="Mr"/>
    <x v="1"/>
    <s v="Single"/>
  </r>
  <r>
    <n v="33"/>
    <s v="30-45"/>
    <s v="M"/>
    <s v="M"/>
    <s v="C"/>
    <x v="51"/>
    <s v="Stankovic"/>
    <s v="S"/>
    <s v=" Mr"/>
    <s v=" Ivan"/>
    <n v="0"/>
    <x v="285"/>
    <x v="0"/>
    <s v="male"/>
    <n v="0"/>
    <n v="0"/>
    <x v="254"/>
    <s v="Mr"/>
    <x v="1"/>
    <s v="Single"/>
  </r>
  <r>
    <n v="30"/>
    <s v="30-45"/>
    <s v="M"/>
    <s v="M"/>
    <s v="S"/>
    <x v="59"/>
    <s v="de Mulder"/>
    <s v="D"/>
    <s v=" Mr"/>
    <s v=" Theodore"/>
    <n v="0"/>
    <x v="286"/>
    <x v="0"/>
    <s v="male"/>
    <n v="0"/>
    <n v="1"/>
    <x v="255"/>
    <s v="Mr"/>
    <x v="1"/>
    <s v="Single"/>
  </r>
  <r>
    <n v="22"/>
    <s v="18-30"/>
    <s v="M"/>
    <s v="M"/>
    <s v="S"/>
    <x v="25"/>
    <s v="Naidenoff"/>
    <s v="N"/>
    <s v=" Mr"/>
    <s v=" Penko"/>
    <n v="0"/>
    <x v="287"/>
    <x v="0"/>
    <s v="male"/>
    <n v="0"/>
    <n v="0"/>
    <x v="256"/>
    <s v="Mr"/>
    <x v="1"/>
    <s v="Single"/>
  </r>
  <r>
    <n v="42"/>
    <s v="30-45"/>
    <s v="M"/>
    <s v="M"/>
    <s v="S"/>
    <x v="16"/>
    <s v="Hosono"/>
    <s v="H"/>
    <s v=" Mr"/>
    <s v=" Masabumi"/>
    <n v="0"/>
    <x v="288"/>
    <x v="2"/>
    <s v="male"/>
    <n v="0"/>
    <n v="1"/>
    <x v="257"/>
    <s v="Mr"/>
    <x v="1"/>
    <s v="Single"/>
  </r>
  <r>
    <n v="22"/>
    <s v="18-30"/>
    <s v="M"/>
    <s v="M"/>
    <s v="Q"/>
    <x v="28"/>
    <s v="Connolly"/>
    <s v="C"/>
    <s v=" Miss"/>
    <s v=" Kate"/>
    <n v="0"/>
    <x v="289"/>
    <x v="0"/>
    <s v="female"/>
    <n v="0"/>
    <n v="1"/>
    <x v="258"/>
    <s v="Miss"/>
    <x v="1"/>
    <s v="Single"/>
  </r>
  <r>
    <n v="26"/>
    <s v="18-30"/>
    <s v="M"/>
    <s v="M"/>
    <s v="S"/>
    <x v="135"/>
    <s v="Barber"/>
    <s v="B"/>
    <s v=" Miss"/>
    <s v=" Ellen &quot;Nellie&quot;"/>
    <n v="0"/>
    <x v="290"/>
    <x v="1"/>
    <s v="female"/>
    <n v="0"/>
    <n v="1"/>
    <x v="259"/>
    <s v="Miss"/>
    <x v="1"/>
    <s v="Single"/>
  </r>
  <r>
    <n v="19"/>
    <s v="18-30"/>
    <s v="B49"/>
    <s v="B"/>
    <s v="C"/>
    <x v="136"/>
    <s v="Bishop"/>
    <s v="B"/>
    <s v=" Mrs"/>
    <s v=" Dickinson H (Helen Walton)"/>
    <n v="0"/>
    <x v="291"/>
    <x v="1"/>
    <s v="female"/>
    <n v="1"/>
    <n v="1"/>
    <x v="260"/>
    <s v="Mrs"/>
    <x v="0"/>
    <s v="Normal family"/>
  </r>
  <r>
    <n v="36"/>
    <s v="30-45"/>
    <s v="D"/>
    <s v="D"/>
    <s v="C"/>
    <x v="137"/>
    <s v="Levy"/>
    <s v="L"/>
    <s v=" Mr"/>
    <s v=" Rene Jacques"/>
    <n v="0"/>
    <x v="292"/>
    <x v="2"/>
    <s v="male"/>
    <n v="0"/>
    <n v="0"/>
    <x v="261"/>
    <s v="Mr"/>
    <x v="1"/>
    <s v="Single"/>
  </r>
  <r>
    <n v="24"/>
    <s v="18-30"/>
    <s v="M"/>
    <s v="M"/>
    <s v="S"/>
    <x v="138"/>
    <s v="Haas"/>
    <s v="H"/>
    <s v=" Miss"/>
    <s v=" Aloisia"/>
    <n v="0"/>
    <x v="293"/>
    <x v="0"/>
    <s v="female"/>
    <n v="0"/>
    <n v="0"/>
    <x v="262"/>
    <s v="Miss"/>
    <x v="1"/>
    <s v="Single"/>
  </r>
  <r>
    <n v="24"/>
    <s v="18-30"/>
    <s v="M"/>
    <s v="M"/>
    <s v="S"/>
    <x v="25"/>
    <s v="Mineff"/>
    <s v="M"/>
    <s v=" Mr"/>
    <s v=" Ivan"/>
    <n v="0"/>
    <x v="294"/>
    <x v="0"/>
    <s v="male"/>
    <n v="0"/>
    <n v="0"/>
    <x v="263"/>
    <s v="Mr"/>
    <x v="1"/>
    <s v="Single"/>
  </r>
  <r>
    <n v="30"/>
    <s v="30-45"/>
    <s v="M"/>
    <s v="M"/>
    <s v="C"/>
    <x v="26"/>
    <s v="Lewy"/>
    <s v="L"/>
    <s v=" Mr"/>
    <s v=" Ervin G"/>
    <n v="0"/>
    <x v="295"/>
    <x v="1"/>
    <s v="male"/>
    <n v="0"/>
    <n v="0"/>
    <x v="264"/>
    <s v="Mr"/>
    <x v="1"/>
    <s v="Single"/>
  </r>
  <r>
    <n v="23.5"/>
    <s v="18-30"/>
    <s v="M"/>
    <s v="M"/>
    <s v="C"/>
    <x v="32"/>
    <s v="Hanna"/>
    <s v="H"/>
    <s v=" Mr"/>
    <s v=" Mansour"/>
    <n v="0"/>
    <x v="296"/>
    <x v="0"/>
    <s v="male"/>
    <n v="0"/>
    <n v="0"/>
    <x v="265"/>
    <s v="Mr"/>
    <x v="1"/>
    <s v="Single"/>
  </r>
  <r>
    <n v="2"/>
    <s v="Below_18"/>
    <s v="C22 C26"/>
    <s v="C"/>
    <s v="S"/>
    <x v="139"/>
    <s v="Allison"/>
    <s v="A"/>
    <s v=" Miss"/>
    <s v=" Helen Loraine"/>
    <n v="2"/>
    <x v="297"/>
    <x v="1"/>
    <s v="female"/>
    <n v="1"/>
    <n v="0"/>
    <x v="266"/>
    <s v="Miss"/>
    <x v="6"/>
    <s v="Big family"/>
  </r>
  <r>
    <n v="30"/>
    <s v="30-45"/>
    <s v="C106"/>
    <s v="C"/>
    <s v="S"/>
    <x v="140"/>
    <s v="Saalfeld"/>
    <s v="S"/>
    <s v=" Mr"/>
    <s v=" Adolphe"/>
    <n v="0"/>
    <x v="298"/>
    <x v="1"/>
    <s v="male"/>
    <n v="0"/>
    <n v="1"/>
    <x v="267"/>
    <s v="Mr"/>
    <x v="1"/>
    <s v="Single"/>
  </r>
  <r>
    <n v="50"/>
    <s v="Above 45"/>
    <s v="B58 B60"/>
    <s v="B"/>
    <s v="C"/>
    <x v="75"/>
    <s v="Baxter"/>
    <s v="B"/>
    <s v=" Mrs"/>
    <s v=" James (Helene DeLaudeniere Chaput)"/>
    <n v="1"/>
    <x v="299"/>
    <x v="1"/>
    <s v="female"/>
    <n v="0"/>
    <n v="1"/>
    <x v="114"/>
    <s v="Mrs"/>
    <x v="0"/>
    <s v="Normal family"/>
  </r>
  <r>
    <n v="22"/>
    <s v="18-30"/>
    <s v="M"/>
    <s v="M"/>
    <s v="Q"/>
    <x v="28"/>
    <s v="Kelly"/>
    <s v="K"/>
    <s v=" Miss"/>
    <s v=" Anna Katherine &quot;Annie Kate&quot;"/>
    <n v="0"/>
    <x v="300"/>
    <x v="0"/>
    <s v="female"/>
    <n v="0"/>
    <n v="1"/>
    <x v="268"/>
    <s v="Miss"/>
    <x v="1"/>
    <s v="Single"/>
  </r>
  <r>
    <n v="30"/>
    <s v="30-45"/>
    <s v="M"/>
    <s v="M"/>
    <s v="Q"/>
    <x v="141"/>
    <s v="McCoy"/>
    <s v="M"/>
    <s v=" Mr"/>
    <s v=" Bernard"/>
    <n v="0"/>
    <x v="301"/>
    <x v="0"/>
    <s v="male"/>
    <n v="2"/>
    <n v="1"/>
    <x v="269"/>
    <s v="Mr"/>
    <x v="3"/>
    <s v="Normal family"/>
  </r>
  <r>
    <n v="19"/>
    <s v="18-30"/>
    <s v="M"/>
    <s v="M"/>
    <s v="S"/>
    <x v="104"/>
    <s v="Johnson"/>
    <s v="J"/>
    <s v=" Mr"/>
    <s v=" William Cahoone Jr"/>
    <n v="0"/>
    <x v="302"/>
    <x v="0"/>
    <s v="male"/>
    <n v="0"/>
    <n v="0"/>
    <x v="163"/>
    <s v="Mr"/>
    <x v="1"/>
    <s v="Single"/>
  </r>
  <r>
    <n v="22"/>
    <s v="18-30"/>
    <s v="E101"/>
    <s v="E"/>
    <s v="Q"/>
    <x v="142"/>
    <s v="Keane"/>
    <s v="K"/>
    <s v=" Miss"/>
    <s v=" Nora A"/>
    <n v="0"/>
    <x v="303"/>
    <x v="2"/>
    <s v="female"/>
    <n v="0"/>
    <n v="1"/>
    <x v="270"/>
    <s v="Miss"/>
    <x v="1"/>
    <s v="Single"/>
  </r>
  <r>
    <n v="30"/>
    <s v="30-45"/>
    <s v="M"/>
    <s v="M"/>
    <s v="S"/>
    <x v="4"/>
    <s v="Williams"/>
    <s v="W"/>
    <s v=" Mr"/>
    <s v=" Howard Hugh &quot;Harry&quot;"/>
    <n v="0"/>
    <x v="304"/>
    <x v="0"/>
    <s v="male"/>
    <n v="0"/>
    <n v="0"/>
    <x v="271"/>
    <s v="Mr"/>
    <x v="1"/>
    <s v="Single"/>
  </r>
  <r>
    <n v="0.92"/>
    <s v="Below_18"/>
    <s v="C22 C26"/>
    <s v="C"/>
    <s v="S"/>
    <x v="139"/>
    <s v="Allison"/>
    <s v="A"/>
    <s v=" Master"/>
    <s v=" Hudson Trevor"/>
    <n v="2"/>
    <x v="305"/>
    <x v="1"/>
    <s v="male"/>
    <n v="1"/>
    <n v="1"/>
    <x v="266"/>
    <s v="Master"/>
    <x v="6"/>
    <s v="Big family"/>
  </r>
  <r>
    <n v="22"/>
    <s v="18-30"/>
    <s v="M"/>
    <s v="M"/>
    <s v="C"/>
    <x v="143"/>
    <s v="Fleming"/>
    <s v="F"/>
    <s v=" Miss"/>
    <s v=" Margaret"/>
    <n v="0"/>
    <x v="306"/>
    <x v="1"/>
    <s v="female"/>
    <n v="0"/>
    <n v="1"/>
    <x v="272"/>
    <s v="Miss"/>
    <x v="1"/>
    <s v="Single"/>
  </r>
  <r>
    <n v="17"/>
    <s v="Below_18"/>
    <s v="C65"/>
    <s v="C"/>
    <s v="C"/>
    <x v="144"/>
    <s v="Penasco y Castellana"/>
    <s v="P"/>
    <s v=" Mrs"/>
    <s v=" Victor de Satode (Maria Josefa Perez de Soto y Vallejo)"/>
    <n v="0"/>
    <x v="307"/>
    <x v="1"/>
    <s v="female"/>
    <n v="1"/>
    <n v="1"/>
    <x v="273"/>
    <s v="Mrs"/>
    <x v="0"/>
    <s v="Normal family"/>
  </r>
  <r>
    <n v="30"/>
    <s v="30-45"/>
    <s v="M"/>
    <s v="M"/>
    <s v="C"/>
    <x v="145"/>
    <s v="Abelson"/>
    <s v="A"/>
    <s v=" Mr"/>
    <s v=" Samuel"/>
    <n v="0"/>
    <x v="308"/>
    <x v="2"/>
    <s v="male"/>
    <n v="1"/>
    <n v="0"/>
    <x v="274"/>
    <s v="Mr"/>
    <x v="0"/>
    <s v="Normal family"/>
  </r>
  <r>
    <n v="30"/>
    <s v="30-45"/>
    <s v="E36"/>
    <s v="E"/>
    <s v="C"/>
    <x v="146"/>
    <s v="Francatelli"/>
    <s v="F"/>
    <s v=" Miss"/>
    <s v=" Laura Mabel"/>
    <n v="0"/>
    <x v="309"/>
    <x v="1"/>
    <s v="female"/>
    <n v="0"/>
    <n v="1"/>
    <x v="275"/>
    <s v="Miss"/>
    <x v="1"/>
    <s v="Single"/>
  </r>
  <r>
    <n v="24"/>
    <s v="18-30"/>
    <s v="C54"/>
    <s v="C"/>
    <s v="C"/>
    <x v="147"/>
    <s v="Hays"/>
    <s v="H"/>
    <s v=" Miss"/>
    <s v=" Margaret Bechstein"/>
    <n v="0"/>
    <x v="310"/>
    <x v="1"/>
    <s v="female"/>
    <n v="0"/>
    <n v="1"/>
    <x v="276"/>
    <s v="Miss"/>
    <x v="1"/>
    <s v="Single"/>
  </r>
  <r>
    <n v="18"/>
    <s v="Above 45"/>
    <s v="B57 B59 B63 B66"/>
    <s v="B"/>
    <s v="C"/>
    <x v="148"/>
    <s v="Ryerson"/>
    <s v="R"/>
    <s v=" Miss"/>
    <s v=" Emily Borie"/>
    <n v="2"/>
    <x v="311"/>
    <x v="1"/>
    <s v="female"/>
    <n v="2"/>
    <n v="1"/>
    <x v="277"/>
    <s v="Miss"/>
    <x v="2"/>
    <s v="Big family"/>
  </r>
  <r>
    <n v="26"/>
    <s v="18-30"/>
    <s v="M"/>
    <s v="M"/>
    <s v="S"/>
    <x v="19"/>
    <s v="Lahtinen"/>
    <s v="L"/>
    <s v=" Mrs"/>
    <s v=" William (Anna Sylfven)"/>
    <n v="1"/>
    <x v="312"/>
    <x v="2"/>
    <s v="female"/>
    <n v="1"/>
    <n v="0"/>
    <x v="278"/>
    <s v="Mrs"/>
    <x v="3"/>
    <s v="Normal family"/>
  </r>
  <r>
    <n v="28"/>
    <s v="18-30"/>
    <s v="M"/>
    <s v="M"/>
    <s v="S"/>
    <x v="25"/>
    <s v="Hendekovic"/>
    <s v="H"/>
    <s v=" Mr"/>
    <s v=" Ignjac"/>
    <n v="0"/>
    <x v="313"/>
    <x v="0"/>
    <s v="male"/>
    <n v="0"/>
    <n v="0"/>
    <x v="279"/>
    <s v="Mr"/>
    <x v="1"/>
    <s v="Single"/>
  </r>
  <r>
    <n v="43"/>
    <s v="30-45"/>
    <s v="M"/>
    <s v="M"/>
    <s v="S"/>
    <x v="121"/>
    <s v="Hart"/>
    <s v="H"/>
    <s v=" Mr"/>
    <s v=" Benjamin"/>
    <n v="1"/>
    <x v="314"/>
    <x v="2"/>
    <s v="male"/>
    <n v="1"/>
    <n v="0"/>
    <x v="280"/>
    <s v="Mr"/>
    <x v="3"/>
    <s v="Normal family"/>
  </r>
  <r>
    <n v="26"/>
    <s v="18-30"/>
    <s v="M"/>
    <s v="M"/>
    <s v="S"/>
    <x v="13"/>
    <s v="Nilsson"/>
    <s v="N"/>
    <s v=" Miss"/>
    <s v=" Helmina Josefina"/>
    <n v="0"/>
    <x v="315"/>
    <x v="0"/>
    <s v="female"/>
    <n v="0"/>
    <n v="1"/>
    <x v="281"/>
    <s v="Miss"/>
    <x v="1"/>
    <s v="Single"/>
  </r>
  <r>
    <n v="24"/>
    <s v="18-30"/>
    <s v="M"/>
    <s v="M"/>
    <s v="S"/>
    <x v="19"/>
    <s v="Kantor"/>
    <s v="K"/>
    <s v=" Mrs"/>
    <s v=" Sinai (Miriam Sternin)"/>
    <n v="0"/>
    <x v="316"/>
    <x v="2"/>
    <s v="female"/>
    <n v="1"/>
    <n v="1"/>
    <x v="96"/>
    <s v="Mrs"/>
    <x v="0"/>
    <s v="Normal family"/>
  </r>
  <r>
    <n v="54"/>
    <s v="Above 45"/>
    <s v="M"/>
    <s v="M"/>
    <s v="S"/>
    <x v="149"/>
    <s v="Moraweck"/>
    <s v="M"/>
    <s v=" Dr"/>
    <s v=" Ernest"/>
    <n v="0"/>
    <x v="317"/>
    <x v="2"/>
    <s v="male"/>
    <n v="0"/>
    <n v="0"/>
    <x v="282"/>
    <s v="Dr"/>
    <x v="1"/>
    <s v="Single"/>
  </r>
  <r>
    <n v="31"/>
    <s v="30-45"/>
    <s v="C7"/>
    <s v="C"/>
    <s v="S"/>
    <x v="150"/>
    <s v="Wick"/>
    <s v="W"/>
    <s v=" Miss"/>
    <s v=" Mary Natalie"/>
    <n v="2"/>
    <x v="318"/>
    <x v="1"/>
    <s v="female"/>
    <n v="0"/>
    <n v="1"/>
    <x v="283"/>
    <s v="Miss"/>
    <x v="3"/>
    <s v="Normal family"/>
  </r>
  <r>
    <n v="40"/>
    <s v="30-45"/>
    <s v="E34"/>
    <s v="E"/>
    <s v="C"/>
    <x v="151"/>
    <s v="Spedden"/>
    <s v="S"/>
    <s v=" Mrs"/>
    <s v=" Frederic Oakley (Margaretta Corning Stone)"/>
    <n v="1"/>
    <x v="319"/>
    <x v="1"/>
    <s v="female"/>
    <n v="1"/>
    <n v="1"/>
    <x v="284"/>
    <s v="Mrs"/>
    <x v="3"/>
    <s v="Normal family"/>
  </r>
  <r>
    <n v="22"/>
    <s v="18-30"/>
    <s v="M"/>
    <s v="M"/>
    <s v="S"/>
    <x v="0"/>
    <s v="Dennis"/>
    <s v="D"/>
    <s v=" Mr"/>
    <s v=" Samuel"/>
    <n v="0"/>
    <x v="320"/>
    <x v="0"/>
    <s v="male"/>
    <n v="0"/>
    <n v="0"/>
    <x v="285"/>
    <s v="Mr"/>
    <x v="1"/>
    <s v="Single"/>
  </r>
  <r>
    <n v="27"/>
    <s v="18-30"/>
    <s v="M"/>
    <s v="M"/>
    <s v="S"/>
    <x v="25"/>
    <s v="Danoff"/>
    <s v="D"/>
    <s v=" Mr"/>
    <s v=" Yoto"/>
    <n v="0"/>
    <x v="321"/>
    <x v="0"/>
    <s v="male"/>
    <n v="0"/>
    <n v="0"/>
    <x v="286"/>
    <s v="Mr"/>
    <x v="1"/>
    <s v="Single"/>
  </r>
  <r>
    <n v="30"/>
    <s v="30-45"/>
    <s v="M"/>
    <s v="M"/>
    <s v="Q"/>
    <x v="142"/>
    <s v="Slayter"/>
    <s v="S"/>
    <s v=" Miss"/>
    <s v=" Hilda Mary"/>
    <n v="0"/>
    <x v="322"/>
    <x v="2"/>
    <s v="female"/>
    <n v="0"/>
    <n v="1"/>
    <x v="287"/>
    <s v="Miss"/>
    <x v="1"/>
    <s v="Single"/>
  </r>
  <r>
    <n v="22"/>
    <s v="18-30"/>
    <s v="M"/>
    <s v="M"/>
    <s v="S"/>
    <x v="56"/>
    <s v="Caldwell"/>
    <s v="C"/>
    <s v=" Mrs"/>
    <s v=" Albert Francis (Sylvia Mae Harbaugh)"/>
    <n v="1"/>
    <x v="323"/>
    <x v="2"/>
    <s v="female"/>
    <n v="1"/>
    <n v="1"/>
    <x v="76"/>
    <s v="Mrs"/>
    <x v="3"/>
    <s v="Normal family"/>
  </r>
  <r>
    <n v="30"/>
    <s v="30-45"/>
    <s v="M"/>
    <s v="M"/>
    <s v="S"/>
    <x v="94"/>
    <s v="Sage"/>
    <s v="S"/>
    <s v=" Mr"/>
    <s v=" George John Jr"/>
    <n v="2"/>
    <x v="324"/>
    <x v="0"/>
    <s v="male"/>
    <n v="8"/>
    <n v="0"/>
    <x v="148"/>
    <s v="Mr"/>
    <x v="8"/>
    <s v="Big family"/>
  </r>
  <r>
    <n v="36"/>
    <s v="30-45"/>
    <s v="C32"/>
    <s v="C"/>
    <s v="C"/>
    <x v="130"/>
    <s v="Young"/>
    <s v="Y"/>
    <s v=" Miss"/>
    <s v=" Marie Grice"/>
    <n v="0"/>
    <x v="325"/>
    <x v="1"/>
    <s v="female"/>
    <n v="0"/>
    <n v="1"/>
    <x v="240"/>
    <s v="Miss"/>
    <x v="1"/>
    <s v="Single"/>
  </r>
  <r>
    <n v="61"/>
    <s v="Above 45"/>
    <s v="M"/>
    <s v="M"/>
    <s v="S"/>
    <x v="152"/>
    <s v="Nysveen"/>
    <s v="N"/>
    <s v=" Mr"/>
    <s v=" Johan Hansen"/>
    <n v="0"/>
    <x v="326"/>
    <x v="0"/>
    <s v="male"/>
    <n v="0"/>
    <n v="0"/>
    <x v="288"/>
    <s v="Mr"/>
    <x v="1"/>
    <s v="Single"/>
  </r>
  <r>
    <n v="36"/>
    <s v="30-45"/>
    <s v="D"/>
    <s v="D"/>
    <s v="S"/>
    <x v="16"/>
    <s v="Ball"/>
    <s v="B"/>
    <s v=" Mrs"/>
    <s v=" (Ada E Hall)"/>
    <n v="0"/>
    <x v="327"/>
    <x v="2"/>
    <s v="female"/>
    <n v="0"/>
    <n v="1"/>
    <x v="289"/>
    <s v="Mrs"/>
    <x v="1"/>
    <s v="Single"/>
  </r>
  <r>
    <n v="31"/>
    <s v="30-45"/>
    <s v="M"/>
    <s v="M"/>
    <s v="S"/>
    <x v="97"/>
    <s v="Goldsmith"/>
    <s v="G"/>
    <s v=" Mrs"/>
    <s v=" Frank John (Emily Alice Brown)"/>
    <n v="1"/>
    <x v="328"/>
    <x v="0"/>
    <s v="female"/>
    <n v="1"/>
    <n v="1"/>
    <x v="153"/>
    <s v="Mrs"/>
    <x v="3"/>
    <s v="Normal family"/>
  </r>
  <r>
    <n v="16"/>
    <s v="Below_18"/>
    <s v="B18"/>
    <s v="B"/>
    <s v="C"/>
    <x v="153"/>
    <s v="Hippach"/>
    <s v="H"/>
    <s v=" Miss"/>
    <s v=" Jean Gertrude"/>
    <n v="1"/>
    <x v="329"/>
    <x v="1"/>
    <s v="female"/>
    <n v="0"/>
    <n v="1"/>
    <x v="290"/>
    <s v="Miss"/>
    <x v="0"/>
    <s v="Normal family"/>
  </r>
  <r>
    <n v="22"/>
    <s v="18-30"/>
    <s v="M"/>
    <s v="M"/>
    <s v="Q"/>
    <x v="141"/>
    <s v="McCoy"/>
    <s v="M"/>
    <s v=" Miss"/>
    <s v=" Agnes"/>
    <n v="0"/>
    <x v="330"/>
    <x v="0"/>
    <s v="female"/>
    <n v="2"/>
    <n v="1"/>
    <x v="269"/>
    <s v="Miss"/>
    <x v="3"/>
    <s v="Normal family"/>
  </r>
  <r>
    <n v="45.5"/>
    <s v="Above 45"/>
    <s v="C124"/>
    <s v="C"/>
    <s v="S"/>
    <x v="154"/>
    <s v="Partner"/>
    <s v="P"/>
    <s v=" Mr"/>
    <s v=" Austen"/>
    <n v="0"/>
    <x v="331"/>
    <x v="1"/>
    <s v="male"/>
    <n v="0"/>
    <n v="0"/>
    <x v="291"/>
    <s v="Mr"/>
    <x v="1"/>
    <s v="Single"/>
  </r>
  <r>
    <n v="38"/>
    <s v="30-45"/>
    <s v="C91"/>
    <s v="C"/>
    <s v="S"/>
    <x v="129"/>
    <s v="Graham"/>
    <s v="G"/>
    <s v=" Mr"/>
    <s v=" George Edward"/>
    <n v="1"/>
    <x v="332"/>
    <x v="1"/>
    <s v="male"/>
    <n v="0"/>
    <n v="0"/>
    <x v="239"/>
    <s v="Mr"/>
    <x v="0"/>
    <s v="Normal family"/>
  </r>
  <r>
    <n v="16"/>
    <s v="Below_18"/>
    <s v="M"/>
    <s v="M"/>
    <s v="S"/>
    <x v="17"/>
    <s v="Vander Planke"/>
    <s v="V"/>
    <s v=" Mr"/>
    <s v=" Leo Edmondus"/>
    <n v="0"/>
    <x v="333"/>
    <x v="0"/>
    <s v="male"/>
    <n v="2"/>
    <n v="0"/>
    <x v="37"/>
    <s v="Mr"/>
    <x v="3"/>
    <s v="Normal family"/>
  </r>
  <r>
    <n v="35.5"/>
    <s v="30-45"/>
    <s v="M"/>
    <s v="M"/>
    <s v="S"/>
    <x v="155"/>
    <s v="Frauenthal"/>
    <s v="F"/>
    <s v=" Mrs"/>
    <s v=" Henry William (Clara Heinsheimer)"/>
    <n v="0"/>
    <x v="334"/>
    <x v="1"/>
    <s v="female"/>
    <n v="1"/>
    <n v="1"/>
    <x v="292"/>
    <s v="Mrs"/>
    <x v="0"/>
    <s v="Normal family"/>
  </r>
  <r>
    <n v="30"/>
    <s v="30-45"/>
    <s v="M"/>
    <s v="M"/>
    <s v="S"/>
    <x v="25"/>
    <s v="Denkoff"/>
    <s v="D"/>
    <s v=" Mr"/>
    <s v=" Mitto"/>
    <n v="0"/>
    <x v="335"/>
    <x v="0"/>
    <s v="male"/>
    <n v="0"/>
    <n v="0"/>
    <x v="293"/>
    <s v="Mr"/>
    <x v="1"/>
    <s v="Single"/>
  </r>
  <r>
    <n v="29"/>
    <s v="18-30"/>
    <s v="C2"/>
    <s v="C"/>
    <s v="S"/>
    <x v="90"/>
    <s v="Pears"/>
    <s v="P"/>
    <s v=" Mr"/>
    <s v=" Thomas Clinton"/>
    <n v="0"/>
    <x v="336"/>
    <x v="1"/>
    <s v="male"/>
    <n v="1"/>
    <n v="0"/>
    <x v="140"/>
    <s v="Mr"/>
    <x v="0"/>
    <s v="Normal family"/>
  </r>
  <r>
    <n v="41"/>
    <s v="30-45"/>
    <s v="E40"/>
    <s v="E"/>
    <s v="C"/>
    <x v="151"/>
    <s v="Burns"/>
    <s v="B"/>
    <s v=" Miss"/>
    <s v=" Elizabeth Margaret"/>
    <n v="0"/>
    <x v="337"/>
    <x v="1"/>
    <s v="female"/>
    <n v="0"/>
    <n v="1"/>
    <x v="284"/>
    <s v="Miss"/>
    <x v="1"/>
    <s v="Single"/>
  </r>
  <r>
    <n v="45"/>
    <s v="Above 45"/>
    <s v="M"/>
    <s v="M"/>
    <s v="S"/>
    <x v="4"/>
    <s v="Dahl"/>
    <s v="D"/>
    <s v=" Mr"/>
    <s v=" Karl Edwart"/>
    <n v="0"/>
    <x v="338"/>
    <x v="0"/>
    <s v="male"/>
    <n v="0"/>
    <n v="1"/>
    <x v="294"/>
    <s v="Mr"/>
    <x v="1"/>
    <s v="Single"/>
  </r>
  <r>
    <n v="45"/>
    <s v="Above 45"/>
    <s v="T"/>
    <s v="T"/>
    <s v="S"/>
    <x v="21"/>
    <s v="Blackwell"/>
    <s v="B"/>
    <s v=" Mr"/>
    <s v=" Stephen Weart"/>
    <n v="0"/>
    <x v="339"/>
    <x v="1"/>
    <s v="male"/>
    <n v="0"/>
    <n v="0"/>
    <x v="295"/>
    <s v="Mr"/>
    <x v="1"/>
    <s v="Single"/>
  </r>
  <r>
    <n v="2"/>
    <s v="Below_18"/>
    <s v="F2"/>
    <s v="F"/>
    <s v="S"/>
    <x v="19"/>
    <s v="Navratil"/>
    <s v="N"/>
    <s v=" Master"/>
    <s v=" Edmond Roger"/>
    <n v="1"/>
    <x v="340"/>
    <x v="2"/>
    <s v="male"/>
    <n v="1"/>
    <n v="1"/>
    <x v="137"/>
    <s v="Master"/>
    <x v="3"/>
    <s v="Normal family"/>
  </r>
  <r>
    <n v="24"/>
    <s v="18-30"/>
    <s v="C23 C25 C27"/>
    <s v="C"/>
    <s v="S"/>
    <x v="23"/>
    <s v="Fortune"/>
    <s v="F"/>
    <s v=" Miss"/>
    <s v=" Alice Elizabeth"/>
    <n v="2"/>
    <x v="341"/>
    <x v="1"/>
    <s v="female"/>
    <n v="3"/>
    <n v="1"/>
    <x v="26"/>
    <s v="Miss"/>
    <x v="5"/>
    <s v="Big family"/>
  </r>
  <r>
    <n v="28"/>
    <s v="18-30"/>
    <s v="M"/>
    <s v="M"/>
    <s v="S"/>
    <x v="16"/>
    <s v="Collander"/>
    <s v="C"/>
    <s v=" Mr"/>
    <s v=" Erik Gustaf"/>
    <n v="0"/>
    <x v="342"/>
    <x v="2"/>
    <s v="male"/>
    <n v="0"/>
    <n v="0"/>
    <x v="296"/>
    <s v="Mr"/>
    <x v="1"/>
    <s v="Single"/>
  </r>
  <r>
    <n v="25"/>
    <s v="18-30"/>
    <s v="M"/>
    <s v="M"/>
    <s v="S"/>
    <x v="16"/>
    <s v="Sedgwick"/>
    <s v="S"/>
    <s v=" Mr"/>
    <s v=" Charles Frederick Waddington"/>
    <n v="0"/>
    <x v="343"/>
    <x v="2"/>
    <s v="male"/>
    <n v="0"/>
    <n v="0"/>
    <x v="297"/>
    <s v="Mr"/>
    <x v="1"/>
    <s v="Single"/>
  </r>
  <r>
    <n v="36"/>
    <s v="30-45"/>
    <s v="M"/>
    <s v="M"/>
    <s v="S"/>
    <x v="16"/>
    <s v="Fox"/>
    <s v="F"/>
    <s v=" Mr"/>
    <s v=" Stanley Hubert"/>
    <n v="0"/>
    <x v="344"/>
    <x v="2"/>
    <s v="male"/>
    <n v="0"/>
    <n v="0"/>
    <x v="298"/>
    <s v="Mr"/>
    <x v="1"/>
    <s v="Single"/>
  </r>
  <r>
    <n v="24"/>
    <s v="18-30"/>
    <s v="F33"/>
    <s v="F"/>
    <s v="S"/>
    <x v="16"/>
    <s v="Brown"/>
    <s v="B"/>
    <s v=" Miss"/>
    <s v=" Amelia &quot;Mildred&quot;"/>
    <n v="0"/>
    <x v="345"/>
    <x v="2"/>
    <s v="female"/>
    <n v="0"/>
    <n v="1"/>
    <x v="299"/>
    <s v="Miss"/>
    <x v="1"/>
    <s v="Single"/>
  </r>
  <r>
    <n v="40"/>
    <s v="30-45"/>
    <s v="M"/>
    <s v="M"/>
    <s v="S"/>
    <x v="16"/>
    <s v="Smith"/>
    <s v="S"/>
    <s v=" Miss"/>
    <s v=" Marion Elsie"/>
    <n v="0"/>
    <x v="346"/>
    <x v="2"/>
    <s v="female"/>
    <n v="0"/>
    <n v="1"/>
    <x v="300"/>
    <s v="Miss"/>
    <x v="1"/>
    <s v="Single"/>
  </r>
  <r>
    <n v="35.5"/>
    <s v="30-45"/>
    <s v="M"/>
    <s v="M"/>
    <s v="S"/>
    <x v="95"/>
    <s v="Davison"/>
    <s v="D"/>
    <s v=" Mrs"/>
    <s v=" Thomas Henry (Mary E Finck)"/>
    <n v="0"/>
    <x v="347"/>
    <x v="0"/>
    <s v="female"/>
    <n v="1"/>
    <n v="1"/>
    <x v="301"/>
    <s v="Mrs"/>
    <x v="0"/>
    <s v="Normal family"/>
  </r>
  <r>
    <n v="3"/>
    <s v="Below_18"/>
    <s v="M"/>
    <s v="M"/>
    <s v="S"/>
    <x v="156"/>
    <s v="Coutts"/>
    <s v="C"/>
    <s v=" Master"/>
    <s v=" William Loch &quot;William&quot;"/>
    <n v="1"/>
    <x v="348"/>
    <x v="0"/>
    <s v="male"/>
    <n v="1"/>
    <n v="1"/>
    <x v="302"/>
    <s v="Master"/>
    <x v="3"/>
    <s v="Normal family"/>
  </r>
  <r>
    <n v="42"/>
    <s v="30-45"/>
    <s v="M"/>
    <s v="M"/>
    <s v="S"/>
    <x v="51"/>
    <s v="Dimic"/>
    <s v="D"/>
    <s v=" Mr"/>
    <s v=" Jovan"/>
    <n v="0"/>
    <x v="349"/>
    <x v="0"/>
    <s v="male"/>
    <n v="0"/>
    <n v="0"/>
    <x v="303"/>
    <s v="Mr"/>
    <x v="1"/>
    <s v="Single"/>
  </r>
  <r>
    <n v="23"/>
    <s v="18-30"/>
    <s v="M"/>
    <s v="M"/>
    <s v="S"/>
    <x v="157"/>
    <s v="Odahl"/>
    <s v="O"/>
    <s v=" Mr"/>
    <s v=" Nils Martin"/>
    <n v="0"/>
    <x v="350"/>
    <x v="0"/>
    <s v="male"/>
    <n v="0"/>
    <n v="0"/>
    <x v="304"/>
    <s v="Mr"/>
    <x v="1"/>
    <s v="Single"/>
  </r>
  <r>
    <n v="30"/>
    <s v="30-45"/>
    <s v="C128"/>
    <s v="C"/>
    <s v="S"/>
    <x v="158"/>
    <s v="Williams-Lambert"/>
    <s v="W"/>
    <s v=" Mr"/>
    <s v=" Fletcher Fellows"/>
    <n v="0"/>
    <x v="351"/>
    <x v="1"/>
    <s v="male"/>
    <n v="0"/>
    <n v="0"/>
    <x v="305"/>
    <s v="Mr"/>
    <x v="1"/>
    <s v="Single"/>
  </r>
  <r>
    <n v="15"/>
    <s v="Below_18"/>
    <s v="M"/>
    <s v="M"/>
    <s v="C"/>
    <x v="32"/>
    <s v="Elias"/>
    <s v="E"/>
    <s v=" Mr"/>
    <s v=" Tannous"/>
    <n v="1"/>
    <x v="352"/>
    <x v="0"/>
    <s v="male"/>
    <n v="1"/>
    <n v="0"/>
    <x v="306"/>
    <s v="Mr"/>
    <x v="3"/>
    <s v="Normal family"/>
  </r>
  <r>
    <n v="25"/>
    <s v="18-30"/>
    <s v="M"/>
    <s v="M"/>
    <s v="S"/>
    <x v="39"/>
    <s v="Arnold-Franchi"/>
    <s v="A"/>
    <s v=" Mr"/>
    <s v=" Josef"/>
    <n v="0"/>
    <x v="353"/>
    <x v="0"/>
    <s v="male"/>
    <n v="1"/>
    <n v="0"/>
    <x v="48"/>
    <s v="Mr"/>
    <x v="0"/>
    <s v="Normal family"/>
  </r>
  <r>
    <n v="30"/>
    <s v="30-45"/>
    <s v="M"/>
    <s v="M"/>
    <s v="C"/>
    <x v="18"/>
    <s v="Yousif"/>
    <s v="Y"/>
    <s v=" Mr"/>
    <s v=" Wazli"/>
    <n v="0"/>
    <x v="354"/>
    <x v="0"/>
    <s v="male"/>
    <n v="0"/>
    <n v="0"/>
    <x v="307"/>
    <s v="Mr"/>
    <x v="1"/>
    <s v="Single"/>
  </r>
  <r>
    <n v="28"/>
    <s v="18-30"/>
    <s v="M"/>
    <s v="M"/>
    <s v="S"/>
    <x v="59"/>
    <s v="Vanden Steen"/>
    <s v="V"/>
    <s v=" Mr"/>
    <s v=" Leo Peter"/>
    <n v="0"/>
    <x v="355"/>
    <x v="0"/>
    <s v="male"/>
    <n v="0"/>
    <n v="0"/>
    <x v="308"/>
    <s v="Mr"/>
    <x v="1"/>
    <s v="Single"/>
  </r>
  <r>
    <n v="22"/>
    <s v="18-30"/>
    <s v="E33"/>
    <s v="E"/>
    <s v="S"/>
    <x v="98"/>
    <s v="Bowerman"/>
    <s v="B"/>
    <s v=" Miss"/>
    <s v=" Elsie Edith"/>
    <n v="1"/>
    <x v="356"/>
    <x v="1"/>
    <s v="female"/>
    <n v="0"/>
    <n v="1"/>
    <x v="154"/>
    <s v="Miss"/>
    <x v="0"/>
    <s v="Normal family"/>
  </r>
  <r>
    <n v="38"/>
    <s v="30-45"/>
    <s v="M"/>
    <s v="M"/>
    <s v="S"/>
    <x v="16"/>
    <s v="Funk"/>
    <s v="F"/>
    <s v=" Miss"/>
    <s v=" Annie Clemmer"/>
    <n v="0"/>
    <x v="357"/>
    <x v="2"/>
    <s v="female"/>
    <n v="0"/>
    <n v="0"/>
    <x v="309"/>
    <s v="Miss"/>
    <x v="1"/>
    <s v="Single"/>
  </r>
  <r>
    <n v="22"/>
    <s v="18-30"/>
    <s v="M"/>
    <s v="M"/>
    <s v="Q"/>
    <x v="24"/>
    <s v="McGovern"/>
    <s v="M"/>
    <s v=" Miss"/>
    <s v=" Mary"/>
    <n v="0"/>
    <x v="358"/>
    <x v="0"/>
    <s v="female"/>
    <n v="0"/>
    <n v="1"/>
    <x v="310"/>
    <s v="Miss"/>
    <x v="1"/>
    <s v="Single"/>
  </r>
  <r>
    <n v="22"/>
    <s v="18-30"/>
    <s v="M"/>
    <s v="M"/>
    <s v="Q"/>
    <x v="24"/>
    <s v="Mockler"/>
    <s v="M"/>
    <s v=" Miss"/>
    <s v=" Helen Mary &quot;Ellie&quot;"/>
    <n v="0"/>
    <x v="359"/>
    <x v="0"/>
    <s v="female"/>
    <n v="0"/>
    <n v="1"/>
    <x v="311"/>
    <s v="Miss"/>
    <x v="1"/>
    <s v="Single"/>
  </r>
  <r>
    <n v="40"/>
    <s v="30-45"/>
    <s v="M"/>
    <s v="M"/>
    <s v="S"/>
    <x v="48"/>
    <s v="Skoog"/>
    <s v="S"/>
    <s v=" Mr"/>
    <s v=" Wilhelm"/>
    <n v="4"/>
    <x v="360"/>
    <x v="0"/>
    <s v="male"/>
    <n v="1"/>
    <n v="0"/>
    <x v="62"/>
    <s v="Mr"/>
    <x v="5"/>
    <s v="Big family"/>
  </r>
  <r>
    <n v="29"/>
    <s v="18-30"/>
    <s v="M"/>
    <s v="M"/>
    <s v="C"/>
    <x v="26"/>
    <s v="del Carlo"/>
    <s v="D"/>
    <s v=" Mr"/>
    <s v=" Sebastiano"/>
    <n v="0"/>
    <x v="361"/>
    <x v="2"/>
    <s v="male"/>
    <n v="1"/>
    <n v="0"/>
    <x v="312"/>
    <s v="Mr"/>
    <x v="0"/>
    <s v="Normal family"/>
  </r>
  <r>
    <n v="45"/>
    <s v="Above 45"/>
    <s v="M"/>
    <s v="M"/>
    <s v="C"/>
    <x v="53"/>
    <s v="Barbara"/>
    <s v="B"/>
    <s v=" Mrs"/>
    <s v=" (Catherine David)"/>
    <n v="1"/>
    <x v="362"/>
    <x v="0"/>
    <s v="female"/>
    <n v="0"/>
    <n v="0"/>
    <x v="313"/>
    <s v="Mrs"/>
    <x v="0"/>
    <s v="Normal family"/>
  </r>
  <r>
    <n v="35"/>
    <s v="30-45"/>
    <s v="M"/>
    <s v="M"/>
    <s v="S"/>
    <x v="79"/>
    <s v="Asim"/>
    <s v="A"/>
    <s v=" Mr"/>
    <s v=" Adola"/>
    <n v="0"/>
    <x v="363"/>
    <x v="0"/>
    <s v="male"/>
    <n v="0"/>
    <n v="0"/>
    <x v="314"/>
    <s v="Mr"/>
    <x v="1"/>
    <s v="Single"/>
  </r>
  <r>
    <n v="30"/>
    <s v="30-45"/>
    <s v="M"/>
    <s v="M"/>
    <s v="Q"/>
    <x v="37"/>
    <s v="O'Brien"/>
    <s v="O"/>
    <s v=" Mr"/>
    <s v=" Thomas"/>
    <n v="0"/>
    <x v="364"/>
    <x v="0"/>
    <s v="male"/>
    <n v="1"/>
    <n v="0"/>
    <x v="168"/>
    <s v="Mr"/>
    <x v="0"/>
    <s v="Normal family"/>
  </r>
  <r>
    <n v="30"/>
    <s v="30-45"/>
    <s v="M"/>
    <s v="M"/>
    <s v="S"/>
    <x v="0"/>
    <s v="Adahl"/>
    <s v="A"/>
    <s v=" Mr"/>
    <s v=" Mauritz Nils Martin"/>
    <n v="0"/>
    <x v="365"/>
    <x v="0"/>
    <s v="male"/>
    <n v="0"/>
    <n v="0"/>
    <x v="315"/>
    <s v="Mr"/>
    <x v="1"/>
    <s v="Single"/>
  </r>
  <r>
    <n v="60"/>
    <s v="Above 45"/>
    <s v="D37"/>
    <s v="D"/>
    <s v="C"/>
    <x v="159"/>
    <s v="Warren"/>
    <s v="W"/>
    <s v=" Mrs"/>
    <s v=" Frank Manley (Anna Sophia Atkinson)"/>
    <n v="0"/>
    <x v="366"/>
    <x v="1"/>
    <s v="female"/>
    <n v="1"/>
    <n v="1"/>
    <x v="316"/>
    <s v="Mrs"/>
    <x v="0"/>
    <s v="Normal family"/>
  </r>
  <r>
    <n v="35.5"/>
    <s v="30-45"/>
    <s v="M"/>
    <s v="M"/>
    <s v="C"/>
    <x v="32"/>
    <s v="Moussa"/>
    <s v="M"/>
    <s v=" Mrs"/>
    <s v=" (Mantoura Boulos)"/>
    <n v="0"/>
    <x v="367"/>
    <x v="0"/>
    <s v="female"/>
    <n v="0"/>
    <n v="1"/>
    <x v="317"/>
    <s v="Mrs"/>
    <x v="1"/>
    <s v="Single"/>
  </r>
  <r>
    <n v="22"/>
    <s v="18-30"/>
    <s v="M"/>
    <s v="M"/>
    <s v="Q"/>
    <x v="28"/>
    <s v="Jermyn"/>
    <s v="J"/>
    <s v=" Miss"/>
    <s v=" Annie"/>
    <n v="0"/>
    <x v="368"/>
    <x v="0"/>
    <s v="female"/>
    <n v="0"/>
    <n v="1"/>
    <x v="318"/>
    <s v="Miss"/>
    <x v="1"/>
    <s v="Single"/>
  </r>
  <r>
    <n v="24"/>
    <s v="18-30"/>
    <s v="B35"/>
    <s v="B"/>
    <s v="C"/>
    <x v="160"/>
    <s v="Aubart"/>
    <s v="A"/>
    <s v=" Mme"/>
    <s v=" Leontine Pauline"/>
    <n v="0"/>
    <x v="369"/>
    <x v="1"/>
    <s v="female"/>
    <n v="0"/>
    <n v="1"/>
    <x v="319"/>
    <s v="Mrs"/>
    <x v="1"/>
    <s v="Single"/>
  </r>
  <r>
    <n v="25"/>
    <s v="18-30"/>
    <s v="E50"/>
    <s v="E"/>
    <s v="C"/>
    <x v="161"/>
    <s v="Harder"/>
    <s v="H"/>
    <s v=" Mr"/>
    <s v=" George Achilles"/>
    <n v="0"/>
    <x v="370"/>
    <x v="1"/>
    <s v="male"/>
    <n v="1"/>
    <n v="1"/>
    <x v="320"/>
    <s v="Mr"/>
    <x v="0"/>
    <s v="Normal family"/>
  </r>
  <r>
    <n v="18"/>
    <s v="Above 45"/>
    <s v="M"/>
    <s v="M"/>
    <s v="S"/>
    <x v="110"/>
    <s v="Wiklund"/>
    <s v="W"/>
    <s v=" Mr"/>
    <s v=" Jakob Alfred"/>
    <n v="0"/>
    <x v="371"/>
    <x v="0"/>
    <s v="male"/>
    <n v="1"/>
    <n v="0"/>
    <x v="321"/>
    <s v="Mr"/>
    <x v="0"/>
    <s v="Normal family"/>
  </r>
  <r>
    <n v="19"/>
    <s v="18-30"/>
    <s v="M"/>
    <s v="M"/>
    <s v="S"/>
    <x v="4"/>
    <s v="Beavan"/>
    <s v="B"/>
    <s v=" Mr"/>
    <s v=" William Thomas"/>
    <n v="0"/>
    <x v="372"/>
    <x v="0"/>
    <s v="male"/>
    <n v="0"/>
    <n v="0"/>
    <x v="322"/>
    <s v="Mr"/>
    <x v="1"/>
    <s v="Single"/>
  </r>
  <r>
    <n v="22"/>
    <s v="18-30"/>
    <s v="M"/>
    <s v="M"/>
    <s v="C"/>
    <x v="130"/>
    <s v="Ringhini"/>
    <s v="R"/>
    <s v=" Mr"/>
    <s v=" Sante"/>
    <n v="0"/>
    <x v="373"/>
    <x v="1"/>
    <s v="male"/>
    <n v="0"/>
    <n v="0"/>
    <x v="240"/>
    <s v="Mr"/>
    <x v="1"/>
    <s v="Single"/>
  </r>
  <r>
    <n v="3"/>
    <s v="Below_18"/>
    <s v="M"/>
    <s v="M"/>
    <s v="S"/>
    <x v="7"/>
    <s v="Palsson"/>
    <s v="P"/>
    <s v=" Miss"/>
    <s v=" Stina Viola"/>
    <n v="1"/>
    <x v="374"/>
    <x v="0"/>
    <s v="female"/>
    <n v="3"/>
    <n v="0"/>
    <x v="7"/>
    <s v="Miss"/>
    <x v="2"/>
    <s v="Big family"/>
  </r>
  <r>
    <n v="35.5"/>
    <s v="30-45"/>
    <s v="M"/>
    <s v="M"/>
    <s v="C"/>
    <x v="30"/>
    <s v="Meyer"/>
    <s v="M"/>
    <s v=" Mrs"/>
    <s v=" Edgar Joseph (Leila Saks)"/>
    <n v="0"/>
    <x v="375"/>
    <x v="1"/>
    <s v="female"/>
    <n v="1"/>
    <n v="1"/>
    <x v="33"/>
    <s v="Mrs"/>
    <x v="0"/>
    <s v="Normal family"/>
  </r>
  <r>
    <n v="22"/>
    <s v="18-30"/>
    <s v="M"/>
    <s v="M"/>
    <s v="S"/>
    <x v="0"/>
    <s v="Landergren"/>
    <s v="L"/>
    <s v=" Miss"/>
    <s v=" Aurora Adelia"/>
    <n v="0"/>
    <x v="376"/>
    <x v="0"/>
    <s v="female"/>
    <n v="0"/>
    <n v="1"/>
    <x v="323"/>
    <s v="Miss"/>
    <x v="1"/>
    <s v="Single"/>
  </r>
  <r>
    <n v="27"/>
    <s v="18-30"/>
    <s v="C82"/>
    <s v="C"/>
    <s v="C"/>
    <x v="162"/>
    <s v="Widener"/>
    <s v="W"/>
    <s v=" Mr"/>
    <s v=" Harry Elkins"/>
    <n v="2"/>
    <x v="377"/>
    <x v="1"/>
    <s v="male"/>
    <n v="0"/>
    <n v="0"/>
    <x v="324"/>
    <s v="Mr"/>
    <x v="3"/>
    <s v="Normal family"/>
  </r>
  <r>
    <n v="20"/>
    <s v="18-30"/>
    <s v="M"/>
    <s v="M"/>
    <s v="C"/>
    <x v="163"/>
    <s v="Betros"/>
    <s v="B"/>
    <s v=" Mr"/>
    <s v=" Tannous"/>
    <n v="0"/>
    <x v="378"/>
    <x v="0"/>
    <s v="male"/>
    <n v="0"/>
    <n v="0"/>
    <x v="325"/>
    <s v="Mr"/>
    <x v="1"/>
    <s v="Single"/>
  </r>
  <r>
    <n v="19"/>
    <s v="18-30"/>
    <s v="M"/>
    <s v="M"/>
    <s v="S"/>
    <x v="71"/>
    <s v="Gustafsson"/>
    <s v="G"/>
    <s v=" Mr"/>
    <s v=" Karl Gideon"/>
    <n v="0"/>
    <x v="379"/>
    <x v="0"/>
    <s v="male"/>
    <n v="0"/>
    <n v="0"/>
    <x v="326"/>
    <s v="Mr"/>
    <x v="1"/>
    <s v="Single"/>
  </r>
  <r>
    <n v="42"/>
    <s v="30-45"/>
    <s v="M"/>
    <s v="M"/>
    <s v="C"/>
    <x v="164"/>
    <s v="Bidois"/>
    <s v="B"/>
    <s v=" Miss"/>
    <s v=" Rosalie"/>
    <n v="0"/>
    <x v="380"/>
    <x v="1"/>
    <s v="female"/>
    <n v="0"/>
    <n v="1"/>
    <x v="327"/>
    <s v="Miss"/>
    <x v="1"/>
    <s v="Single"/>
  </r>
  <r>
    <n v="1"/>
    <s v="Below_18"/>
    <s v="M"/>
    <s v="M"/>
    <s v="C"/>
    <x v="165"/>
    <s v="Nakid"/>
    <s v="N"/>
    <s v=" Miss"/>
    <s v=" Maria (&quot;Mary&quot;)"/>
    <n v="2"/>
    <x v="381"/>
    <x v="0"/>
    <s v="female"/>
    <n v="0"/>
    <n v="1"/>
    <x v="328"/>
    <s v="Miss"/>
    <x v="3"/>
    <s v="Normal family"/>
  </r>
  <r>
    <n v="32"/>
    <s v="30-45"/>
    <s v="M"/>
    <s v="M"/>
    <s v="S"/>
    <x v="2"/>
    <s v="Tikkanen"/>
    <s v="T"/>
    <s v=" Mr"/>
    <s v=" Juho"/>
    <n v="0"/>
    <x v="382"/>
    <x v="0"/>
    <s v="male"/>
    <n v="0"/>
    <n v="0"/>
    <x v="329"/>
    <s v="Mr"/>
    <x v="1"/>
    <s v="Single"/>
  </r>
  <r>
    <n v="35"/>
    <s v="30-45"/>
    <s v="M"/>
    <s v="M"/>
    <s v="S"/>
    <x v="31"/>
    <s v="Holverson"/>
    <s v="H"/>
    <s v=" Mrs"/>
    <s v=" Alexander Oskar (Mary Aline Towner)"/>
    <n v="0"/>
    <x v="383"/>
    <x v="1"/>
    <s v="female"/>
    <n v="1"/>
    <n v="1"/>
    <x v="34"/>
    <s v="Mrs"/>
    <x v="0"/>
    <s v="Normal family"/>
  </r>
  <r>
    <n v="30"/>
    <s v="30-45"/>
    <s v="M"/>
    <s v="M"/>
    <s v="S"/>
    <x v="25"/>
    <s v="Plotcharsky"/>
    <s v="P"/>
    <s v=" Mr"/>
    <s v=" Vasil"/>
    <n v="0"/>
    <x v="384"/>
    <x v="0"/>
    <s v="male"/>
    <n v="0"/>
    <n v="0"/>
    <x v="330"/>
    <s v="Mr"/>
    <x v="1"/>
    <s v="Single"/>
  </r>
  <r>
    <n v="18"/>
    <s v="Above 45"/>
    <s v="M"/>
    <s v="M"/>
    <s v="S"/>
    <x v="52"/>
    <s v="Davies"/>
    <s v="D"/>
    <s v=" Mr"/>
    <s v=" Charles Henry"/>
    <n v="0"/>
    <x v="385"/>
    <x v="2"/>
    <s v="male"/>
    <n v="0"/>
    <n v="0"/>
    <x v="70"/>
    <s v="Mr"/>
    <x v="1"/>
    <s v="Single"/>
  </r>
  <r>
    <n v="1"/>
    <s v="Below_18"/>
    <s v="M"/>
    <s v="M"/>
    <s v="S"/>
    <x v="45"/>
    <s v="Goodwin"/>
    <s v="G"/>
    <s v=" Master"/>
    <s v=" Sidney Leonard"/>
    <n v="2"/>
    <x v="386"/>
    <x v="0"/>
    <s v="male"/>
    <n v="5"/>
    <n v="0"/>
    <x v="58"/>
    <s v="Master"/>
    <x v="7"/>
    <s v="Big family"/>
  </r>
  <r>
    <n v="36"/>
    <s v="30-45"/>
    <s v="M"/>
    <s v="M"/>
    <s v="S"/>
    <x v="16"/>
    <s v="Buss"/>
    <s v="B"/>
    <s v=" Miss"/>
    <s v=" Kate"/>
    <n v="0"/>
    <x v="387"/>
    <x v="2"/>
    <s v="female"/>
    <n v="0"/>
    <n v="1"/>
    <x v="331"/>
    <s v="Miss"/>
    <x v="1"/>
    <s v="Single"/>
  </r>
  <r>
    <n v="30"/>
    <s v="30-45"/>
    <s v="M"/>
    <s v="M"/>
    <s v="Q"/>
    <x v="166"/>
    <s v="Sadlier"/>
    <s v="S"/>
    <s v=" Mr"/>
    <s v=" Matthew"/>
    <n v="0"/>
    <x v="388"/>
    <x v="0"/>
    <s v="male"/>
    <n v="0"/>
    <n v="0"/>
    <x v="332"/>
    <s v="Mr"/>
    <x v="1"/>
    <s v="Single"/>
  </r>
  <r>
    <n v="17"/>
    <s v="Below_18"/>
    <s v="M"/>
    <s v="M"/>
    <s v="C"/>
    <x v="167"/>
    <s v="Lehmann"/>
    <s v="L"/>
    <s v=" Miss"/>
    <s v=" Bertha"/>
    <n v="0"/>
    <x v="389"/>
    <x v="2"/>
    <s v="female"/>
    <n v="0"/>
    <n v="1"/>
    <x v="333"/>
    <s v="Miss"/>
    <x v="1"/>
    <s v="Single"/>
  </r>
  <r>
    <n v="36"/>
    <s v="30-45"/>
    <s v="B96 B98"/>
    <s v="B"/>
    <s v="S"/>
    <x v="168"/>
    <s v="Carter"/>
    <s v="C"/>
    <s v=" Mr"/>
    <s v=" William Ernest"/>
    <n v="2"/>
    <x v="390"/>
    <x v="1"/>
    <s v="male"/>
    <n v="1"/>
    <n v="1"/>
    <x v="334"/>
    <s v="Mr"/>
    <x v="6"/>
    <s v="Big family"/>
  </r>
  <r>
    <n v="21"/>
    <s v="18-30"/>
    <s v="M"/>
    <s v="M"/>
    <s v="S"/>
    <x v="88"/>
    <s v="Jansson"/>
    <s v="J"/>
    <s v=" Mr"/>
    <s v=" Carl Olof"/>
    <n v="0"/>
    <x v="391"/>
    <x v="0"/>
    <s v="male"/>
    <n v="0"/>
    <n v="1"/>
    <x v="335"/>
    <s v="Mr"/>
    <x v="1"/>
    <s v="Single"/>
  </r>
  <r>
    <n v="28"/>
    <s v="18-30"/>
    <s v="M"/>
    <s v="M"/>
    <s v="S"/>
    <x v="2"/>
    <s v="Gustafsson"/>
    <s v="G"/>
    <s v=" Mr"/>
    <s v=" Johan Birger"/>
    <n v="0"/>
    <x v="392"/>
    <x v="0"/>
    <s v="male"/>
    <n v="2"/>
    <n v="0"/>
    <x v="336"/>
    <s v="Mr"/>
    <x v="3"/>
    <s v="Normal family"/>
  </r>
  <r>
    <n v="23"/>
    <s v="18-30"/>
    <s v="D36"/>
    <s v="D"/>
    <s v="C"/>
    <x v="114"/>
    <s v="Newell"/>
    <s v="N"/>
    <s v=" Miss"/>
    <s v=" Marjorie"/>
    <n v="0"/>
    <x v="393"/>
    <x v="1"/>
    <s v="female"/>
    <n v="1"/>
    <n v="1"/>
    <x v="193"/>
    <s v="Miss"/>
    <x v="0"/>
    <s v="Normal family"/>
  </r>
  <r>
    <n v="24"/>
    <s v="18-30"/>
    <s v="G6"/>
    <s v="G"/>
    <s v="S"/>
    <x v="10"/>
    <s v="Sandstrom"/>
    <s v="S"/>
    <s v=" Mrs"/>
    <s v=" Hjalmar (Agnes Charlotta Bengtsson)"/>
    <n v="2"/>
    <x v="394"/>
    <x v="0"/>
    <s v="female"/>
    <n v="0"/>
    <n v="1"/>
    <x v="10"/>
    <s v="Mrs"/>
    <x v="3"/>
    <s v="Normal family"/>
  </r>
  <r>
    <n v="22"/>
    <s v="18-30"/>
    <s v="M"/>
    <s v="M"/>
    <s v="S"/>
    <x v="88"/>
    <s v="Johansson"/>
    <s v="J"/>
    <s v=" Mr"/>
    <s v=" Erik"/>
    <n v="0"/>
    <x v="395"/>
    <x v="0"/>
    <s v="male"/>
    <n v="0"/>
    <n v="0"/>
    <x v="337"/>
    <s v="Mr"/>
    <x v="1"/>
    <s v="Single"/>
  </r>
  <r>
    <n v="31"/>
    <s v="30-45"/>
    <s v="M"/>
    <s v="M"/>
    <s v="S"/>
    <x v="13"/>
    <s v="Olsson"/>
    <s v="O"/>
    <s v=" Miss"/>
    <s v=" Elina"/>
    <n v="0"/>
    <x v="396"/>
    <x v="0"/>
    <s v="female"/>
    <n v="0"/>
    <n v="0"/>
    <x v="338"/>
    <s v="Miss"/>
    <x v="1"/>
    <s v="Single"/>
  </r>
  <r>
    <n v="46"/>
    <s v="Above 45"/>
    <s v="M"/>
    <s v="M"/>
    <s v="S"/>
    <x v="19"/>
    <s v="McKane"/>
    <s v="M"/>
    <s v=" Mr"/>
    <s v=" Peter David"/>
    <n v="0"/>
    <x v="397"/>
    <x v="2"/>
    <s v="male"/>
    <n v="0"/>
    <n v="0"/>
    <x v="339"/>
    <s v="Mr"/>
    <x v="1"/>
    <s v="Single"/>
  </r>
  <r>
    <n v="23"/>
    <s v="18-30"/>
    <s v="M"/>
    <s v="M"/>
    <s v="S"/>
    <x v="29"/>
    <s v="Pain"/>
    <s v="P"/>
    <s v=" Dr"/>
    <s v=" Alfred"/>
    <n v="0"/>
    <x v="398"/>
    <x v="2"/>
    <s v="male"/>
    <n v="0"/>
    <n v="0"/>
    <x v="340"/>
    <s v="Dr"/>
    <x v="1"/>
    <s v="Single"/>
  </r>
  <r>
    <n v="28"/>
    <s v="18-30"/>
    <s v="M"/>
    <s v="M"/>
    <s v="S"/>
    <x v="169"/>
    <s v="Trout"/>
    <s v="T"/>
    <s v=" Mrs"/>
    <s v=" William H (Jessie L)"/>
    <n v="0"/>
    <x v="399"/>
    <x v="2"/>
    <s v="female"/>
    <n v="0"/>
    <n v="1"/>
    <x v="341"/>
    <s v="Mrs"/>
    <x v="1"/>
    <s v="Single"/>
  </r>
  <r>
    <n v="39"/>
    <s v="30-45"/>
    <s v="M"/>
    <s v="M"/>
    <s v="S"/>
    <x v="2"/>
    <s v="Niskanen"/>
    <s v="N"/>
    <s v=" Mr"/>
    <s v=" Juha"/>
    <n v="0"/>
    <x v="400"/>
    <x v="0"/>
    <s v="male"/>
    <n v="0"/>
    <n v="1"/>
    <x v="342"/>
    <s v="Mr"/>
    <x v="1"/>
    <s v="Single"/>
  </r>
  <r>
    <n v="26"/>
    <s v="18-30"/>
    <s v="M"/>
    <s v="M"/>
    <s v="S"/>
    <x v="4"/>
    <s v="Adams"/>
    <s v="A"/>
    <s v=" Mr"/>
    <s v=" John"/>
    <n v="0"/>
    <x v="401"/>
    <x v="0"/>
    <s v="male"/>
    <n v="0"/>
    <n v="0"/>
    <x v="343"/>
    <s v="Mr"/>
    <x v="1"/>
    <s v="Single"/>
  </r>
  <r>
    <n v="21"/>
    <s v="18-30"/>
    <s v="M"/>
    <s v="M"/>
    <s v="S"/>
    <x v="73"/>
    <s v="Jussila"/>
    <s v="J"/>
    <s v=" Miss"/>
    <s v=" Mari Aina"/>
    <n v="0"/>
    <x v="402"/>
    <x v="0"/>
    <s v="female"/>
    <n v="1"/>
    <n v="0"/>
    <x v="344"/>
    <s v="Miss"/>
    <x v="0"/>
    <s v="Normal family"/>
  </r>
  <r>
    <n v="28"/>
    <s v="18-30"/>
    <s v="M"/>
    <s v="M"/>
    <s v="S"/>
    <x v="62"/>
    <s v="Hakkarainen"/>
    <s v="H"/>
    <s v=" Mr"/>
    <s v=" Pekka Pietari"/>
    <n v="0"/>
    <x v="403"/>
    <x v="0"/>
    <s v="male"/>
    <n v="1"/>
    <n v="0"/>
    <x v="132"/>
    <s v="Mr"/>
    <x v="0"/>
    <s v="Normal family"/>
  </r>
  <r>
    <n v="20"/>
    <s v="18-30"/>
    <s v="M"/>
    <s v="M"/>
    <s v="S"/>
    <x v="51"/>
    <s v="Oreskovic"/>
    <s v="O"/>
    <s v=" Miss"/>
    <s v=" Marija"/>
    <n v="0"/>
    <x v="404"/>
    <x v="0"/>
    <s v="female"/>
    <n v="0"/>
    <n v="0"/>
    <x v="345"/>
    <s v="Miss"/>
    <x v="1"/>
    <s v="Single"/>
  </r>
  <r>
    <n v="34"/>
    <s v="30-45"/>
    <s v="M"/>
    <s v="M"/>
    <s v="S"/>
    <x v="35"/>
    <s v="Gale"/>
    <s v="G"/>
    <s v=" Mr"/>
    <s v=" Shadrach"/>
    <n v="0"/>
    <x v="405"/>
    <x v="2"/>
    <s v="male"/>
    <n v="1"/>
    <n v="0"/>
    <x v="346"/>
    <s v="Mr"/>
    <x v="0"/>
    <s v="Normal family"/>
  </r>
  <r>
    <n v="51"/>
    <s v="Above 45"/>
    <s v="M"/>
    <s v="M"/>
    <s v="S"/>
    <x v="28"/>
    <s v="Widegren"/>
    <s v="W"/>
    <s v=" Mr"/>
    <s v=" Carl/Charles Peter"/>
    <n v="0"/>
    <x v="406"/>
    <x v="0"/>
    <s v="male"/>
    <n v="0"/>
    <n v="0"/>
    <x v="347"/>
    <s v="Mr"/>
    <x v="1"/>
    <s v="Single"/>
  </r>
  <r>
    <n v="3"/>
    <s v="Below_18"/>
    <s v="M"/>
    <s v="M"/>
    <s v="S"/>
    <x v="170"/>
    <s v="Richards"/>
    <s v="R"/>
    <s v=" Master"/>
    <s v=" William Rowe"/>
    <n v="1"/>
    <x v="407"/>
    <x v="2"/>
    <s v="male"/>
    <n v="1"/>
    <n v="1"/>
    <x v="348"/>
    <s v="Master"/>
    <x v="3"/>
    <s v="Normal family"/>
  </r>
  <r>
    <n v="21"/>
    <s v="18-30"/>
    <s v="M"/>
    <s v="M"/>
    <s v="S"/>
    <x v="71"/>
    <s v="Birkeland"/>
    <s v="B"/>
    <s v=" Mr"/>
    <s v=" Hans Martin Monsen"/>
    <n v="0"/>
    <x v="408"/>
    <x v="0"/>
    <s v="male"/>
    <n v="0"/>
    <n v="0"/>
    <x v="349"/>
    <s v="Mr"/>
    <x v="1"/>
    <s v="Single"/>
  </r>
  <r>
    <n v="22"/>
    <s v="18-30"/>
    <s v="M"/>
    <s v="M"/>
    <s v="S"/>
    <x v="102"/>
    <s v="Lefebre"/>
    <s v="L"/>
    <s v=" Miss"/>
    <s v=" Ida"/>
    <n v="1"/>
    <x v="409"/>
    <x v="0"/>
    <s v="female"/>
    <n v="3"/>
    <n v="0"/>
    <x v="160"/>
    <s v="Miss"/>
    <x v="2"/>
    <s v="Big family"/>
  </r>
  <r>
    <n v="30"/>
    <s v="30-45"/>
    <s v="M"/>
    <s v="M"/>
    <s v="S"/>
    <x v="25"/>
    <s v="Sdycoff"/>
    <s v="S"/>
    <s v=" Mr"/>
    <s v=" Todor"/>
    <n v="0"/>
    <x v="410"/>
    <x v="0"/>
    <s v="male"/>
    <n v="0"/>
    <n v="0"/>
    <x v="350"/>
    <s v="Mr"/>
    <x v="1"/>
    <s v="Single"/>
  </r>
  <r>
    <n v="30"/>
    <s v="30-45"/>
    <s v="M"/>
    <s v="M"/>
    <s v="Q"/>
    <x v="171"/>
    <s v="Hart"/>
    <s v="H"/>
    <s v=" Mr"/>
    <s v=" Henry"/>
    <n v="0"/>
    <x v="411"/>
    <x v="0"/>
    <s v="male"/>
    <n v="0"/>
    <n v="0"/>
    <x v="351"/>
    <s v="Mr"/>
    <x v="1"/>
    <s v="Single"/>
  </r>
  <r>
    <n v="33"/>
    <s v="30-45"/>
    <s v="C78"/>
    <s v="C"/>
    <s v="Q"/>
    <x v="117"/>
    <s v="Minahan"/>
    <s v="M"/>
    <s v=" Miss"/>
    <s v=" Daisy E"/>
    <n v="0"/>
    <x v="412"/>
    <x v="1"/>
    <s v="female"/>
    <n v="1"/>
    <n v="1"/>
    <x v="219"/>
    <s v="Miss"/>
    <x v="0"/>
    <s v="Normal family"/>
  </r>
  <r>
    <n v="30"/>
    <s v="30-45"/>
    <s v="M"/>
    <s v="M"/>
    <s v="S"/>
    <x v="104"/>
    <s v="Cunningham"/>
    <s v="C"/>
    <s v=" Mr"/>
    <s v=" Alfred Fleming"/>
    <n v="0"/>
    <x v="413"/>
    <x v="2"/>
    <s v="male"/>
    <n v="0"/>
    <n v="0"/>
    <x v="247"/>
    <s v="Mr"/>
    <x v="1"/>
    <s v="Single"/>
  </r>
  <r>
    <n v="44"/>
    <s v="30-45"/>
    <s v="M"/>
    <s v="M"/>
    <s v="S"/>
    <x v="2"/>
    <s v="Sundman"/>
    <s v="S"/>
    <s v=" Mr"/>
    <s v=" Johan Julian"/>
    <n v="0"/>
    <x v="414"/>
    <x v="0"/>
    <s v="male"/>
    <n v="0"/>
    <n v="1"/>
    <x v="352"/>
    <s v="Mr"/>
    <x v="1"/>
    <s v="Single"/>
  </r>
  <r>
    <n v="35.5"/>
    <s v="30-45"/>
    <s v="M"/>
    <s v="M"/>
    <s v="S"/>
    <x v="4"/>
    <s v="Meek"/>
    <s v="M"/>
    <s v=" Mrs"/>
    <s v=" Thomas (Annie Louise Rowley)"/>
    <n v="0"/>
    <x v="415"/>
    <x v="0"/>
    <s v="female"/>
    <n v="0"/>
    <n v="0"/>
    <x v="353"/>
    <s v="Mrs"/>
    <x v="1"/>
    <s v="Single"/>
  </r>
  <r>
    <n v="34"/>
    <s v="30-45"/>
    <s v="M"/>
    <s v="M"/>
    <s v="S"/>
    <x v="172"/>
    <s v="Drew"/>
    <s v="D"/>
    <s v=" Mrs"/>
    <s v=" James Vivian (Lulu Thorne Christian)"/>
    <n v="1"/>
    <x v="416"/>
    <x v="2"/>
    <s v="female"/>
    <n v="1"/>
    <n v="1"/>
    <x v="354"/>
    <s v="Mrs"/>
    <x v="3"/>
    <s v="Normal family"/>
  </r>
  <r>
    <n v="18"/>
    <s v="Above 45"/>
    <s v="M"/>
    <s v="M"/>
    <s v="S"/>
    <x v="16"/>
    <s v="Silven"/>
    <s v="S"/>
    <s v=" Miss"/>
    <s v=" Lyyli Karoliina"/>
    <n v="2"/>
    <x v="417"/>
    <x v="2"/>
    <s v="female"/>
    <n v="0"/>
    <n v="1"/>
    <x v="355"/>
    <s v="Miss"/>
    <x v="3"/>
    <s v="Normal family"/>
  </r>
  <r>
    <n v="30"/>
    <s v="30-45"/>
    <s v="M"/>
    <s v="M"/>
    <s v="S"/>
    <x v="16"/>
    <s v="Matthews"/>
    <s v="M"/>
    <s v=" Mr"/>
    <s v=" William John"/>
    <n v="0"/>
    <x v="418"/>
    <x v="2"/>
    <s v="male"/>
    <n v="0"/>
    <n v="0"/>
    <x v="356"/>
    <s v="Mr"/>
    <x v="1"/>
    <s v="Single"/>
  </r>
  <r>
    <n v="10"/>
    <s v="Below_18"/>
    <s v="M"/>
    <s v="M"/>
    <s v="S"/>
    <x v="72"/>
    <s v="Van Impe"/>
    <s v="V"/>
    <s v=" Miss"/>
    <s v=" Catharina"/>
    <n v="2"/>
    <x v="419"/>
    <x v="0"/>
    <s v="female"/>
    <n v="0"/>
    <n v="0"/>
    <x v="357"/>
    <s v="Miss"/>
    <x v="3"/>
    <s v="Normal family"/>
  </r>
  <r>
    <n v="30"/>
    <s v="30-45"/>
    <s v="M"/>
    <s v="M"/>
    <s v="C"/>
    <x v="25"/>
    <s v="Gheorgheff"/>
    <s v="G"/>
    <s v=" Mr"/>
    <s v=" Stanio"/>
    <n v="0"/>
    <x v="420"/>
    <x v="0"/>
    <s v="male"/>
    <n v="0"/>
    <n v="0"/>
    <x v="358"/>
    <s v="Mr"/>
    <x v="1"/>
    <s v="Single"/>
  </r>
  <r>
    <n v="21"/>
    <s v="18-30"/>
    <s v="M"/>
    <s v="M"/>
    <s v="Q"/>
    <x v="93"/>
    <s v="Charters"/>
    <s v="C"/>
    <s v=" Mr"/>
    <s v=" David"/>
    <n v="0"/>
    <x v="421"/>
    <x v="0"/>
    <s v="male"/>
    <n v="0"/>
    <n v="0"/>
    <x v="359"/>
    <s v="Mr"/>
    <x v="1"/>
    <s v="Single"/>
  </r>
  <r>
    <n v="29"/>
    <s v="18-30"/>
    <s v="M"/>
    <s v="M"/>
    <s v="S"/>
    <x v="173"/>
    <s v="Zimmerman"/>
    <s v="Z"/>
    <s v=" Mr"/>
    <s v=" Leo"/>
    <n v="0"/>
    <x v="422"/>
    <x v="0"/>
    <s v="male"/>
    <n v="0"/>
    <n v="0"/>
    <x v="360"/>
    <s v="Mr"/>
    <x v="1"/>
    <s v="Single"/>
  </r>
  <r>
    <n v="28"/>
    <s v="18-30"/>
    <s v="M"/>
    <s v="M"/>
    <s v="S"/>
    <x v="174"/>
    <s v="Danbom"/>
    <s v="D"/>
    <s v=" Mrs"/>
    <s v=" Ernst Gilbert (Anna Sigrid Maria Brogren)"/>
    <n v="1"/>
    <x v="423"/>
    <x v="0"/>
    <s v="female"/>
    <n v="1"/>
    <n v="0"/>
    <x v="361"/>
    <s v="Mrs"/>
    <x v="3"/>
    <s v="Normal family"/>
  </r>
  <r>
    <n v="18"/>
    <s v="Above 45"/>
    <s v="M"/>
    <s v="M"/>
    <s v="S"/>
    <x v="125"/>
    <s v="Rosblom"/>
    <s v="R"/>
    <s v=" Mr"/>
    <s v=" Viktor Richard"/>
    <n v="1"/>
    <x v="424"/>
    <x v="0"/>
    <s v="male"/>
    <n v="1"/>
    <n v="0"/>
    <x v="227"/>
    <s v="Mr"/>
    <x v="3"/>
    <s v="Normal family"/>
  </r>
  <r>
    <n v="30"/>
    <s v="30-45"/>
    <s v="M"/>
    <s v="M"/>
    <s v="S"/>
    <x v="0"/>
    <s v="Wiseman"/>
    <s v="W"/>
    <s v=" Mr"/>
    <s v=" Phillippe"/>
    <n v="0"/>
    <x v="425"/>
    <x v="0"/>
    <s v="male"/>
    <n v="0"/>
    <n v="0"/>
    <x v="362"/>
    <s v="Mr"/>
    <x v="1"/>
    <s v="Single"/>
  </r>
  <r>
    <n v="28"/>
    <s v="18-30"/>
    <s v="M"/>
    <s v="M"/>
    <s v="S"/>
    <x v="19"/>
    <s v="Clarke"/>
    <s v="C"/>
    <s v=" Mrs"/>
    <s v=" Charles V (Ada Maria Winfield)"/>
    <n v="0"/>
    <x v="426"/>
    <x v="2"/>
    <s v="female"/>
    <n v="1"/>
    <n v="1"/>
    <x v="363"/>
    <s v="Mrs"/>
    <x v="0"/>
    <s v="Normal family"/>
  </r>
  <r>
    <n v="19"/>
    <s v="18-30"/>
    <s v="M"/>
    <s v="M"/>
    <s v="S"/>
    <x v="19"/>
    <s v="Phillips"/>
    <s v="P"/>
    <s v=" Miss"/>
    <s v=" Kate Florence (&quot;Mrs Kate Louise Phillips Marshall&quot;)"/>
    <n v="0"/>
    <x v="427"/>
    <x v="2"/>
    <s v="female"/>
    <n v="0"/>
    <n v="1"/>
    <x v="364"/>
    <s v="Miss"/>
    <x v="1"/>
    <s v="Single"/>
  </r>
  <r>
    <n v="30"/>
    <s v="30-45"/>
    <s v="M"/>
    <s v="M"/>
    <s v="Q"/>
    <x v="28"/>
    <s v="Flynn"/>
    <s v="F"/>
    <s v=" Mr"/>
    <s v=" James"/>
    <n v="0"/>
    <x v="428"/>
    <x v="0"/>
    <s v="male"/>
    <n v="0"/>
    <n v="0"/>
    <x v="365"/>
    <s v="Mr"/>
    <x v="1"/>
    <s v="Single"/>
  </r>
  <r>
    <n v="32"/>
    <s v="30-45"/>
    <s v="E10"/>
    <s v="E"/>
    <s v="S"/>
    <x v="4"/>
    <s v="Pickard"/>
    <s v="P"/>
    <s v=" Mr"/>
    <s v=" Berk (Berk Trembisky)"/>
    <n v="0"/>
    <x v="429"/>
    <x v="0"/>
    <s v="male"/>
    <n v="0"/>
    <n v="1"/>
    <x v="366"/>
    <s v="Mr"/>
    <x v="1"/>
    <s v="Single"/>
  </r>
  <r>
    <n v="28"/>
    <s v="18-30"/>
    <s v="C52"/>
    <s v="C"/>
    <s v="S"/>
    <x v="11"/>
    <s v="Bjornstrom-Steffansson"/>
    <s v="B"/>
    <s v=" Mr"/>
    <s v=" Mauritz Hakan"/>
    <n v="0"/>
    <x v="430"/>
    <x v="1"/>
    <s v="male"/>
    <n v="0"/>
    <n v="1"/>
    <x v="367"/>
    <s v="Mr"/>
    <x v="1"/>
    <s v="Single"/>
  </r>
  <r>
    <n v="35.5"/>
    <s v="30-45"/>
    <s v="M"/>
    <s v="M"/>
    <s v="S"/>
    <x v="95"/>
    <s v="Thorneycroft"/>
    <s v="T"/>
    <s v=" Mrs"/>
    <s v=" Percival (Florence Kate White)"/>
    <n v="0"/>
    <x v="431"/>
    <x v="0"/>
    <s v="female"/>
    <n v="1"/>
    <n v="1"/>
    <x v="368"/>
    <s v="Mrs"/>
    <x v="0"/>
    <s v="Normal family"/>
  </r>
  <r>
    <n v="42"/>
    <s v="30-45"/>
    <s v="M"/>
    <s v="M"/>
    <s v="S"/>
    <x v="19"/>
    <s v="Louch"/>
    <s v="L"/>
    <s v=" Mrs"/>
    <s v=" Charles Alexander (Alice Adelaide Slow)"/>
    <n v="0"/>
    <x v="432"/>
    <x v="2"/>
    <s v="female"/>
    <n v="1"/>
    <n v="1"/>
    <x v="369"/>
    <s v="Mrs"/>
    <x v="0"/>
    <s v="Normal family"/>
  </r>
  <r>
    <n v="17"/>
    <s v="Below_18"/>
    <s v="M"/>
    <s v="M"/>
    <s v="S"/>
    <x v="123"/>
    <s v="Kallio"/>
    <s v="K"/>
    <s v=" Mr"/>
    <s v=" Nikolai Erland"/>
    <n v="0"/>
    <x v="433"/>
    <x v="0"/>
    <s v="male"/>
    <n v="0"/>
    <n v="0"/>
    <x v="370"/>
    <s v="Mr"/>
    <x v="1"/>
    <s v="Single"/>
  </r>
  <r>
    <n v="50"/>
    <s v="Above 45"/>
    <s v="E44"/>
    <s v="E"/>
    <s v="S"/>
    <x v="175"/>
    <s v="Silvey"/>
    <s v="S"/>
    <s v=" Mr"/>
    <s v=" William Baird"/>
    <n v="0"/>
    <x v="434"/>
    <x v="1"/>
    <s v="male"/>
    <n v="1"/>
    <n v="0"/>
    <x v="371"/>
    <s v="Mr"/>
    <x v="0"/>
    <s v="Normal family"/>
  </r>
  <r>
    <n v="14"/>
    <s v="Below_18"/>
    <s v="B96 B98"/>
    <s v="B"/>
    <s v="S"/>
    <x v="168"/>
    <s v="Carter"/>
    <s v="C"/>
    <s v=" Miss"/>
    <s v=" Lucile Polk"/>
    <n v="2"/>
    <x v="435"/>
    <x v="1"/>
    <s v="female"/>
    <n v="1"/>
    <n v="1"/>
    <x v="334"/>
    <s v="Miss"/>
    <x v="6"/>
    <s v="Big family"/>
  </r>
  <r>
    <n v="21"/>
    <s v="18-30"/>
    <s v="M"/>
    <s v="M"/>
    <s v="S"/>
    <x v="63"/>
    <s v="Ford"/>
    <s v="F"/>
    <s v=" Miss"/>
    <s v=" Doolina Margaret &quot;Daisy&quot;"/>
    <n v="2"/>
    <x v="436"/>
    <x v="0"/>
    <s v="female"/>
    <n v="2"/>
    <n v="0"/>
    <x v="84"/>
    <s v="Miss"/>
    <x v="2"/>
    <s v="Big family"/>
  </r>
  <r>
    <n v="24"/>
    <s v="18-30"/>
    <s v="M"/>
    <s v="M"/>
    <s v="S"/>
    <x v="170"/>
    <s v="Richards"/>
    <s v="R"/>
    <s v=" Mrs"/>
    <s v=" Sidney (Emily Hocking)"/>
    <n v="3"/>
    <x v="437"/>
    <x v="2"/>
    <s v="female"/>
    <n v="2"/>
    <n v="1"/>
    <x v="348"/>
    <s v="Mrs"/>
    <x v="5"/>
    <s v="Big family"/>
  </r>
  <r>
    <n v="64"/>
    <s v="Above 45"/>
    <s v="C23 C25 C27"/>
    <s v="C"/>
    <s v="S"/>
    <x v="23"/>
    <s v="Fortune"/>
    <s v="F"/>
    <s v=" Mr"/>
    <s v=" Mark"/>
    <n v="4"/>
    <x v="438"/>
    <x v="1"/>
    <s v="male"/>
    <n v="1"/>
    <n v="0"/>
    <x v="26"/>
    <s v="Mr"/>
    <x v="5"/>
    <s v="Big family"/>
  </r>
  <r>
    <n v="31"/>
    <s v="30-45"/>
    <s v="M"/>
    <s v="M"/>
    <s v="S"/>
    <x v="29"/>
    <s v="Kvillner"/>
    <s v="K"/>
    <s v=" Mr"/>
    <s v=" Johan Henrik Johannesson"/>
    <n v="0"/>
    <x v="439"/>
    <x v="2"/>
    <s v="male"/>
    <n v="0"/>
    <n v="0"/>
    <x v="372"/>
    <s v="Mr"/>
    <x v="1"/>
    <s v="Single"/>
  </r>
  <r>
    <n v="45"/>
    <s v="Above 45"/>
    <s v="M"/>
    <s v="M"/>
    <s v="S"/>
    <x v="121"/>
    <s v="Hart"/>
    <s v="H"/>
    <s v=" Mrs"/>
    <s v=" Benjamin (Esther Ada Bloomfield)"/>
    <n v="1"/>
    <x v="440"/>
    <x v="2"/>
    <s v="female"/>
    <n v="1"/>
    <n v="1"/>
    <x v="280"/>
    <s v="Mrs"/>
    <x v="3"/>
    <s v="Normal family"/>
  </r>
  <r>
    <n v="20"/>
    <s v="18-30"/>
    <s v="M"/>
    <s v="M"/>
    <s v="S"/>
    <x v="59"/>
    <s v="Hampe"/>
    <s v="H"/>
    <s v=" Mr"/>
    <s v=" Leon"/>
    <n v="0"/>
    <x v="441"/>
    <x v="0"/>
    <s v="male"/>
    <n v="0"/>
    <n v="0"/>
    <x v="373"/>
    <s v="Mr"/>
    <x v="1"/>
    <s v="Single"/>
  </r>
  <r>
    <n v="25"/>
    <s v="18-30"/>
    <s v="M"/>
    <s v="M"/>
    <s v="S"/>
    <x v="71"/>
    <s v="Petterson"/>
    <s v="P"/>
    <s v=" Mr"/>
    <s v=" Johan Emil"/>
    <n v="0"/>
    <x v="442"/>
    <x v="0"/>
    <s v="male"/>
    <n v="1"/>
    <n v="0"/>
    <x v="374"/>
    <s v="Mr"/>
    <x v="0"/>
    <s v="Normal family"/>
  </r>
  <r>
    <n v="28"/>
    <s v="18-30"/>
    <s v="M"/>
    <s v="M"/>
    <s v="S"/>
    <x v="16"/>
    <s v="Reynaldo"/>
    <s v="R"/>
    <s v=" Ms"/>
    <s v=" Encarnacion"/>
    <n v="0"/>
    <x v="443"/>
    <x v="2"/>
    <s v="female"/>
    <n v="0"/>
    <n v="1"/>
    <x v="375"/>
    <s v="Miss"/>
    <x v="1"/>
    <s v="Single"/>
  </r>
  <r>
    <n v="30"/>
    <s v="30-45"/>
    <s v="M"/>
    <s v="M"/>
    <s v="S"/>
    <x v="176"/>
    <s v="Johannesen-Bratthammer"/>
    <s v="J"/>
    <s v=" Mr"/>
    <s v=" Bernt"/>
    <n v="0"/>
    <x v="444"/>
    <x v="0"/>
    <s v="male"/>
    <n v="0"/>
    <n v="1"/>
    <x v="376"/>
    <s v="Mr"/>
    <x v="1"/>
    <s v="Single"/>
  </r>
  <r>
    <n v="4"/>
    <s v="Below_18"/>
    <s v="A34"/>
    <s v="A"/>
    <s v="S"/>
    <x v="177"/>
    <s v="Dodge"/>
    <s v="D"/>
    <s v=" Master"/>
    <s v=" Washington"/>
    <n v="2"/>
    <x v="445"/>
    <x v="1"/>
    <s v="male"/>
    <n v="0"/>
    <n v="1"/>
    <x v="377"/>
    <s v="Master"/>
    <x v="3"/>
    <s v="Normal family"/>
  </r>
  <r>
    <n v="13"/>
    <s v="Below_18"/>
    <s v="M"/>
    <s v="M"/>
    <s v="S"/>
    <x v="131"/>
    <s v="Mellinger"/>
    <s v="M"/>
    <s v=" Miss"/>
    <s v=" Madeleine Violet"/>
    <n v="1"/>
    <x v="446"/>
    <x v="2"/>
    <s v="female"/>
    <n v="0"/>
    <n v="1"/>
    <x v="242"/>
    <s v="Miss"/>
    <x v="0"/>
    <s v="Normal family"/>
  </r>
  <r>
    <n v="34"/>
    <s v="30-45"/>
    <s v="M"/>
    <s v="M"/>
    <s v="S"/>
    <x v="11"/>
    <s v="Seward"/>
    <s v="S"/>
    <s v=" Mr"/>
    <s v=" Frederic Kimber"/>
    <n v="0"/>
    <x v="447"/>
    <x v="1"/>
    <s v="male"/>
    <n v="0"/>
    <n v="1"/>
    <x v="378"/>
    <s v="Mr"/>
    <x v="1"/>
    <s v="Single"/>
  </r>
  <r>
    <n v="5"/>
    <s v="Below_18"/>
    <s v="M"/>
    <s v="M"/>
    <s v="C"/>
    <x v="178"/>
    <s v="Baclini"/>
    <s v="B"/>
    <s v=" Miss"/>
    <s v=" Marie Catherine"/>
    <n v="1"/>
    <x v="448"/>
    <x v="0"/>
    <s v="female"/>
    <n v="2"/>
    <n v="1"/>
    <x v="379"/>
    <s v="Miss"/>
    <x v="6"/>
    <s v="Big family"/>
  </r>
  <r>
    <n v="52"/>
    <s v="Above 45"/>
    <s v="C104"/>
    <s v="C"/>
    <s v="S"/>
    <x v="140"/>
    <s v="Peuchen"/>
    <s v="P"/>
    <s v=" Major"/>
    <s v=" Arthur Godfrey"/>
    <n v="0"/>
    <x v="449"/>
    <x v="1"/>
    <s v="male"/>
    <n v="0"/>
    <n v="1"/>
    <x v="380"/>
    <s v="Mr"/>
    <x v="1"/>
    <s v="Single"/>
  </r>
  <r>
    <n v="36"/>
    <s v="30-45"/>
    <s v="M"/>
    <s v="M"/>
    <s v="S"/>
    <x v="44"/>
    <s v="West"/>
    <s v="W"/>
    <s v=" Mr"/>
    <s v=" Edwy Arthur"/>
    <n v="2"/>
    <x v="450"/>
    <x v="2"/>
    <s v="male"/>
    <n v="1"/>
    <n v="0"/>
    <x v="57"/>
    <s v="Mr"/>
    <x v="6"/>
    <s v="Big family"/>
  </r>
  <r>
    <n v="30"/>
    <s v="30-45"/>
    <s v="M"/>
    <s v="M"/>
    <s v="S"/>
    <x v="179"/>
    <s v="Hagland"/>
    <s v="H"/>
    <s v=" Mr"/>
    <s v=" Ingvald Olai Olsen"/>
    <n v="0"/>
    <x v="451"/>
    <x v="0"/>
    <s v="male"/>
    <n v="1"/>
    <n v="0"/>
    <x v="381"/>
    <s v="Mr"/>
    <x v="0"/>
    <s v="Normal family"/>
  </r>
  <r>
    <n v="30"/>
    <s v="30-45"/>
    <s v="C111"/>
    <s v="C"/>
    <s v="C"/>
    <x v="44"/>
    <s v="Foreman"/>
    <s v="F"/>
    <s v=" Mr"/>
    <s v=" Benjamin Laventall"/>
    <n v="0"/>
    <x v="452"/>
    <x v="1"/>
    <s v="male"/>
    <n v="0"/>
    <n v="0"/>
    <x v="382"/>
    <s v="Mr"/>
    <x v="1"/>
    <s v="Single"/>
  </r>
  <r>
    <n v="49"/>
    <s v="Above 45"/>
    <s v="C92"/>
    <s v="C"/>
    <s v="C"/>
    <x v="180"/>
    <s v="Goldenberg"/>
    <s v="G"/>
    <s v=" Mr"/>
    <s v=" Samuel L"/>
    <n v="0"/>
    <x v="453"/>
    <x v="1"/>
    <s v="male"/>
    <n v="1"/>
    <n v="1"/>
    <x v="383"/>
    <s v="Mr"/>
    <x v="0"/>
    <s v="Normal family"/>
  </r>
  <r>
    <n v="30"/>
    <s v="30-45"/>
    <s v="M"/>
    <s v="M"/>
    <s v="S"/>
    <x v="4"/>
    <s v="Peduzzi"/>
    <s v="P"/>
    <s v=" Mr"/>
    <s v=" Joseph"/>
    <n v="0"/>
    <x v="454"/>
    <x v="0"/>
    <s v="male"/>
    <n v="0"/>
    <n v="0"/>
    <x v="384"/>
    <s v="Mr"/>
    <x v="1"/>
    <s v="Single"/>
  </r>
  <r>
    <n v="29"/>
    <s v="18-30"/>
    <s v="M"/>
    <s v="M"/>
    <s v="C"/>
    <x v="25"/>
    <s v="Jalsevac"/>
    <s v="J"/>
    <s v=" Mr"/>
    <s v=" Ivan"/>
    <n v="0"/>
    <x v="455"/>
    <x v="0"/>
    <s v="male"/>
    <n v="0"/>
    <n v="1"/>
    <x v="385"/>
    <s v="Mr"/>
    <x v="1"/>
    <s v="Single"/>
  </r>
  <r>
    <n v="65"/>
    <s v="Above 45"/>
    <s v="E38"/>
    <s v="E"/>
    <s v="S"/>
    <x v="11"/>
    <s v="Millet"/>
    <s v="M"/>
    <s v=" Mr"/>
    <s v=" Francis Davis"/>
    <n v="0"/>
    <x v="456"/>
    <x v="1"/>
    <s v="male"/>
    <n v="0"/>
    <n v="0"/>
    <x v="386"/>
    <s v="Mr"/>
    <x v="1"/>
    <s v="Single"/>
  </r>
  <r>
    <n v="35.5"/>
    <s v="30-45"/>
    <s v="D21"/>
    <s v="D"/>
    <s v="S"/>
    <x v="6"/>
    <s v="Kenyon"/>
    <s v="K"/>
    <s v=" Mrs"/>
    <s v=" Frederick R (Marion)"/>
    <n v="0"/>
    <x v="457"/>
    <x v="1"/>
    <s v="female"/>
    <n v="1"/>
    <n v="1"/>
    <x v="387"/>
    <s v="Mrs"/>
    <x v="0"/>
    <s v="Normal family"/>
  </r>
  <r>
    <n v="50"/>
    <s v="Above 45"/>
    <s v="M"/>
    <s v="M"/>
    <s v="S"/>
    <x v="29"/>
    <s v="Toomey"/>
    <s v="T"/>
    <s v=" Miss"/>
    <s v=" Ellen"/>
    <n v="0"/>
    <x v="458"/>
    <x v="2"/>
    <s v="female"/>
    <n v="0"/>
    <n v="1"/>
    <x v="388"/>
    <s v="Miss"/>
    <x v="1"/>
    <s v="Single"/>
  </r>
  <r>
    <n v="30"/>
    <s v="30-45"/>
    <s v="M"/>
    <s v="M"/>
    <s v="Q"/>
    <x v="28"/>
    <s v="O'Connor"/>
    <s v="O"/>
    <s v=" Mr"/>
    <s v=" Maurice"/>
    <n v="0"/>
    <x v="459"/>
    <x v="0"/>
    <s v="male"/>
    <n v="0"/>
    <n v="0"/>
    <x v="389"/>
    <s v="Mr"/>
    <x v="1"/>
    <s v="Single"/>
  </r>
  <r>
    <n v="48"/>
    <s v="Above 45"/>
    <s v="E12"/>
    <s v="E"/>
    <s v="S"/>
    <x v="11"/>
    <s v="Anderson"/>
    <s v="A"/>
    <s v=" Mr"/>
    <s v=" Harry"/>
    <n v="0"/>
    <x v="460"/>
    <x v="1"/>
    <s v="male"/>
    <n v="0"/>
    <n v="1"/>
    <x v="390"/>
    <s v="Mr"/>
    <x v="1"/>
    <s v="Single"/>
  </r>
  <r>
    <n v="34"/>
    <s v="30-45"/>
    <s v="M"/>
    <s v="M"/>
    <s v="S"/>
    <x v="4"/>
    <s v="Morley"/>
    <s v="M"/>
    <s v=" Mr"/>
    <s v=" William"/>
    <n v="0"/>
    <x v="461"/>
    <x v="0"/>
    <s v="male"/>
    <n v="0"/>
    <n v="0"/>
    <x v="391"/>
    <s v="Mr"/>
    <x v="1"/>
    <s v="Single"/>
  </r>
  <r>
    <n v="47"/>
    <s v="Above 45"/>
    <s v="E63"/>
    <s v="E"/>
    <s v="S"/>
    <x v="181"/>
    <s v="Gee"/>
    <s v="G"/>
    <s v=" Mr"/>
    <s v=" Arthur H"/>
    <n v="0"/>
    <x v="462"/>
    <x v="1"/>
    <s v="male"/>
    <n v="0"/>
    <n v="0"/>
    <x v="392"/>
    <s v="Mr"/>
    <x v="1"/>
    <s v="Single"/>
  </r>
  <r>
    <n v="48"/>
    <s v="Above 45"/>
    <s v="M"/>
    <s v="M"/>
    <s v="S"/>
    <x v="16"/>
    <s v="Milling"/>
    <s v="M"/>
    <s v=" Mr"/>
    <s v=" Jacob Christian"/>
    <n v="0"/>
    <x v="463"/>
    <x v="2"/>
    <s v="male"/>
    <n v="0"/>
    <n v="0"/>
    <x v="393"/>
    <s v="Mr"/>
    <x v="1"/>
    <s v="Single"/>
  </r>
  <r>
    <n v="30"/>
    <s v="30-45"/>
    <s v="M"/>
    <s v="M"/>
    <s v="S"/>
    <x v="4"/>
    <s v="Maisner"/>
    <s v="M"/>
    <s v=" Mr"/>
    <s v=" Simon"/>
    <n v="0"/>
    <x v="464"/>
    <x v="0"/>
    <s v="male"/>
    <n v="0"/>
    <n v="0"/>
    <x v="394"/>
    <s v="Mr"/>
    <x v="1"/>
    <s v="Single"/>
  </r>
  <r>
    <n v="38"/>
    <s v="30-45"/>
    <s v="M"/>
    <s v="M"/>
    <s v="S"/>
    <x v="79"/>
    <s v="Goncalves"/>
    <s v="G"/>
    <s v=" Mr"/>
    <s v=" Manuel Estanslas"/>
    <n v="0"/>
    <x v="465"/>
    <x v="0"/>
    <s v="male"/>
    <n v="0"/>
    <n v="0"/>
    <x v="395"/>
    <s v="Mr"/>
    <x v="1"/>
    <s v="Single"/>
  </r>
  <r>
    <n v="30"/>
    <s v="30-45"/>
    <s v="M"/>
    <s v="M"/>
    <s v="S"/>
    <x v="104"/>
    <s v="Campbell"/>
    <s v="C"/>
    <s v=" Mr"/>
    <s v=" William"/>
    <n v="0"/>
    <x v="466"/>
    <x v="2"/>
    <s v="male"/>
    <n v="0"/>
    <n v="0"/>
    <x v="247"/>
    <s v="Mr"/>
    <x v="1"/>
    <s v="Single"/>
  </r>
  <r>
    <n v="56"/>
    <s v="Above 45"/>
    <s v="M"/>
    <s v="M"/>
    <s v="S"/>
    <x v="11"/>
    <s v="Smart"/>
    <s v="S"/>
    <s v=" Mr"/>
    <s v=" John Montgomery"/>
    <n v="0"/>
    <x v="467"/>
    <x v="1"/>
    <s v="male"/>
    <n v="0"/>
    <n v="0"/>
    <x v="396"/>
    <s v="Mr"/>
    <x v="1"/>
    <s v="Single"/>
  </r>
  <r>
    <n v="30"/>
    <s v="30-45"/>
    <s v="M"/>
    <s v="M"/>
    <s v="Q"/>
    <x v="182"/>
    <s v="Scanlan"/>
    <s v="S"/>
    <s v=" Mr"/>
    <s v=" James"/>
    <n v="0"/>
    <x v="468"/>
    <x v="0"/>
    <s v="male"/>
    <n v="0"/>
    <n v="0"/>
    <x v="397"/>
    <s v="Mr"/>
    <x v="1"/>
    <s v="Single"/>
  </r>
  <r>
    <n v="0.75"/>
    <s v="Below_18"/>
    <s v="M"/>
    <s v="M"/>
    <s v="C"/>
    <x v="178"/>
    <s v="Baclini"/>
    <s v="B"/>
    <s v=" Miss"/>
    <s v=" Helene Barbara"/>
    <n v="1"/>
    <x v="469"/>
    <x v="0"/>
    <s v="female"/>
    <n v="2"/>
    <n v="1"/>
    <x v="379"/>
    <s v="Miss"/>
    <x v="6"/>
    <s v="Big family"/>
  </r>
  <r>
    <n v="30"/>
    <s v="30-45"/>
    <s v="M"/>
    <s v="M"/>
    <s v="S"/>
    <x v="0"/>
    <s v="Keefe"/>
    <s v="K"/>
    <s v=" Mr"/>
    <s v=" Arthur"/>
    <n v="0"/>
    <x v="470"/>
    <x v="0"/>
    <s v="male"/>
    <n v="0"/>
    <n v="0"/>
    <x v="398"/>
    <s v="Mr"/>
    <x v="1"/>
    <s v="Single"/>
  </r>
  <r>
    <n v="38"/>
    <s v="30-45"/>
    <s v="M"/>
    <s v="M"/>
    <s v="S"/>
    <x v="51"/>
    <s v="Cacic"/>
    <s v="C"/>
    <s v=" Mr"/>
    <s v=" Luka"/>
    <n v="0"/>
    <x v="471"/>
    <x v="0"/>
    <s v="male"/>
    <n v="0"/>
    <n v="0"/>
    <x v="399"/>
    <s v="Mr"/>
    <x v="1"/>
    <s v="Single"/>
  </r>
  <r>
    <n v="33"/>
    <s v="30-45"/>
    <s v="M"/>
    <s v="M"/>
    <s v="S"/>
    <x v="44"/>
    <s v="West"/>
    <s v="W"/>
    <s v=" Mrs"/>
    <s v=" Edwy Arthur (Ada Mary Worth)"/>
    <n v="2"/>
    <x v="472"/>
    <x v="2"/>
    <s v="female"/>
    <n v="1"/>
    <n v="1"/>
    <x v="57"/>
    <s v="Mrs"/>
    <x v="6"/>
    <s v="Big family"/>
  </r>
  <r>
    <n v="23"/>
    <s v="18-30"/>
    <s v="D"/>
    <s v="D"/>
    <s v="C"/>
    <x v="183"/>
    <s v="Jerwan"/>
    <s v="J"/>
    <s v=" Mrs"/>
    <s v=" Amin S (Marie Marthe Thuillard)"/>
    <n v="0"/>
    <x v="473"/>
    <x v="2"/>
    <s v="female"/>
    <n v="0"/>
    <n v="1"/>
    <x v="400"/>
    <s v="Mrs"/>
    <x v="1"/>
    <s v="Single"/>
  </r>
  <r>
    <n v="22"/>
    <s v="18-30"/>
    <s v="M"/>
    <s v="M"/>
    <s v="S"/>
    <x v="184"/>
    <s v="Strandberg"/>
    <s v="S"/>
    <s v=" Miss"/>
    <s v=" Ida Sofia"/>
    <n v="0"/>
    <x v="474"/>
    <x v="0"/>
    <s v="female"/>
    <n v="0"/>
    <n v="0"/>
    <x v="401"/>
    <s v="Miss"/>
    <x v="1"/>
    <s v="Single"/>
  </r>
  <r>
    <n v="30"/>
    <s v="30-45"/>
    <s v="A14"/>
    <s v="A"/>
    <s v="S"/>
    <x v="31"/>
    <s v="Clifford"/>
    <s v="C"/>
    <s v=" Mr"/>
    <s v=" George Quincy"/>
    <n v="0"/>
    <x v="475"/>
    <x v="1"/>
    <s v="male"/>
    <n v="0"/>
    <n v="0"/>
    <x v="107"/>
    <s v="Mr"/>
    <x v="1"/>
    <s v="Single"/>
  </r>
  <r>
    <n v="34"/>
    <s v="30-45"/>
    <s v="M"/>
    <s v="M"/>
    <s v="S"/>
    <x v="35"/>
    <s v="Renouf"/>
    <s v="R"/>
    <s v=" Mr"/>
    <s v=" Peter Henry"/>
    <n v="0"/>
    <x v="476"/>
    <x v="2"/>
    <s v="male"/>
    <n v="1"/>
    <n v="0"/>
    <x v="402"/>
    <s v="Mr"/>
    <x v="0"/>
    <s v="Normal family"/>
  </r>
  <r>
    <n v="29"/>
    <s v="18-30"/>
    <s v="M"/>
    <s v="M"/>
    <s v="S"/>
    <x v="185"/>
    <s v="Braund"/>
    <s v="B"/>
    <s v=" Mr"/>
    <s v=" Lewis Richard"/>
    <n v="0"/>
    <x v="477"/>
    <x v="0"/>
    <s v="male"/>
    <n v="1"/>
    <n v="0"/>
    <x v="403"/>
    <s v="Mr"/>
    <x v="0"/>
    <s v="Normal family"/>
  </r>
  <r>
    <n v="22"/>
    <s v="18-30"/>
    <s v="M"/>
    <s v="M"/>
    <s v="S"/>
    <x v="186"/>
    <s v="Karlsson"/>
    <s v="K"/>
    <s v=" Mr"/>
    <s v=" Nils August"/>
    <n v="0"/>
    <x v="478"/>
    <x v="0"/>
    <s v="male"/>
    <n v="0"/>
    <n v="0"/>
    <x v="404"/>
    <s v="Mr"/>
    <x v="1"/>
    <s v="Single"/>
  </r>
  <r>
    <n v="2"/>
    <s v="Below_18"/>
    <s v="M"/>
    <s v="M"/>
    <s v="S"/>
    <x v="187"/>
    <s v="Hirvonen"/>
    <s v="H"/>
    <s v=" Miss"/>
    <s v=" Hildur E"/>
    <n v="1"/>
    <x v="479"/>
    <x v="0"/>
    <s v="female"/>
    <n v="0"/>
    <n v="1"/>
    <x v="405"/>
    <s v="Miss"/>
    <x v="0"/>
    <s v="Normal family"/>
  </r>
  <r>
    <n v="9"/>
    <s v="Below_18"/>
    <s v="M"/>
    <s v="M"/>
    <s v="S"/>
    <x v="45"/>
    <s v="Goodwin"/>
    <s v="G"/>
    <s v=" Master"/>
    <s v=" Harold Victor"/>
    <n v="2"/>
    <x v="480"/>
    <x v="0"/>
    <s v="male"/>
    <n v="5"/>
    <n v="0"/>
    <x v="58"/>
    <s v="Master"/>
    <x v="7"/>
    <s v="Big family"/>
  </r>
  <r>
    <n v="30"/>
    <s v="30-45"/>
    <s v="M"/>
    <s v="M"/>
    <s v="S"/>
    <x v="104"/>
    <s v="Frost"/>
    <s v="F"/>
    <s v=" Mr"/>
    <s v=" Anthony Wood &quot;Archie&quot;"/>
    <n v="0"/>
    <x v="481"/>
    <x v="2"/>
    <s v="male"/>
    <n v="0"/>
    <n v="0"/>
    <x v="406"/>
    <s v="Mr"/>
    <x v="1"/>
    <s v="Single"/>
  </r>
  <r>
    <n v="50"/>
    <s v="Above 45"/>
    <s v="M"/>
    <s v="M"/>
    <s v="S"/>
    <x v="4"/>
    <s v="Rouse"/>
    <s v="R"/>
    <s v=" Mr"/>
    <s v=" Richard Henry"/>
    <n v="0"/>
    <x v="482"/>
    <x v="0"/>
    <s v="male"/>
    <n v="0"/>
    <n v="0"/>
    <x v="407"/>
    <s v="Mr"/>
    <x v="1"/>
    <s v="Single"/>
  </r>
  <r>
    <n v="63"/>
    <s v="Above 45"/>
    <s v="M"/>
    <s v="M"/>
    <s v="S"/>
    <x v="188"/>
    <s v="Turkula"/>
    <s v="T"/>
    <s v=" Mrs"/>
    <s v=" (Hedwig)"/>
    <n v="0"/>
    <x v="483"/>
    <x v="0"/>
    <s v="female"/>
    <n v="0"/>
    <n v="1"/>
    <x v="408"/>
    <s v="Mrs"/>
    <x v="1"/>
    <s v="Single"/>
  </r>
  <r>
    <n v="25"/>
    <s v="18-30"/>
    <s v="B49"/>
    <s v="B"/>
    <s v="C"/>
    <x v="136"/>
    <s v="Bishop"/>
    <s v="B"/>
    <s v=" Mr"/>
    <s v=" Dickinson H"/>
    <n v="0"/>
    <x v="484"/>
    <x v="1"/>
    <s v="male"/>
    <n v="1"/>
    <n v="1"/>
    <x v="260"/>
    <s v="Mr"/>
    <x v="0"/>
    <s v="Normal family"/>
  </r>
  <r>
    <n v="22"/>
    <s v="18-30"/>
    <s v="M"/>
    <s v="M"/>
    <s v="S"/>
    <x v="102"/>
    <s v="Lefebre"/>
    <s v="L"/>
    <s v=" Miss"/>
    <s v=" Jeannie"/>
    <n v="1"/>
    <x v="485"/>
    <x v="0"/>
    <s v="female"/>
    <n v="3"/>
    <n v="0"/>
    <x v="160"/>
    <s v="Miss"/>
    <x v="2"/>
    <s v="Big family"/>
  </r>
  <r>
    <n v="35"/>
    <s v="30-45"/>
    <s v="C93"/>
    <s v="C"/>
    <s v="S"/>
    <x v="117"/>
    <s v="Hoyt"/>
    <s v="H"/>
    <s v=" Mrs"/>
    <s v=" Frederick Maxfield (Jane Anne Forby)"/>
    <n v="0"/>
    <x v="486"/>
    <x v="1"/>
    <s v="female"/>
    <n v="1"/>
    <n v="1"/>
    <x v="202"/>
    <s v="Mrs"/>
    <x v="0"/>
    <s v="Normal family"/>
  </r>
  <r>
    <n v="58"/>
    <s v="Above 45"/>
    <s v="B37"/>
    <s v="B"/>
    <s v="C"/>
    <x v="132"/>
    <s v="Kent"/>
    <s v="K"/>
    <s v=" Mr"/>
    <s v=" Edward Austin"/>
    <n v="0"/>
    <x v="487"/>
    <x v="1"/>
    <s v="male"/>
    <n v="0"/>
    <n v="0"/>
    <x v="409"/>
    <s v="Mr"/>
    <x v="1"/>
    <s v="Single"/>
  </r>
  <r>
    <n v="30"/>
    <s v="30-45"/>
    <s v="M"/>
    <s v="M"/>
    <s v="S"/>
    <x v="4"/>
    <s v="Somerton"/>
    <s v="S"/>
    <s v=" Mr"/>
    <s v=" Francis William"/>
    <n v="0"/>
    <x v="488"/>
    <x v="0"/>
    <s v="male"/>
    <n v="0"/>
    <n v="0"/>
    <x v="410"/>
    <s v="Mr"/>
    <x v="1"/>
    <s v="Single"/>
  </r>
  <r>
    <n v="9"/>
    <s v="Below_18"/>
    <s v="M"/>
    <s v="M"/>
    <s v="S"/>
    <x v="156"/>
    <s v="Coutts"/>
    <s v="C"/>
    <s v=" Master"/>
    <s v=" Eden Leslie &quot;Neville&quot;"/>
    <n v="1"/>
    <x v="489"/>
    <x v="0"/>
    <s v="male"/>
    <n v="1"/>
    <n v="1"/>
    <x v="302"/>
    <s v="Master"/>
    <x v="3"/>
    <s v="Normal family"/>
  </r>
  <r>
    <n v="30"/>
    <s v="30-45"/>
    <s v="M"/>
    <s v="M"/>
    <s v="S"/>
    <x v="179"/>
    <s v="Hagland"/>
    <s v="H"/>
    <s v=" Mr"/>
    <s v=" Konrad Mathias Reiersen"/>
    <n v="0"/>
    <x v="490"/>
    <x v="0"/>
    <s v="male"/>
    <n v="1"/>
    <n v="0"/>
    <x v="411"/>
    <s v="Mr"/>
    <x v="0"/>
    <s v="Normal family"/>
  </r>
  <r>
    <n v="21"/>
    <s v="18-30"/>
    <s v="M"/>
    <s v="M"/>
    <s v="S"/>
    <x v="0"/>
    <s v="Windelov"/>
    <s v="W"/>
    <s v=" Mr"/>
    <s v=" Einar"/>
    <n v="0"/>
    <x v="491"/>
    <x v="0"/>
    <s v="male"/>
    <n v="0"/>
    <n v="0"/>
    <x v="412"/>
    <s v="Mr"/>
    <x v="1"/>
    <s v="Single"/>
  </r>
  <r>
    <n v="55"/>
    <s v="Above 45"/>
    <s v="C30"/>
    <s v="C"/>
    <s v="S"/>
    <x v="140"/>
    <s v="Molson"/>
    <s v="M"/>
    <s v=" Mr"/>
    <s v=" Harry Markland"/>
    <n v="0"/>
    <x v="492"/>
    <x v="1"/>
    <s v="male"/>
    <n v="0"/>
    <n v="0"/>
    <x v="413"/>
    <s v="Mr"/>
    <x v="1"/>
    <s v="Single"/>
  </r>
  <r>
    <n v="71"/>
    <s v="Above 45"/>
    <s v="M"/>
    <s v="M"/>
    <s v="C"/>
    <x v="189"/>
    <s v="Artagaveytia"/>
    <s v="A"/>
    <s v=" Mr"/>
    <s v=" Ramon"/>
    <n v="0"/>
    <x v="493"/>
    <x v="1"/>
    <s v="male"/>
    <n v="0"/>
    <n v="0"/>
    <x v="414"/>
    <s v="Mr"/>
    <x v="1"/>
    <s v="Single"/>
  </r>
  <r>
    <n v="21"/>
    <s v="18-30"/>
    <s v="M"/>
    <s v="M"/>
    <s v="S"/>
    <x v="4"/>
    <s v="Stanley"/>
    <s v="S"/>
    <s v=" Mr"/>
    <s v=" Edward Roland"/>
    <n v="0"/>
    <x v="494"/>
    <x v="0"/>
    <s v="male"/>
    <n v="0"/>
    <n v="0"/>
    <x v="415"/>
    <s v="Mr"/>
    <x v="1"/>
    <s v="Single"/>
  </r>
  <r>
    <n v="30"/>
    <s v="30-45"/>
    <s v="M"/>
    <s v="M"/>
    <s v="C"/>
    <x v="74"/>
    <s v="Yousseff"/>
    <s v="Y"/>
    <s v=" Mr"/>
    <s v=" Gerious"/>
    <n v="0"/>
    <x v="495"/>
    <x v="0"/>
    <s v="male"/>
    <n v="0"/>
    <n v="0"/>
    <x v="111"/>
    <s v="Mr"/>
    <x v="1"/>
    <s v="Single"/>
  </r>
  <r>
    <n v="54"/>
    <s v="Above 45"/>
    <s v="D20"/>
    <s v="D"/>
    <s v="C"/>
    <x v="190"/>
    <s v="Eustis"/>
    <s v="E"/>
    <s v=" Miss"/>
    <s v=" Elizabeth Mussey"/>
    <n v="0"/>
    <x v="496"/>
    <x v="1"/>
    <s v="female"/>
    <n v="1"/>
    <n v="1"/>
    <x v="416"/>
    <s v="Miss"/>
    <x v="0"/>
    <s v="Normal family"/>
  </r>
  <r>
    <n v="30"/>
    <s v="30-45"/>
    <s v="M"/>
    <s v="M"/>
    <s v="S"/>
    <x v="191"/>
    <s v="Shellard"/>
    <s v="S"/>
    <s v=" Mr"/>
    <s v=" Frederick William"/>
    <n v="0"/>
    <x v="497"/>
    <x v="0"/>
    <s v="male"/>
    <n v="0"/>
    <n v="0"/>
    <x v="417"/>
    <s v="Mr"/>
    <x v="1"/>
    <s v="Single"/>
  </r>
  <r>
    <n v="25"/>
    <s v="18-30"/>
    <s v="C22 C26"/>
    <s v="C"/>
    <s v="S"/>
    <x v="139"/>
    <s v="Allison"/>
    <s v="A"/>
    <s v=" Mrs"/>
    <s v=" Hudson J C (Bessie Waldo Daniels)"/>
    <n v="2"/>
    <x v="498"/>
    <x v="1"/>
    <s v="female"/>
    <n v="1"/>
    <n v="0"/>
    <x v="266"/>
    <s v="Mrs"/>
    <x v="6"/>
    <s v="Big family"/>
  </r>
  <r>
    <n v="24"/>
    <s v="18-30"/>
    <s v="M"/>
    <s v="M"/>
    <s v="S"/>
    <x v="88"/>
    <s v="Svensson"/>
    <s v="S"/>
    <s v=" Mr"/>
    <s v=" Olof"/>
    <n v="0"/>
    <x v="499"/>
    <x v="0"/>
    <s v="male"/>
    <n v="0"/>
    <n v="0"/>
    <x v="418"/>
    <s v="Mr"/>
    <x v="1"/>
    <s v="Single"/>
  </r>
  <r>
    <n v="17"/>
    <s v="Below_18"/>
    <s v="M"/>
    <s v="M"/>
    <s v="S"/>
    <x v="51"/>
    <s v="Calic"/>
    <s v="C"/>
    <s v=" Mr"/>
    <s v=" Petar"/>
    <n v="0"/>
    <x v="500"/>
    <x v="0"/>
    <s v="male"/>
    <n v="0"/>
    <n v="0"/>
    <x v="419"/>
    <s v="Mr"/>
    <x v="1"/>
    <s v="Single"/>
  </r>
  <r>
    <n v="21"/>
    <s v="18-30"/>
    <s v="M"/>
    <s v="M"/>
    <s v="Q"/>
    <x v="28"/>
    <s v="Canavan"/>
    <s v="C"/>
    <s v=" Miss"/>
    <s v=" Mary"/>
    <n v="0"/>
    <x v="501"/>
    <x v="0"/>
    <s v="female"/>
    <n v="0"/>
    <n v="0"/>
    <x v="420"/>
    <s v="Miss"/>
    <x v="1"/>
    <s v="Single"/>
  </r>
  <r>
    <n v="22"/>
    <s v="18-30"/>
    <s v="M"/>
    <s v="M"/>
    <s v="Q"/>
    <x v="192"/>
    <s v="O'Sullivan"/>
    <s v="O"/>
    <s v=" Miss"/>
    <s v=" Bridget Mary"/>
    <n v="0"/>
    <x v="502"/>
    <x v="0"/>
    <s v="female"/>
    <n v="0"/>
    <n v="0"/>
    <x v="421"/>
    <s v="Miss"/>
    <x v="1"/>
    <s v="Single"/>
  </r>
  <r>
    <n v="37"/>
    <s v="30-45"/>
    <s v="M"/>
    <s v="M"/>
    <s v="S"/>
    <x v="188"/>
    <s v="Laitinen"/>
    <s v="L"/>
    <s v=" Miss"/>
    <s v=" Kristina Sofia"/>
    <n v="0"/>
    <x v="503"/>
    <x v="0"/>
    <s v="female"/>
    <n v="0"/>
    <n v="0"/>
    <x v="422"/>
    <s v="Miss"/>
    <x v="1"/>
    <s v="Single"/>
  </r>
  <r>
    <n v="16"/>
    <s v="Below_18"/>
    <s v="B79"/>
    <s v="B"/>
    <s v="S"/>
    <x v="126"/>
    <s v="Maioni"/>
    <s v="M"/>
    <s v=" Miss"/>
    <s v=" Roberta"/>
    <n v="0"/>
    <x v="504"/>
    <x v="1"/>
    <s v="female"/>
    <n v="0"/>
    <n v="1"/>
    <x v="230"/>
    <s v="Miss"/>
    <x v="1"/>
    <s v="Single"/>
  </r>
  <r>
    <n v="18"/>
    <s v="Above 45"/>
    <s v="C65"/>
    <s v="C"/>
    <s v="C"/>
    <x v="144"/>
    <s v="Penasco y Castellana"/>
    <s v="P"/>
    <s v=" Mr"/>
    <s v=" Victor de Satode"/>
    <n v="0"/>
    <x v="505"/>
    <x v="1"/>
    <s v="male"/>
    <n v="1"/>
    <n v="0"/>
    <x v="273"/>
    <s v="Mr"/>
    <x v="0"/>
    <s v="Normal family"/>
  </r>
  <r>
    <n v="33"/>
    <s v="30-45"/>
    <s v="M"/>
    <s v="M"/>
    <s v="S"/>
    <x v="19"/>
    <s v="Quick"/>
    <s v="Q"/>
    <s v=" Mrs"/>
    <s v=" Frederick Charles (Jane Richards)"/>
    <n v="2"/>
    <x v="506"/>
    <x v="2"/>
    <s v="female"/>
    <n v="0"/>
    <n v="1"/>
    <x v="423"/>
    <s v="Mrs"/>
    <x v="3"/>
    <s v="Normal family"/>
  </r>
  <r>
    <n v="30"/>
    <s v="30-45"/>
    <s v="M"/>
    <s v="M"/>
    <s v="S"/>
    <x v="11"/>
    <s v="Bradley"/>
    <s v="B"/>
    <s v=" Mr"/>
    <s v=" George (&quot;George Arthur Brayton&quot;)"/>
    <n v="0"/>
    <x v="507"/>
    <x v="1"/>
    <s v="male"/>
    <n v="0"/>
    <n v="1"/>
    <x v="424"/>
    <s v="Mr"/>
    <x v="1"/>
    <s v="Single"/>
  </r>
  <r>
    <n v="28"/>
    <s v="18-30"/>
    <s v="M"/>
    <s v="M"/>
    <s v="S"/>
    <x v="193"/>
    <s v="Olsen"/>
    <s v="O"/>
    <s v=" Mr"/>
    <s v=" Henry Margido"/>
    <n v="0"/>
    <x v="508"/>
    <x v="0"/>
    <s v="male"/>
    <n v="0"/>
    <n v="0"/>
    <x v="425"/>
    <s v="Mr"/>
    <x v="1"/>
    <s v="Single"/>
  </r>
  <r>
    <n v="26"/>
    <s v="18-30"/>
    <s v="M"/>
    <s v="M"/>
    <s v="S"/>
    <x v="54"/>
    <s v="Lang"/>
    <s v="L"/>
    <s v=" Mr"/>
    <s v=" Fang"/>
    <n v="0"/>
    <x v="509"/>
    <x v="0"/>
    <s v="male"/>
    <n v="0"/>
    <n v="1"/>
    <x v="72"/>
    <s v="Mr"/>
    <x v="1"/>
    <s v="Single"/>
  </r>
  <r>
    <n v="29"/>
    <s v="18-30"/>
    <s v="M"/>
    <s v="M"/>
    <s v="Q"/>
    <x v="28"/>
    <s v="Daly"/>
    <s v="D"/>
    <s v=" Mr"/>
    <s v=" Eugene Patrick"/>
    <n v="0"/>
    <x v="510"/>
    <x v="0"/>
    <s v="male"/>
    <n v="0"/>
    <n v="1"/>
    <x v="426"/>
    <s v="Mr"/>
    <x v="1"/>
    <s v="Single"/>
  </r>
  <r>
    <n v="30"/>
    <s v="30-45"/>
    <s v="M"/>
    <s v="M"/>
    <s v="S"/>
    <x v="4"/>
    <s v="Webber"/>
    <s v="W"/>
    <s v=" Mr"/>
    <s v=" James"/>
    <n v="0"/>
    <x v="511"/>
    <x v="0"/>
    <s v="male"/>
    <n v="0"/>
    <n v="0"/>
    <x v="427"/>
    <s v="Mr"/>
    <x v="1"/>
    <s v="Single"/>
  </r>
  <r>
    <n v="36"/>
    <s v="30-45"/>
    <s v="E25"/>
    <s v="E"/>
    <s v="S"/>
    <x v="194"/>
    <s v="McGough"/>
    <s v="M"/>
    <s v=" Mr"/>
    <s v=" James Robert"/>
    <n v="0"/>
    <x v="512"/>
    <x v="1"/>
    <s v="male"/>
    <n v="0"/>
    <n v="1"/>
    <x v="428"/>
    <s v="Mr"/>
    <x v="1"/>
    <s v="Single"/>
  </r>
  <r>
    <n v="54"/>
    <s v="Above 45"/>
    <s v="M"/>
    <s v="M"/>
    <s v="C"/>
    <x v="195"/>
    <s v="Rothschild"/>
    <s v="R"/>
    <s v=" Mrs"/>
    <s v=" Martin (Elizabeth L"/>
    <n v="0"/>
    <x v="513"/>
    <x v="1"/>
    <s v="female"/>
    <n v="1"/>
    <n v="1"/>
    <x v="429"/>
    <s v="Mrs"/>
    <x v="0"/>
    <s v="Normal family"/>
  </r>
  <r>
    <n v="24"/>
    <s v="18-30"/>
    <s v="M"/>
    <s v="M"/>
    <s v="S"/>
    <x v="196"/>
    <s v="Coleff"/>
    <s v="C"/>
    <s v=" Mr"/>
    <s v=" Satio"/>
    <n v="0"/>
    <x v="514"/>
    <x v="0"/>
    <s v="male"/>
    <n v="0"/>
    <n v="0"/>
    <x v="430"/>
    <s v="Mr"/>
    <x v="1"/>
    <s v="Single"/>
  </r>
  <r>
    <n v="47"/>
    <s v="Above 45"/>
    <s v="D46"/>
    <s v="D"/>
    <s v="S"/>
    <x v="197"/>
    <s v="Walker"/>
    <s v="W"/>
    <s v=" Mr"/>
    <s v=" William Anderson"/>
    <n v="0"/>
    <x v="515"/>
    <x v="1"/>
    <s v="male"/>
    <n v="0"/>
    <n v="0"/>
    <x v="431"/>
    <s v="Mr"/>
    <x v="1"/>
    <s v="Single"/>
  </r>
  <r>
    <n v="34"/>
    <s v="30-45"/>
    <s v="F33"/>
    <s v="F"/>
    <s v="S"/>
    <x v="29"/>
    <s v="Lemore"/>
    <s v="L"/>
    <s v=" Mrs"/>
    <s v=" (Amelia Milley)"/>
    <n v="0"/>
    <x v="516"/>
    <x v="2"/>
    <s v="female"/>
    <n v="0"/>
    <n v="1"/>
    <x v="432"/>
    <s v="Mrs"/>
    <x v="1"/>
    <s v="Single"/>
  </r>
  <r>
    <n v="30"/>
    <s v="30-45"/>
    <s v="M"/>
    <s v="M"/>
    <s v="Q"/>
    <x v="72"/>
    <s v="Ryan"/>
    <s v="R"/>
    <s v=" Mr"/>
    <s v=" Patrick"/>
    <n v="0"/>
    <x v="517"/>
    <x v="0"/>
    <s v="male"/>
    <n v="0"/>
    <n v="0"/>
    <x v="106"/>
    <s v="Mr"/>
    <x v="1"/>
    <s v="Single"/>
  </r>
  <r>
    <n v="36"/>
    <s v="30-45"/>
    <s v="M"/>
    <s v="M"/>
    <s v="S"/>
    <x v="19"/>
    <s v="Angle"/>
    <s v="A"/>
    <s v=" Mrs"/>
    <s v=" William A (Florence &quot;Mary&quot; Agnes Hughes)"/>
    <n v="0"/>
    <x v="518"/>
    <x v="2"/>
    <s v="female"/>
    <n v="1"/>
    <n v="1"/>
    <x v="433"/>
    <s v="Mrs"/>
    <x v="0"/>
    <s v="Normal family"/>
  </r>
  <r>
    <n v="32"/>
    <s v="30-45"/>
    <s v="M"/>
    <s v="M"/>
    <s v="S"/>
    <x v="25"/>
    <s v="Pavlovic"/>
    <s v="P"/>
    <s v=" Mr"/>
    <s v=" Stefo"/>
    <n v="0"/>
    <x v="519"/>
    <x v="0"/>
    <s v="male"/>
    <n v="0"/>
    <n v="0"/>
    <x v="434"/>
    <s v="Mr"/>
    <x v="1"/>
    <s v="Single"/>
  </r>
  <r>
    <n v="30"/>
    <s v="30-45"/>
    <s v="B73"/>
    <s v="B"/>
    <s v="S"/>
    <x v="198"/>
    <s v="Perreault"/>
    <s v="P"/>
    <s v=" Miss"/>
    <s v=" Anne"/>
    <n v="0"/>
    <x v="520"/>
    <x v="1"/>
    <s v="female"/>
    <n v="0"/>
    <n v="1"/>
    <x v="435"/>
    <s v="Miss"/>
    <x v="1"/>
    <s v="Single"/>
  </r>
  <r>
    <n v="22"/>
    <s v="18-30"/>
    <s v="M"/>
    <s v="M"/>
    <s v="S"/>
    <x v="25"/>
    <s v="Vovk"/>
    <s v="V"/>
    <s v=" Mr"/>
    <s v=" Janko"/>
    <n v="0"/>
    <x v="521"/>
    <x v="0"/>
    <s v="male"/>
    <n v="0"/>
    <n v="0"/>
    <x v="436"/>
    <s v="Mr"/>
    <x v="1"/>
    <s v="Single"/>
  </r>
  <r>
    <n v="30"/>
    <s v="30-45"/>
    <s v="M"/>
    <s v="M"/>
    <s v="C"/>
    <x v="18"/>
    <s v="Lahoud"/>
    <s v="L"/>
    <s v=" Mr"/>
    <s v=" Sarkis"/>
    <n v="0"/>
    <x v="522"/>
    <x v="0"/>
    <s v="male"/>
    <n v="0"/>
    <n v="0"/>
    <x v="437"/>
    <s v="Mr"/>
    <x v="1"/>
    <s v="Single"/>
  </r>
  <r>
    <n v="44"/>
    <s v="30-45"/>
    <s v="B18"/>
    <s v="B"/>
    <s v="C"/>
    <x v="153"/>
    <s v="Hippach"/>
    <s v="H"/>
    <s v=" Mrs"/>
    <s v=" Louis Albert (Ida Sophia Fischer)"/>
    <n v="1"/>
    <x v="523"/>
    <x v="1"/>
    <s v="female"/>
    <n v="0"/>
    <n v="1"/>
    <x v="290"/>
    <s v="Mrs"/>
    <x v="0"/>
    <s v="Normal family"/>
  </r>
  <r>
    <n v="30"/>
    <s v="30-45"/>
    <s v="M"/>
    <s v="M"/>
    <s v="C"/>
    <x v="32"/>
    <s v="Kassem"/>
    <s v="K"/>
    <s v=" Mr"/>
    <s v=" Fared"/>
    <n v="0"/>
    <x v="524"/>
    <x v="0"/>
    <s v="male"/>
    <n v="0"/>
    <n v="0"/>
    <x v="438"/>
    <s v="Mr"/>
    <x v="1"/>
    <s v="Single"/>
  </r>
  <r>
    <n v="40.5"/>
    <s v="30-45"/>
    <s v="M"/>
    <s v="M"/>
    <s v="Q"/>
    <x v="28"/>
    <s v="Farrell"/>
    <s v="F"/>
    <s v=" Mr"/>
    <s v=" James"/>
    <n v="0"/>
    <x v="525"/>
    <x v="0"/>
    <s v="male"/>
    <n v="0"/>
    <n v="0"/>
    <x v="439"/>
    <s v="Mr"/>
    <x v="1"/>
    <s v="Single"/>
  </r>
  <r>
    <n v="50"/>
    <s v="Above 45"/>
    <s v="M"/>
    <s v="M"/>
    <s v="S"/>
    <x v="29"/>
    <s v="Ridsdale"/>
    <s v="R"/>
    <s v=" Miss"/>
    <s v=" Lucy"/>
    <n v="0"/>
    <x v="526"/>
    <x v="2"/>
    <s v="female"/>
    <n v="0"/>
    <n v="1"/>
    <x v="440"/>
    <s v="Miss"/>
    <x v="1"/>
    <s v="Single"/>
  </r>
  <r>
    <n v="30"/>
    <s v="30-45"/>
    <s v="C95"/>
    <s v="C"/>
    <s v="S"/>
    <x v="199"/>
    <s v="Farthing"/>
    <s v="F"/>
    <s v=" Mr"/>
    <s v=" John"/>
    <n v="0"/>
    <x v="527"/>
    <x v="1"/>
    <s v="male"/>
    <n v="0"/>
    <n v="0"/>
    <x v="441"/>
    <s v="Mr"/>
    <x v="1"/>
    <s v="Single"/>
  </r>
  <r>
    <n v="39"/>
    <s v="30-45"/>
    <s v="M"/>
    <s v="M"/>
    <s v="S"/>
    <x v="2"/>
    <s v="Salonen"/>
    <s v="S"/>
    <s v=" Mr"/>
    <s v=" Johan Werner"/>
    <n v="0"/>
    <x v="528"/>
    <x v="0"/>
    <s v="male"/>
    <n v="0"/>
    <n v="0"/>
    <x v="442"/>
    <s v="Mr"/>
    <x v="1"/>
    <s v="Single"/>
  </r>
  <r>
    <n v="23"/>
    <s v="18-30"/>
    <s v="M"/>
    <s v="M"/>
    <s v="S"/>
    <x v="86"/>
    <s v="Hocking"/>
    <s v="H"/>
    <s v=" Mr"/>
    <s v=" Richard George"/>
    <n v="1"/>
    <x v="529"/>
    <x v="2"/>
    <s v="male"/>
    <n v="2"/>
    <n v="0"/>
    <x v="443"/>
    <s v="Mr"/>
    <x v="6"/>
    <s v="Big family"/>
  </r>
  <r>
    <n v="2"/>
    <s v="Below_18"/>
    <s v="M"/>
    <s v="M"/>
    <s v="S"/>
    <x v="19"/>
    <s v="Quick"/>
    <s v="Q"/>
    <s v=" Miss"/>
    <s v=" Phyllis May"/>
    <n v="1"/>
    <x v="530"/>
    <x v="2"/>
    <s v="female"/>
    <n v="1"/>
    <n v="1"/>
    <x v="423"/>
    <s v="Miss"/>
    <x v="3"/>
    <s v="Normal family"/>
  </r>
  <r>
    <n v="30"/>
    <s v="30-45"/>
    <s v="M"/>
    <s v="M"/>
    <s v="C"/>
    <x v="32"/>
    <s v="Toufik"/>
    <s v="T"/>
    <s v=" Mr"/>
    <s v=" Nakli"/>
    <n v="0"/>
    <x v="531"/>
    <x v="0"/>
    <s v="male"/>
    <n v="0"/>
    <n v="0"/>
    <x v="444"/>
    <s v="Mr"/>
    <x v="1"/>
    <s v="Single"/>
  </r>
  <r>
    <n v="17"/>
    <s v="Below_18"/>
    <s v="M"/>
    <s v="M"/>
    <s v="C"/>
    <x v="32"/>
    <s v="Elias"/>
    <s v="E"/>
    <s v=" Mr"/>
    <s v=" Joseph Jr"/>
    <n v="1"/>
    <x v="532"/>
    <x v="0"/>
    <s v="male"/>
    <n v="1"/>
    <n v="0"/>
    <x v="445"/>
    <s v="Mr"/>
    <x v="3"/>
    <s v="Normal family"/>
  </r>
  <r>
    <n v="35.5"/>
    <s v="30-45"/>
    <s v="M"/>
    <s v="M"/>
    <s v="C"/>
    <x v="77"/>
    <s v="Peter"/>
    <s v="P"/>
    <s v=" Mrs"/>
    <s v=" Catherine (Catherine Rizk)"/>
    <n v="2"/>
    <x v="533"/>
    <x v="0"/>
    <s v="female"/>
    <n v="0"/>
    <n v="1"/>
    <x v="119"/>
    <s v="Mrs"/>
    <x v="3"/>
    <s v="Normal family"/>
  </r>
  <r>
    <n v="30"/>
    <s v="30-45"/>
    <s v="M"/>
    <s v="M"/>
    <s v="S"/>
    <x v="51"/>
    <s v="Cacic"/>
    <s v="C"/>
    <s v=" Miss"/>
    <s v=" Marija"/>
    <n v="0"/>
    <x v="534"/>
    <x v="0"/>
    <s v="female"/>
    <n v="0"/>
    <n v="0"/>
    <x v="446"/>
    <s v="Miss"/>
    <x v="1"/>
    <s v="Single"/>
  </r>
  <r>
    <n v="7"/>
    <s v="Below_18"/>
    <s v="M"/>
    <s v="M"/>
    <s v="S"/>
    <x v="121"/>
    <s v="Hart"/>
    <s v="H"/>
    <s v=" Miss"/>
    <s v=" Eva Miriam"/>
    <n v="2"/>
    <x v="535"/>
    <x v="2"/>
    <s v="female"/>
    <n v="0"/>
    <n v="1"/>
    <x v="280"/>
    <s v="Miss"/>
    <x v="3"/>
    <s v="Normal family"/>
  </r>
  <r>
    <n v="45"/>
    <s v="Above 45"/>
    <s v="B38"/>
    <s v="B"/>
    <s v="S"/>
    <x v="11"/>
    <s v="Butt"/>
    <s v="B"/>
    <s v=" Major"/>
    <s v=" Archibald Willingham"/>
    <n v="0"/>
    <x v="536"/>
    <x v="1"/>
    <s v="male"/>
    <n v="0"/>
    <n v="0"/>
    <x v="447"/>
    <s v="Mr"/>
    <x v="1"/>
    <s v="Single"/>
  </r>
  <r>
    <n v="30"/>
    <s v="30-45"/>
    <s v="M"/>
    <s v="M"/>
    <s v="C"/>
    <x v="200"/>
    <s v="LeRoy"/>
    <s v="L"/>
    <s v=" Miss"/>
    <s v=" Bertha"/>
    <n v="0"/>
    <x v="537"/>
    <x v="1"/>
    <s v="female"/>
    <n v="0"/>
    <n v="1"/>
    <x v="448"/>
    <s v="Miss"/>
    <x v="1"/>
    <s v="Single"/>
  </r>
  <r>
    <n v="30"/>
    <s v="30-45"/>
    <s v="M"/>
    <s v="M"/>
    <s v="S"/>
    <x v="80"/>
    <s v="Risien"/>
    <s v="R"/>
    <s v=" Mr"/>
    <s v=" Samuel Beard"/>
    <n v="0"/>
    <x v="538"/>
    <x v="0"/>
    <s v="male"/>
    <n v="0"/>
    <n v="0"/>
    <x v="449"/>
    <s v="Mr"/>
    <x v="1"/>
    <s v="Single"/>
  </r>
  <r>
    <n v="22"/>
    <s v="18-30"/>
    <s v="B39"/>
    <s v="B"/>
    <s v="C"/>
    <x v="201"/>
    <s v="Frolicher"/>
    <s v="F"/>
    <s v=" Miss"/>
    <s v=" Hedwig Margaritha"/>
    <n v="2"/>
    <x v="539"/>
    <x v="1"/>
    <s v="female"/>
    <n v="0"/>
    <n v="1"/>
    <x v="450"/>
    <s v="Miss"/>
    <x v="3"/>
    <s v="Normal family"/>
  </r>
  <r>
    <n v="36"/>
    <s v="30-45"/>
    <s v="B22"/>
    <s v="B"/>
    <s v="S"/>
    <x v="202"/>
    <s v="Crosby"/>
    <s v="C"/>
    <s v=" Miss"/>
    <s v=" Harriet R"/>
    <n v="2"/>
    <x v="540"/>
    <x v="1"/>
    <s v="female"/>
    <n v="0"/>
    <n v="1"/>
    <x v="451"/>
    <s v="Miss"/>
    <x v="3"/>
    <s v="Normal family"/>
  </r>
  <r>
    <n v="9"/>
    <s v="Below_18"/>
    <s v="M"/>
    <s v="M"/>
    <s v="S"/>
    <x v="12"/>
    <s v="Andersson"/>
    <s v="A"/>
    <s v=" Miss"/>
    <s v=" Ingeborg Constanzia"/>
    <n v="2"/>
    <x v="541"/>
    <x v="0"/>
    <s v="female"/>
    <n v="4"/>
    <n v="0"/>
    <x v="13"/>
    <s v="Miss"/>
    <x v="4"/>
    <s v="Big family"/>
  </r>
  <r>
    <n v="11"/>
    <s v="Below_18"/>
    <s v="M"/>
    <s v="M"/>
    <s v="S"/>
    <x v="12"/>
    <s v="Andersson"/>
    <s v="A"/>
    <s v=" Miss"/>
    <s v=" Sigrid Elisabeth"/>
    <n v="2"/>
    <x v="542"/>
    <x v="0"/>
    <s v="female"/>
    <n v="4"/>
    <n v="0"/>
    <x v="13"/>
    <s v="Miss"/>
    <x v="4"/>
    <s v="Big family"/>
  </r>
  <r>
    <n v="32"/>
    <s v="30-45"/>
    <s v="M"/>
    <s v="M"/>
    <s v="S"/>
    <x v="19"/>
    <s v="Beane"/>
    <s v="B"/>
    <s v=" Mr"/>
    <s v=" Edward"/>
    <n v="0"/>
    <x v="543"/>
    <x v="2"/>
    <s v="male"/>
    <n v="1"/>
    <n v="1"/>
    <x v="452"/>
    <s v="Mr"/>
    <x v="0"/>
    <s v="Normal family"/>
  </r>
  <r>
    <n v="50"/>
    <s v="Above 45"/>
    <s v="C86"/>
    <s v="C"/>
    <s v="C"/>
    <x v="200"/>
    <s v="Douglas"/>
    <s v="D"/>
    <s v=" Mr"/>
    <s v=" Walter Donald"/>
    <n v="0"/>
    <x v="544"/>
    <x v="1"/>
    <s v="male"/>
    <n v="1"/>
    <n v="0"/>
    <x v="448"/>
    <s v="Mr"/>
    <x v="0"/>
    <s v="Normal family"/>
  </r>
  <r>
    <n v="64"/>
    <s v="Above 45"/>
    <s v="M"/>
    <s v="M"/>
    <s v="S"/>
    <x v="19"/>
    <s v="Nicholson"/>
    <s v="N"/>
    <s v=" Mr"/>
    <s v=" Arthur Ernest"/>
    <n v="0"/>
    <x v="545"/>
    <x v="1"/>
    <s v="male"/>
    <n v="0"/>
    <n v="0"/>
    <x v="453"/>
    <s v="Mr"/>
    <x v="1"/>
    <s v="Single"/>
  </r>
  <r>
    <n v="19"/>
    <s v="18-30"/>
    <s v="M"/>
    <s v="M"/>
    <s v="S"/>
    <x v="19"/>
    <s v="Beane"/>
    <s v="B"/>
    <s v=" Mrs"/>
    <s v=" Edward (Ethel Clarke)"/>
    <n v="0"/>
    <x v="546"/>
    <x v="2"/>
    <s v="female"/>
    <n v="1"/>
    <n v="1"/>
    <x v="452"/>
    <s v="Mrs"/>
    <x v="0"/>
    <s v="Normal family"/>
  </r>
  <r>
    <n v="30"/>
    <s v="30-45"/>
    <s v="M"/>
    <s v="M"/>
    <s v="C"/>
    <x v="203"/>
    <s v="Padro y Manent"/>
    <s v="P"/>
    <s v=" Mr"/>
    <s v=" Julian"/>
    <n v="0"/>
    <x v="547"/>
    <x v="2"/>
    <s v="male"/>
    <n v="0"/>
    <n v="1"/>
    <x v="454"/>
    <s v="Mr"/>
    <x v="1"/>
    <s v="Single"/>
  </r>
  <r>
    <n v="33"/>
    <s v="30-45"/>
    <s v="M"/>
    <s v="M"/>
    <s v="S"/>
    <x v="97"/>
    <s v="Goldsmith"/>
    <s v="G"/>
    <s v=" Mr"/>
    <s v=" Frank John"/>
    <n v="1"/>
    <x v="548"/>
    <x v="0"/>
    <s v="male"/>
    <n v="1"/>
    <n v="0"/>
    <x v="153"/>
    <s v="Mr"/>
    <x v="3"/>
    <s v="Normal family"/>
  </r>
  <r>
    <n v="8"/>
    <s v="Below_18"/>
    <s v="M"/>
    <s v="M"/>
    <s v="S"/>
    <x v="87"/>
    <s v="Davies"/>
    <s v="D"/>
    <s v=" Master"/>
    <s v=" John Morgan Jr"/>
    <n v="1"/>
    <x v="549"/>
    <x v="2"/>
    <s v="male"/>
    <n v="1"/>
    <n v="1"/>
    <x v="135"/>
    <s v="Master"/>
    <x v="3"/>
    <s v="Normal family"/>
  </r>
  <r>
    <n v="17"/>
    <s v="Below_18"/>
    <s v="C70"/>
    <s v="C"/>
    <s v="C"/>
    <x v="143"/>
    <s v="Thayer"/>
    <s v="T"/>
    <s v=" Mr"/>
    <s v=" John Borland Jr"/>
    <n v="2"/>
    <x v="550"/>
    <x v="1"/>
    <s v="male"/>
    <n v="0"/>
    <n v="1"/>
    <x v="272"/>
    <s v="Mr"/>
    <x v="3"/>
    <s v="Normal family"/>
  </r>
  <r>
    <n v="27"/>
    <s v="18-30"/>
    <s v="M"/>
    <s v="M"/>
    <s v="S"/>
    <x v="19"/>
    <s v="Sharp"/>
    <s v="S"/>
    <s v=" Mr"/>
    <s v=" Percival James R"/>
    <n v="0"/>
    <x v="551"/>
    <x v="2"/>
    <s v="male"/>
    <n v="0"/>
    <n v="0"/>
    <x v="455"/>
    <s v="Mr"/>
    <x v="1"/>
    <s v="Single"/>
  </r>
  <r>
    <n v="30"/>
    <s v="30-45"/>
    <s v="M"/>
    <s v="M"/>
    <s v="Q"/>
    <x v="204"/>
    <s v="O'Brien"/>
    <s v="O"/>
    <s v=" Mr"/>
    <s v=" Timothy"/>
    <n v="0"/>
    <x v="552"/>
    <x v="0"/>
    <s v="male"/>
    <n v="0"/>
    <n v="0"/>
    <x v="456"/>
    <s v="Mr"/>
    <x v="1"/>
    <s v="Single"/>
  </r>
  <r>
    <n v="22"/>
    <s v="18-30"/>
    <s v="M"/>
    <s v="M"/>
    <s v="C"/>
    <x v="18"/>
    <s v="Leeni"/>
    <s v="L"/>
    <s v=" Mr"/>
    <s v=" Fahim (&quot;Philip Zenni&quot;)"/>
    <n v="0"/>
    <x v="553"/>
    <x v="0"/>
    <s v="male"/>
    <n v="0"/>
    <n v="1"/>
    <x v="457"/>
    <s v="Mr"/>
    <x v="1"/>
    <s v="Single"/>
  </r>
  <r>
    <n v="22"/>
    <s v="18-30"/>
    <s v="M"/>
    <s v="M"/>
    <s v="S"/>
    <x v="71"/>
    <s v="Ohman"/>
    <s v="O"/>
    <s v=" Miss"/>
    <s v=" Velin"/>
    <n v="0"/>
    <x v="554"/>
    <x v="0"/>
    <s v="female"/>
    <n v="0"/>
    <n v="1"/>
    <x v="458"/>
    <s v="Miss"/>
    <x v="1"/>
    <s v="Single"/>
  </r>
  <r>
    <n v="62"/>
    <s v="Above 45"/>
    <s v="M"/>
    <s v="M"/>
    <s v="S"/>
    <x v="11"/>
    <s v="Wright"/>
    <s v="W"/>
    <s v=" Mr"/>
    <s v=" George"/>
    <n v="0"/>
    <x v="555"/>
    <x v="1"/>
    <s v="male"/>
    <n v="0"/>
    <n v="0"/>
    <x v="459"/>
    <s v="Mr"/>
    <x v="1"/>
    <s v="Single"/>
  </r>
  <r>
    <n v="48"/>
    <s v="Above 45"/>
    <s v="A16"/>
    <s v="A"/>
    <s v="C"/>
    <x v="205"/>
    <s v="Duff Gordon"/>
    <s v="D"/>
    <s v=" Lady"/>
    <s v=" (Lucille Christiana Sutherland) (&quot;Mrs Morgan&quot;)"/>
    <n v="0"/>
    <x v="556"/>
    <x v="1"/>
    <s v="female"/>
    <n v="1"/>
    <n v="1"/>
    <x v="460"/>
    <s v="Mrs"/>
    <x v="0"/>
    <s v="Normal family"/>
  </r>
  <r>
    <n v="30"/>
    <s v="30-45"/>
    <s v="M"/>
    <s v="M"/>
    <s v="C"/>
    <x v="164"/>
    <s v="Robbins"/>
    <s v="R"/>
    <s v=" Mr"/>
    <s v=" Victor"/>
    <n v="0"/>
    <x v="557"/>
    <x v="1"/>
    <s v="male"/>
    <n v="0"/>
    <n v="0"/>
    <x v="327"/>
    <s v="Mr"/>
    <x v="1"/>
    <s v="Single"/>
  </r>
  <r>
    <n v="39"/>
    <s v="30-45"/>
    <s v="E67"/>
    <s v="E"/>
    <s v="S"/>
    <x v="128"/>
    <s v="Taussig"/>
    <s v="T"/>
    <s v=" Mrs"/>
    <s v=" Emil (Tillie Mandelbaum)"/>
    <n v="1"/>
    <x v="558"/>
    <x v="1"/>
    <s v="female"/>
    <n v="1"/>
    <n v="1"/>
    <x v="234"/>
    <s v="Mrs"/>
    <x v="3"/>
    <s v="Normal family"/>
  </r>
  <r>
    <n v="36"/>
    <s v="30-45"/>
    <s v="M"/>
    <s v="M"/>
    <s v="S"/>
    <x v="206"/>
    <s v="de Messemaeker"/>
    <s v="D"/>
    <s v=" Mrs"/>
    <s v=" Guillaume Joseph (Emma)"/>
    <n v="0"/>
    <x v="559"/>
    <x v="0"/>
    <s v="female"/>
    <n v="1"/>
    <n v="1"/>
    <x v="461"/>
    <s v="Mrs"/>
    <x v="0"/>
    <s v="Normal family"/>
  </r>
  <r>
    <n v="30"/>
    <s v="30-45"/>
    <s v="M"/>
    <s v="M"/>
    <s v="Q"/>
    <x v="28"/>
    <s v="Morrow"/>
    <s v="M"/>
    <s v=" Mr"/>
    <s v=" Thomas Rowan"/>
    <n v="0"/>
    <x v="560"/>
    <x v="0"/>
    <s v="male"/>
    <n v="0"/>
    <n v="0"/>
    <x v="462"/>
    <s v="Mr"/>
    <x v="1"/>
    <s v="Single"/>
  </r>
  <r>
    <n v="40"/>
    <s v="30-45"/>
    <s v="M"/>
    <s v="M"/>
    <s v="S"/>
    <x v="25"/>
    <s v="Sivic"/>
    <s v="S"/>
    <s v=" Mr"/>
    <s v=" Husein"/>
    <n v="0"/>
    <x v="561"/>
    <x v="0"/>
    <s v="male"/>
    <n v="0"/>
    <n v="0"/>
    <x v="463"/>
    <s v="Mr"/>
    <x v="1"/>
    <s v="Single"/>
  </r>
  <r>
    <n v="28"/>
    <s v="18-30"/>
    <s v="M"/>
    <s v="M"/>
    <s v="S"/>
    <x v="119"/>
    <s v="Norman"/>
    <s v="N"/>
    <s v=" Mr"/>
    <s v=" Robert Douglas"/>
    <n v="0"/>
    <x v="562"/>
    <x v="2"/>
    <s v="male"/>
    <n v="0"/>
    <n v="0"/>
    <x v="464"/>
    <s v="Mr"/>
    <x v="1"/>
    <s v="Single"/>
  </r>
  <r>
    <n v="30"/>
    <s v="30-45"/>
    <s v="M"/>
    <s v="M"/>
    <s v="S"/>
    <x v="4"/>
    <s v="Simmons"/>
    <s v="S"/>
    <s v=" Mr"/>
    <s v=" John"/>
    <n v="0"/>
    <x v="563"/>
    <x v="0"/>
    <s v="male"/>
    <n v="0"/>
    <n v="0"/>
    <x v="465"/>
    <s v="Mr"/>
    <x v="1"/>
    <s v="Single"/>
  </r>
  <r>
    <n v="22"/>
    <s v="18-30"/>
    <s v="M"/>
    <s v="M"/>
    <s v="S"/>
    <x v="4"/>
    <s v="Meanwell"/>
    <s v="M"/>
    <s v=" Miss"/>
    <s v=" (Marion Ogden)"/>
    <n v="0"/>
    <x v="564"/>
    <x v="0"/>
    <s v="female"/>
    <n v="0"/>
    <n v="0"/>
    <x v="466"/>
    <s v="Miss"/>
    <x v="1"/>
    <s v="Single"/>
  </r>
  <r>
    <n v="24"/>
    <s v="18-30"/>
    <s v="M"/>
    <s v="M"/>
    <s v="S"/>
    <x v="72"/>
    <s v="Davies"/>
    <s v="D"/>
    <s v=" Mr"/>
    <s v=" Alfred J"/>
    <n v="0"/>
    <x v="565"/>
    <x v="0"/>
    <s v="male"/>
    <n v="2"/>
    <n v="0"/>
    <x v="467"/>
    <s v="Mr"/>
    <x v="3"/>
    <s v="Normal family"/>
  </r>
  <r>
    <n v="19"/>
    <s v="18-30"/>
    <s v="M"/>
    <s v="M"/>
    <s v="S"/>
    <x v="25"/>
    <s v="Stoytcheff"/>
    <s v="S"/>
    <s v=" Mr"/>
    <s v=" Ilia"/>
    <n v="0"/>
    <x v="566"/>
    <x v="0"/>
    <s v="male"/>
    <n v="0"/>
    <n v="0"/>
    <x v="468"/>
    <s v="Mr"/>
    <x v="1"/>
    <s v="Single"/>
  </r>
  <r>
    <n v="29"/>
    <s v="18-30"/>
    <s v="M"/>
    <s v="M"/>
    <s v="S"/>
    <x v="7"/>
    <s v="Palsson"/>
    <s v="P"/>
    <s v=" Mrs"/>
    <s v=" Nils (Alma Cornelia Berglund)"/>
    <n v="4"/>
    <x v="567"/>
    <x v="0"/>
    <s v="female"/>
    <n v="0"/>
    <n v="0"/>
    <x v="7"/>
    <s v="Mrs"/>
    <x v="2"/>
    <s v="Big family"/>
  </r>
  <r>
    <n v="30"/>
    <s v="30-45"/>
    <s v="M"/>
    <s v="M"/>
    <s v="C"/>
    <x v="32"/>
    <s v="Doharr"/>
    <s v="D"/>
    <s v=" Mr"/>
    <s v=" Tannous"/>
    <n v="0"/>
    <x v="568"/>
    <x v="0"/>
    <s v="male"/>
    <n v="0"/>
    <n v="0"/>
    <x v="469"/>
    <s v="Mr"/>
    <x v="1"/>
    <s v="Single"/>
  </r>
  <r>
    <n v="32"/>
    <s v="30-45"/>
    <s v="M"/>
    <s v="M"/>
    <s v="S"/>
    <x v="13"/>
    <s v="Jonsson"/>
    <s v="J"/>
    <s v=" Mr"/>
    <s v=" Carl"/>
    <n v="0"/>
    <x v="569"/>
    <x v="0"/>
    <s v="male"/>
    <n v="0"/>
    <n v="1"/>
    <x v="470"/>
    <s v="Mr"/>
    <x v="1"/>
    <s v="Single"/>
  </r>
  <r>
    <n v="62"/>
    <s v="Above 45"/>
    <s v="M"/>
    <s v="M"/>
    <s v="S"/>
    <x v="29"/>
    <s v="Harris"/>
    <s v="H"/>
    <s v=" Mr"/>
    <s v=" George"/>
    <n v="0"/>
    <x v="570"/>
    <x v="2"/>
    <s v="male"/>
    <n v="0"/>
    <n v="1"/>
    <x v="471"/>
    <s v="Mr"/>
    <x v="1"/>
    <s v="Single"/>
  </r>
  <r>
    <n v="53"/>
    <s v="Above 45"/>
    <s v="C101"/>
    <s v="C"/>
    <s v="S"/>
    <x v="207"/>
    <s v="Appleton"/>
    <s v="A"/>
    <s v=" Mrs"/>
    <s v=" Edward Dale (Charlotte Lamson)"/>
    <n v="0"/>
    <x v="571"/>
    <x v="1"/>
    <s v="female"/>
    <n v="2"/>
    <n v="1"/>
    <x v="472"/>
    <s v="Mrs"/>
    <x v="3"/>
    <s v="Normal family"/>
  </r>
  <r>
    <n v="36"/>
    <s v="30-45"/>
    <s v="E25"/>
    <s v="E"/>
    <s v="S"/>
    <x v="208"/>
    <s v="Flynn"/>
    <s v="F"/>
    <s v=" Mr"/>
    <s v=" John Irwin (&quot;Irving&quot;)"/>
    <n v="0"/>
    <x v="572"/>
    <x v="1"/>
    <s v="male"/>
    <n v="0"/>
    <n v="1"/>
    <x v="473"/>
    <s v="Mr"/>
    <x v="1"/>
    <s v="Single"/>
  </r>
  <r>
    <n v="22"/>
    <s v="18-30"/>
    <s v="M"/>
    <s v="M"/>
    <s v="Q"/>
    <x v="28"/>
    <s v="Kelly"/>
    <s v="K"/>
    <s v=" Miss"/>
    <s v=" Mary"/>
    <n v="0"/>
    <x v="573"/>
    <x v="0"/>
    <s v="female"/>
    <n v="0"/>
    <n v="1"/>
    <x v="474"/>
    <s v="Miss"/>
    <x v="1"/>
    <s v="Single"/>
  </r>
  <r>
    <n v="16"/>
    <s v="Below_18"/>
    <s v="M"/>
    <s v="M"/>
    <s v="S"/>
    <x v="4"/>
    <s v="Rush"/>
    <s v="R"/>
    <s v=" Mr"/>
    <s v=" Alfred George John"/>
    <n v="0"/>
    <x v="574"/>
    <x v="0"/>
    <s v="male"/>
    <n v="0"/>
    <n v="0"/>
    <x v="475"/>
    <s v="Mr"/>
    <x v="1"/>
    <s v="Single"/>
  </r>
  <r>
    <n v="19"/>
    <s v="18-30"/>
    <s v="M"/>
    <s v="M"/>
    <s v="S"/>
    <x v="80"/>
    <s v="Patchett"/>
    <s v="P"/>
    <s v=" Mr"/>
    <s v=" George"/>
    <n v="0"/>
    <x v="575"/>
    <x v="0"/>
    <s v="male"/>
    <n v="0"/>
    <n v="0"/>
    <x v="476"/>
    <s v="Mr"/>
    <x v="1"/>
    <s v="Single"/>
  </r>
  <r>
    <n v="34"/>
    <s v="30-45"/>
    <s v="M"/>
    <s v="M"/>
    <s v="S"/>
    <x v="16"/>
    <s v="Garside"/>
    <s v="G"/>
    <s v=" Miss"/>
    <s v=" Ethel"/>
    <n v="0"/>
    <x v="576"/>
    <x v="2"/>
    <s v="female"/>
    <n v="0"/>
    <n v="1"/>
    <x v="477"/>
    <s v="Miss"/>
    <x v="1"/>
    <s v="Single"/>
  </r>
  <r>
    <n v="39"/>
    <s v="30-45"/>
    <s v="E44"/>
    <s v="E"/>
    <s v="S"/>
    <x v="175"/>
    <s v="Silvey"/>
    <s v="S"/>
    <s v=" Mrs"/>
    <s v=" William Baird (Alice Munger)"/>
    <n v="0"/>
    <x v="577"/>
    <x v="1"/>
    <s v="female"/>
    <n v="1"/>
    <n v="1"/>
    <x v="371"/>
    <s v="Mrs"/>
    <x v="0"/>
    <s v="Normal family"/>
  </r>
  <r>
    <n v="35.5"/>
    <s v="30-45"/>
    <s v="M"/>
    <s v="M"/>
    <s v="C"/>
    <x v="74"/>
    <s v="Caram"/>
    <s v="C"/>
    <s v=" Mrs"/>
    <s v=" Joseph (Maria Elias)"/>
    <n v="0"/>
    <x v="578"/>
    <x v="0"/>
    <s v="female"/>
    <n v="1"/>
    <n v="0"/>
    <x v="478"/>
    <s v="Mrs"/>
    <x v="0"/>
    <s v="Normal family"/>
  </r>
  <r>
    <n v="32"/>
    <s v="30-45"/>
    <s v="M"/>
    <s v="M"/>
    <s v="S"/>
    <x v="2"/>
    <s v="Jussila"/>
    <s v="J"/>
    <s v=" Mr"/>
    <s v=" Eiriik"/>
    <n v="0"/>
    <x v="579"/>
    <x v="0"/>
    <s v="male"/>
    <n v="0"/>
    <n v="1"/>
    <x v="479"/>
    <s v="Mr"/>
    <x v="1"/>
    <s v="Single"/>
  </r>
  <r>
    <n v="25"/>
    <s v="18-30"/>
    <s v="M"/>
    <s v="M"/>
    <s v="S"/>
    <x v="209"/>
    <s v="Christy"/>
    <s v="C"/>
    <s v=" Miss"/>
    <s v=" Julie Rachel"/>
    <n v="1"/>
    <x v="580"/>
    <x v="2"/>
    <s v="female"/>
    <n v="1"/>
    <n v="1"/>
    <x v="480"/>
    <s v="Miss"/>
    <x v="3"/>
    <s v="Normal family"/>
  </r>
  <r>
    <n v="39"/>
    <s v="30-45"/>
    <s v="C68"/>
    <s v="C"/>
    <s v="C"/>
    <x v="143"/>
    <s v="Thayer"/>
    <s v="T"/>
    <s v=" Mrs"/>
    <s v=" John Borland (Marian Longstreth Morris)"/>
    <n v="1"/>
    <x v="581"/>
    <x v="1"/>
    <s v="female"/>
    <n v="1"/>
    <n v="1"/>
    <x v="272"/>
    <s v="Mrs"/>
    <x v="3"/>
    <s v="Normal family"/>
  </r>
  <r>
    <n v="54"/>
    <s v="Above 45"/>
    <s v="M"/>
    <s v="M"/>
    <s v="S"/>
    <x v="19"/>
    <s v="Downton"/>
    <s v="D"/>
    <s v=" Mr"/>
    <s v=" William James"/>
    <n v="0"/>
    <x v="582"/>
    <x v="2"/>
    <s v="male"/>
    <n v="0"/>
    <n v="0"/>
    <x v="339"/>
    <s v="Mr"/>
    <x v="1"/>
    <s v="Single"/>
  </r>
  <r>
    <n v="36"/>
    <s v="30-45"/>
    <s v="A10"/>
    <s v="A"/>
    <s v="C"/>
    <x v="210"/>
    <s v="Ross"/>
    <s v="R"/>
    <s v=" Mr"/>
    <s v=" John Hugo"/>
    <n v="0"/>
    <x v="583"/>
    <x v="1"/>
    <s v="male"/>
    <n v="0"/>
    <n v="0"/>
    <x v="481"/>
    <s v="Mr"/>
    <x v="1"/>
    <s v="Single"/>
  </r>
  <r>
    <n v="30"/>
    <s v="30-45"/>
    <s v="M"/>
    <s v="M"/>
    <s v="C"/>
    <x v="211"/>
    <s v="Paulner"/>
    <s v="P"/>
    <s v=" Mr"/>
    <s v=" Uscher"/>
    <n v="0"/>
    <x v="584"/>
    <x v="0"/>
    <s v="male"/>
    <n v="0"/>
    <n v="0"/>
    <x v="482"/>
    <s v="Mr"/>
    <x v="1"/>
    <s v="Single"/>
  </r>
  <r>
    <n v="18"/>
    <s v="Above 45"/>
    <s v="E68"/>
    <s v="E"/>
    <s v="S"/>
    <x v="128"/>
    <s v="Taussig"/>
    <s v="T"/>
    <s v=" Miss"/>
    <s v=" Ruth"/>
    <n v="2"/>
    <x v="585"/>
    <x v="1"/>
    <s v="female"/>
    <n v="0"/>
    <n v="1"/>
    <x v="234"/>
    <s v="Miss"/>
    <x v="3"/>
    <s v="Normal family"/>
  </r>
  <r>
    <n v="47"/>
    <s v="Above 45"/>
    <s v="M"/>
    <s v="M"/>
    <s v="S"/>
    <x v="212"/>
    <s v="Jarvis"/>
    <s v="J"/>
    <s v=" Mr"/>
    <s v=" John Denzil"/>
    <n v="0"/>
    <x v="586"/>
    <x v="2"/>
    <s v="male"/>
    <n v="0"/>
    <n v="0"/>
    <x v="483"/>
    <s v="Mr"/>
    <x v="1"/>
    <s v="Single"/>
  </r>
  <r>
    <n v="60"/>
    <s v="Above 45"/>
    <s v="B41"/>
    <s v="B"/>
    <s v="C"/>
    <x v="84"/>
    <s v="Frolicher-Stehli"/>
    <s v="F"/>
    <s v=" Mr"/>
    <s v=" Maxmillian"/>
    <n v="1"/>
    <x v="587"/>
    <x v="1"/>
    <s v="male"/>
    <n v="1"/>
    <n v="1"/>
    <x v="484"/>
    <s v="Mr"/>
    <x v="3"/>
    <s v="Normal family"/>
  </r>
  <r>
    <n v="22"/>
    <s v="18-30"/>
    <s v="M"/>
    <s v="M"/>
    <s v="S"/>
    <x v="4"/>
    <s v="Gilinski"/>
    <s v="G"/>
    <s v=" Mr"/>
    <s v=" Eliezer"/>
    <n v="0"/>
    <x v="588"/>
    <x v="0"/>
    <s v="male"/>
    <n v="0"/>
    <n v="0"/>
    <x v="485"/>
    <s v="Mr"/>
    <x v="1"/>
    <s v="Single"/>
  </r>
  <r>
    <n v="30"/>
    <s v="30-45"/>
    <s v="M"/>
    <s v="M"/>
    <s v="S"/>
    <x v="4"/>
    <s v="Murdlin"/>
    <s v="M"/>
    <s v=" Mr"/>
    <s v=" Joseph"/>
    <n v="0"/>
    <x v="589"/>
    <x v="0"/>
    <s v="male"/>
    <n v="0"/>
    <n v="0"/>
    <x v="486"/>
    <s v="Mr"/>
    <x v="1"/>
    <s v="Single"/>
  </r>
  <r>
    <n v="35"/>
    <s v="30-45"/>
    <s v="M"/>
    <s v="M"/>
    <s v="S"/>
    <x v="123"/>
    <s v="Rintamaki"/>
    <s v="R"/>
    <s v=" Mr"/>
    <s v=" Matti"/>
    <n v="0"/>
    <x v="590"/>
    <x v="0"/>
    <s v="male"/>
    <n v="0"/>
    <n v="0"/>
    <x v="487"/>
    <s v="Mr"/>
    <x v="1"/>
    <s v="Single"/>
  </r>
  <r>
    <n v="52"/>
    <s v="Above 45"/>
    <s v="D20"/>
    <s v="D"/>
    <s v="C"/>
    <x v="190"/>
    <s v="Stephenson"/>
    <s v="S"/>
    <s v=" Mrs"/>
    <s v=" Walter Bertram (Martha Eustis)"/>
    <n v="0"/>
    <x v="591"/>
    <x v="1"/>
    <s v="female"/>
    <n v="1"/>
    <n v="1"/>
    <x v="416"/>
    <s v="Mrs"/>
    <x v="0"/>
    <s v="Normal family"/>
  </r>
  <r>
    <n v="47"/>
    <s v="Above 45"/>
    <s v="M"/>
    <s v="M"/>
    <s v="S"/>
    <x v="0"/>
    <s v="Elsbury"/>
    <s v="E"/>
    <s v=" Mr"/>
    <s v=" William James"/>
    <n v="0"/>
    <x v="592"/>
    <x v="0"/>
    <s v="male"/>
    <n v="0"/>
    <n v="0"/>
    <x v="488"/>
    <s v="Mr"/>
    <x v="1"/>
    <s v="Single"/>
  </r>
  <r>
    <n v="22"/>
    <s v="18-30"/>
    <s v="M"/>
    <s v="M"/>
    <s v="Q"/>
    <x v="28"/>
    <s v="Bourke"/>
    <s v="B"/>
    <s v=" Miss"/>
    <s v=" Mary"/>
    <n v="2"/>
    <x v="593"/>
    <x v="0"/>
    <s v="female"/>
    <n v="0"/>
    <n v="0"/>
    <x v="489"/>
    <s v="Miss"/>
    <x v="3"/>
    <s v="Normal family"/>
  </r>
  <r>
    <n v="37"/>
    <s v="30-45"/>
    <s v="M"/>
    <s v="M"/>
    <s v="S"/>
    <x v="19"/>
    <s v="Chapman"/>
    <s v="C"/>
    <s v=" Mr"/>
    <s v=" John Henry"/>
    <n v="0"/>
    <x v="594"/>
    <x v="2"/>
    <s v="male"/>
    <n v="1"/>
    <n v="0"/>
    <x v="490"/>
    <s v="Mr"/>
    <x v="0"/>
    <s v="Normal family"/>
  </r>
  <r>
    <n v="36"/>
    <s v="30-45"/>
    <s v="M"/>
    <s v="M"/>
    <s v="S"/>
    <x v="72"/>
    <s v="Van Impe"/>
    <s v="V"/>
    <s v=" Mr"/>
    <s v=" Jean Baptiste"/>
    <n v="1"/>
    <x v="595"/>
    <x v="0"/>
    <s v="male"/>
    <n v="1"/>
    <n v="0"/>
    <x v="357"/>
    <s v="Mr"/>
    <x v="3"/>
    <s v="Normal family"/>
  </r>
  <r>
    <n v="22"/>
    <s v="18-30"/>
    <s v="M"/>
    <s v="M"/>
    <s v="S"/>
    <x v="213"/>
    <s v="Leitch"/>
    <s v="L"/>
    <s v=" Miss"/>
    <s v=" Jessie Wills"/>
    <n v="0"/>
    <x v="596"/>
    <x v="2"/>
    <s v="female"/>
    <n v="0"/>
    <n v="1"/>
    <x v="491"/>
    <s v="Miss"/>
    <x v="1"/>
    <s v="Single"/>
  </r>
  <r>
    <n v="49"/>
    <s v="Above 45"/>
    <s v="M"/>
    <s v="M"/>
    <s v="S"/>
    <x v="104"/>
    <s v="Johnson"/>
    <s v="J"/>
    <s v=" Mr"/>
    <s v=" Alfred"/>
    <n v="0"/>
    <x v="597"/>
    <x v="0"/>
    <s v="male"/>
    <n v="0"/>
    <n v="0"/>
    <x v="163"/>
    <s v="Mr"/>
    <x v="1"/>
    <s v="Single"/>
  </r>
  <r>
    <n v="30"/>
    <s v="30-45"/>
    <s v="M"/>
    <s v="M"/>
    <s v="C"/>
    <x v="18"/>
    <s v="Boulos"/>
    <s v="B"/>
    <s v=" Mr"/>
    <s v=" Hanna"/>
    <n v="0"/>
    <x v="598"/>
    <x v="0"/>
    <s v="male"/>
    <n v="0"/>
    <n v="0"/>
    <x v="492"/>
    <s v="Mr"/>
    <x v="1"/>
    <s v="Single"/>
  </r>
  <r>
    <n v="49"/>
    <s v="Above 45"/>
    <s v="A20"/>
    <s v="A"/>
    <s v="C"/>
    <x v="146"/>
    <s v="Duff Gordon"/>
    <s v="D"/>
    <s v=" Sir"/>
    <s v=" Cosmo Edmund (&quot;Mr Morgan&quot;)"/>
    <n v="0"/>
    <x v="599"/>
    <x v="1"/>
    <s v="male"/>
    <n v="1"/>
    <n v="1"/>
    <x v="275"/>
    <s v="Mr"/>
    <x v="0"/>
    <s v="Normal family"/>
  </r>
  <r>
    <n v="24"/>
    <s v="18-30"/>
    <s v="M"/>
    <s v="M"/>
    <s v="S"/>
    <x v="115"/>
    <s v="Jacobsohn"/>
    <s v="J"/>
    <s v=" Mrs"/>
    <s v=" Sidney Samuel (Amy Frances Christy)"/>
    <n v="1"/>
    <x v="600"/>
    <x v="2"/>
    <s v="female"/>
    <n v="2"/>
    <n v="1"/>
    <x v="195"/>
    <s v="Mrs"/>
    <x v="6"/>
    <s v="Big family"/>
  </r>
  <r>
    <n v="30"/>
    <s v="30-45"/>
    <s v="M"/>
    <s v="M"/>
    <s v="S"/>
    <x v="25"/>
    <s v="Slabenoff"/>
    <s v="S"/>
    <s v=" Mr"/>
    <s v=" Petco"/>
    <n v="0"/>
    <x v="601"/>
    <x v="0"/>
    <s v="male"/>
    <n v="0"/>
    <n v="0"/>
    <x v="493"/>
    <s v="Mr"/>
    <x v="1"/>
    <s v="Single"/>
  </r>
  <r>
    <n v="30"/>
    <s v="30-45"/>
    <s v="M"/>
    <s v="M"/>
    <s v="S"/>
    <x v="214"/>
    <s v="Harrington"/>
    <s v="H"/>
    <s v=" Mr"/>
    <s v=" Charles H"/>
    <n v="0"/>
    <x v="602"/>
    <x v="1"/>
    <s v="male"/>
    <n v="0"/>
    <n v="0"/>
    <x v="494"/>
    <s v="Mr"/>
    <x v="1"/>
    <s v="Single"/>
  </r>
  <r>
    <n v="44"/>
    <s v="30-45"/>
    <s v="M"/>
    <s v="M"/>
    <s v="S"/>
    <x v="4"/>
    <s v="Torber"/>
    <s v="T"/>
    <s v=" Mr"/>
    <s v=" Ernst William"/>
    <n v="0"/>
    <x v="603"/>
    <x v="0"/>
    <s v="male"/>
    <n v="0"/>
    <n v="0"/>
    <x v="495"/>
    <s v="Mr"/>
    <x v="1"/>
    <s v="Single"/>
  </r>
  <r>
    <n v="35"/>
    <s v="30-45"/>
    <s v="M"/>
    <s v="M"/>
    <s v="C"/>
    <x v="11"/>
    <s v="Homer"/>
    <s v="H"/>
    <s v=" Mr"/>
    <s v=" Harry (&quot;Mr E Haven&quot;)"/>
    <n v="0"/>
    <x v="604"/>
    <x v="1"/>
    <s v="male"/>
    <n v="0"/>
    <n v="1"/>
    <x v="496"/>
    <s v="Mr"/>
    <x v="1"/>
    <s v="Single"/>
  </r>
  <r>
    <n v="36"/>
    <s v="30-45"/>
    <s v="M"/>
    <s v="M"/>
    <s v="S"/>
    <x v="215"/>
    <s v="Lindell"/>
    <s v="L"/>
    <s v=" Mr"/>
    <s v=" Edvard Bengtsson"/>
    <n v="0"/>
    <x v="605"/>
    <x v="0"/>
    <s v="male"/>
    <n v="1"/>
    <n v="0"/>
    <x v="497"/>
    <s v="Mr"/>
    <x v="0"/>
    <s v="Normal family"/>
  </r>
  <r>
    <n v="30"/>
    <s v="30-45"/>
    <s v="M"/>
    <s v="M"/>
    <s v="S"/>
    <x v="25"/>
    <s v="Karaic"/>
    <s v="K"/>
    <s v=" Mr"/>
    <s v=" Milan"/>
    <n v="0"/>
    <x v="606"/>
    <x v="0"/>
    <s v="male"/>
    <n v="0"/>
    <n v="0"/>
    <x v="498"/>
    <s v="Mr"/>
    <x v="1"/>
    <s v="Single"/>
  </r>
  <r>
    <n v="27"/>
    <s v="18-30"/>
    <s v="M"/>
    <s v="M"/>
    <s v="S"/>
    <x v="140"/>
    <s v="Daniel"/>
    <s v="D"/>
    <s v=" Mr"/>
    <s v=" Robert Williams"/>
    <n v="0"/>
    <x v="607"/>
    <x v="1"/>
    <s v="male"/>
    <n v="0"/>
    <n v="1"/>
    <x v="499"/>
    <s v="Mr"/>
    <x v="1"/>
    <s v="Single"/>
  </r>
  <r>
    <n v="22"/>
    <s v="18-30"/>
    <s v="M"/>
    <s v="M"/>
    <s v="C"/>
    <x v="36"/>
    <s v="Laroche"/>
    <s v="L"/>
    <s v=" Mrs"/>
    <s v=" Joseph (Juliette Marie Louise Lafargue)"/>
    <n v="2"/>
    <x v="608"/>
    <x v="2"/>
    <s v="female"/>
    <n v="1"/>
    <n v="1"/>
    <x v="42"/>
    <s v="Mrs"/>
    <x v="6"/>
    <s v="Big family"/>
  </r>
  <r>
    <n v="40"/>
    <s v="30-45"/>
    <s v="C125"/>
    <s v="C"/>
    <s v="S"/>
    <x v="129"/>
    <s v="Shutes"/>
    <s v="S"/>
    <s v=" Miss"/>
    <s v=" Elizabeth W"/>
    <n v="0"/>
    <x v="609"/>
    <x v="1"/>
    <s v="female"/>
    <n v="0"/>
    <n v="1"/>
    <x v="239"/>
    <s v="Miss"/>
    <x v="1"/>
    <s v="Single"/>
  </r>
  <r>
    <n v="39"/>
    <s v="30-45"/>
    <s v="M"/>
    <s v="M"/>
    <s v="S"/>
    <x v="12"/>
    <s v="Andersson"/>
    <s v="A"/>
    <s v=" Mrs"/>
    <s v=" Anders Johan (Alfrida Konstantia Brogren)"/>
    <n v="5"/>
    <x v="610"/>
    <x v="0"/>
    <s v="female"/>
    <n v="1"/>
    <n v="0"/>
    <x v="13"/>
    <s v="Mrs"/>
    <x v="4"/>
    <s v="Big family"/>
  </r>
  <r>
    <n v="30"/>
    <s v="30-45"/>
    <s v="M"/>
    <s v="M"/>
    <s v="S"/>
    <x v="79"/>
    <s v="Jardin"/>
    <s v="J"/>
    <s v=" Mr"/>
    <s v=" Jose Neto"/>
    <n v="0"/>
    <x v="611"/>
    <x v="0"/>
    <s v="male"/>
    <n v="0"/>
    <n v="0"/>
    <x v="500"/>
    <s v="Mr"/>
    <x v="1"/>
    <s v="Single"/>
  </r>
  <r>
    <n v="22"/>
    <s v="18-30"/>
    <s v="M"/>
    <s v="M"/>
    <s v="Q"/>
    <x v="37"/>
    <s v="Murphy"/>
    <s v="M"/>
    <s v=" Miss"/>
    <s v=" Margaret Jane"/>
    <n v="0"/>
    <x v="612"/>
    <x v="0"/>
    <s v="female"/>
    <n v="1"/>
    <n v="1"/>
    <x v="215"/>
    <s v="Miss"/>
    <x v="0"/>
    <s v="Normal family"/>
  </r>
  <r>
    <n v="30"/>
    <s v="30-45"/>
    <s v="M"/>
    <s v="M"/>
    <s v="Q"/>
    <x v="28"/>
    <s v="Horgan"/>
    <s v="H"/>
    <s v=" Mr"/>
    <s v=" John"/>
    <n v="0"/>
    <x v="613"/>
    <x v="0"/>
    <s v="male"/>
    <n v="0"/>
    <n v="0"/>
    <x v="501"/>
    <s v="Mr"/>
    <x v="1"/>
    <s v="Single"/>
  </r>
  <r>
    <n v="35"/>
    <s v="30-45"/>
    <s v="M"/>
    <s v="M"/>
    <s v="S"/>
    <x v="4"/>
    <s v="Brocklebank"/>
    <s v="B"/>
    <s v=" Mr"/>
    <s v=" William Alfred"/>
    <n v="0"/>
    <x v="614"/>
    <x v="0"/>
    <s v="male"/>
    <n v="0"/>
    <n v="0"/>
    <x v="502"/>
    <s v="Mr"/>
    <x v="1"/>
    <s v="Single"/>
  </r>
  <r>
    <n v="24"/>
    <s v="18-30"/>
    <s v="M"/>
    <s v="M"/>
    <s v="S"/>
    <x v="216"/>
    <s v="Herman"/>
    <s v="H"/>
    <s v=" Miss"/>
    <s v=" Alice"/>
    <n v="2"/>
    <x v="615"/>
    <x v="2"/>
    <s v="female"/>
    <n v="1"/>
    <n v="1"/>
    <x v="503"/>
    <s v="Miss"/>
    <x v="6"/>
    <s v="Big family"/>
  </r>
  <r>
    <n v="34"/>
    <s v="30-45"/>
    <s v="M"/>
    <s v="M"/>
    <s v="S"/>
    <x v="174"/>
    <s v="Danbom"/>
    <s v="D"/>
    <s v=" Mr"/>
    <s v=" Ernst Gilbert"/>
    <n v="1"/>
    <x v="616"/>
    <x v="0"/>
    <s v="male"/>
    <n v="1"/>
    <n v="0"/>
    <x v="361"/>
    <s v="Mr"/>
    <x v="3"/>
    <s v="Normal family"/>
  </r>
  <r>
    <n v="26"/>
    <s v="18-30"/>
    <s v="M"/>
    <s v="M"/>
    <s v="S"/>
    <x v="95"/>
    <s v="Lobb"/>
    <s v="L"/>
    <s v=" Mrs"/>
    <s v=" William Arthur (Cordelia K Stanlick)"/>
    <n v="0"/>
    <x v="617"/>
    <x v="0"/>
    <s v="female"/>
    <n v="1"/>
    <n v="0"/>
    <x v="226"/>
    <s v="Mrs"/>
    <x v="0"/>
    <s v="Normal family"/>
  </r>
  <r>
    <n v="4"/>
    <s v="Below_18"/>
    <s v="F4"/>
    <s v="F"/>
    <s v="S"/>
    <x v="106"/>
    <s v="Becker"/>
    <s v="B"/>
    <s v=" Miss"/>
    <s v=" Marion Louise"/>
    <n v="1"/>
    <x v="618"/>
    <x v="2"/>
    <s v="female"/>
    <n v="2"/>
    <n v="1"/>
    <x v="165"/>
    <s v="Miss"/>
    <x v="6"/>
    <s v="Big family"/>
  </r>
  <r>
    <n v="26"/>
    <s v="18-30"/>
    <s v="M"/>
    <s v="M"/>
    <s v="S"/>
    <x v="29"/>
    <s v="Gavey"/>
    <s v="G"/>
    <s v=" Mr"/>
    <s v=" Lawrence"/>
    <n v="0"/>
    <x v="619"/>
    <x v="2"/>
    <s v="male"/>
    <n v="0"/>
    <n v="0"/>
    <x v="504"/>
    <s v="Mr"/>
    <x v="1"/>
    <s v="Single"/>
  </r>
  <r>
    <n v="27"/>
    <s v="18-30"/>
    <s v="M"/>
    <s v="M"/>
    <s v="C"/>
    <x v="53"/>
    <s v="Yasbeck"/>
    <s v="Y"/>
    <s v=" Mr"/>
    <s v=" Antoni"/>
    <n v="0"/>
    <x v="620"/>
    <x v="0"/>
    <s v="male"/>
    <n v="1"/>
    <n v="0"/>
    <x v="505"/>
    <s v="Mr"/>
    <x v="0"/>
    <s v="Normal family"/>
  </r>
  <r>
    <n v="42"/>
    <s v="30-45"/>
    <s v="D19"/>
    <s v="D"/>
    <s v="S"/>
    <x v="124"/>
    <s v="Kimball"/>
    <s v="K"/>
    <s v=" Mr"/>
    <s v=" Edwin Nelson Jr"/>
    <n v="0"/>
    <x v="621"/>
    <x v="1"/>
    <s v="male"/>
    <n v="1"/>
    <n v="1"/>
    <x v="506"/>
    <s v="Mr"/>
    <x v="0"/>
    <s v="Normal family"/>
  </r>
  <r>
    <n v="20"/>
    <s v="18-30"/>
    <s v="M"/>
    <s v="M"/>
    <s v="C"/>
    <x v="165"/>
    <s v="Nakid"/>
    <s v="N"/>
    <s v=" Mr"/>
    <s v=" Sahid"/>
    <n v="1"/>
    <x v="622"/>
    <x v="0"/>
    <s v="male"/>
    <n v="1"/>
    <n v="1"/>
    <x v="328"/>
    <s v="Mr"/>
    <x v="3"/>
    <s v="Normal family"/>
  </r>
  <r>
    <n v="21"/>
    <s v="18-30"/>
    <s v="M"/>
    <s v="M"/>
    <s v="S"/>
    <x v="13"/>
    <s v="Hansen"/>
    <s v="H"/>
    <s v=" Mr"/>
    <s v=" Henry Damsgaard"/>
    <n v="0"/>
    <x v="623"/>
    <x v="0"/>
    <s v="male"/>
    <n v="0"/>
    <n v="0"/>
    <x v="507"/>
    <s v="Mr"/>
    <x v="1"/>
    <s v="Single"/>
  </r>
  <r>
    <n v="21"/>
    <s v="18-30"/>
    <s v="M"/>
    <s v="M"/>
    <s v="S"/>
    <x v="95"/>
    <s v="Bowen"/>
    <s v="B"/>
    <s v=" Mr"/>
    <s v=" David John &quot;Dai&quot;"/>
    <n v="0"/>
    <x v="624"/>
    <x v="0"/>
    <s v="male"/>
    <n v="0"/>
    <n v="0"/>
    <x v="508"/>
    <s v="Mr"/>
    <x v="1"/>
    <s v="Single"/>
  </r>
  <r>
    <n v="61"/>
    <s v="Above 45"/>
    <s v="D50"/>
    <s v="D"/>
    <s v="S"/>
    <x v="217"/>
    <s v="Sutton"/>
    <s v="S"/>
    <s v=" Mr"/>
    <s v=" Frederick"/>
    <n v="0"/>
    <x v="625"/>
    <x v="1"/>
    <s v="male"/>
    <n v="0"/>
    <n v="0"/>
    <x v="509"/>
    <s v="Mr"/>
    <x v="1"/>
    <s v="Single"/>
  </r>
  <r>
    <n v="57"/>
    <s v="Above 45"/>
    <s v="M"/>
    <s v="M"/>
    <s v="Q"/>
    <x v="142"/>
    <s v="Kirkland"/>
    <s v="K"/>
    <s v=" Rev"/>
    <s v=" Charles Leonard"/>
    <n v="0"/>
    <x v="626"/>
    <x v="2"/>
    <s v="male"/>
    <n v="0"/>
    <n v="0"/>
    <x v="510"/>
    <s v="Rev"/>
    <x v="1"/>
    <s v="Single"/>
  </r>
  <r>
    <n v="21"/>
    <s v="18-30"/>
    <s v="D9"/>
    <s v="D"/>
    <s v="S"/>
    <x v="133"/>
    <s v="Longley"/>
    <s v="L"/>
    <s v=" Miss"/>
    <s v=" Gretchen Fiske"/>
    <n v="0"/>
    <x v="627"/>
    <x v="1"/>
    <s v="female"/>
    <n v="0"/>
    <n v="1"/>
    <x v="245"/>
    <s v="Miss"/>
    <x v="1"/>
    <s v="Single"/>
  </r>
  <r>
    <n v="26"/>
    <s v="18-30"/>
    <s v="M"/>
    <s v="M"/>
    <s v="S"/>
    <x v="25"/>
    <s v="Bostandyeff"/>
    <s v="B"/>
    <s v=" Mr"/>
    <s v=" Guentcho"/>
    <n v="0"/>
    <x v="628"/>
    <x v="0"/>
    <s v="male"/>
    <n v="0"/>
    <n v="0"/>
    <x v="511"/>
    <s v="Mr"/>
    <x v="1"/>
    <s v="Single"/>
  </r>
  <r>
    <n v="30"/>
    <s v="30-45"/>
    <s v="M"/>
    <s v="M"/>
    <s v="Q"/>
    <x v="93"/>
    <s v="O'Connell"/>
    <s v="O"/>
    <s v=" Mr"/>
    <s v=" Patrick D"/>
    <n v="0"/>
    <x v="629"/>
    <x v="0"/>
    <s v="male"/>
    <n v="0"/>
    <n v="0"/>
    <x v="512"/>
    <s v="Mr"/>
    <x v="1"/>
    <s v="Single"/>
  </r>
  <r>
    <n v="80"/>
    <s v="Above 45"/>
    <s v="A23"/>
    <s v="A"/>
    <s v="S"/>
    <x v="209"/>
    <s v="Barkworth"/>
    <s v="B"/>
    <s v=" Mr"/>
    <s v=" Algernon Henry Wilson"/>
    <n v="0"/>
    <x v="630"/>
    <x v="1"/>
    <s v="male"/>
    <n v="0"/>
    <n v="1"/>
    <x v="513"/>
    <s v="Mr"/>
    <x v="1"/>
    <s v="Single"/>
  </r>
  <r>
    <n v="51"/>
    <s v="Above 45"/>
    <s v="M"/>
    <s v="M"/>
    <s v="S"/>
    <x v="218"/>
    <s v="Lundahl"/>
    <s v="L"/>
    <s v=" Mr"/>
    <s v=" Johan Svensson"/>
    <n v="0"/>
    <x v="631"/>
    <x v="0"/>
    <s v="male"/>
    <n v="0"/>
    <n v="0"/>
    <x v="514"/>
    <s v="Mr"/>
    <x v="1"/>
    <s v="Single"/>
  </r>
  <r>
    <n v="32"/>
    <s v="30-45"/>
    <s v="B50"/>
    <s v="B"/>
    <s v="C"/>
    <x v="140"/>
    <s v="Stahelin-Maeglin"/>
    <s v="S"/>
    <s v=" Dr"/>
    <s v=" Max"/>
    <n v="0"/>
    <x v="632"/>
    <x v="1"/>
    <s v="male"/>
    <n v="0"/>
    <n v="1"/>
    <x v="515"/>
    <s v="Dr"/>
    <x v="1"/>
    <s v="Single"/>
  </r>
  <r>
    <n v="30"/>
    <s v="30-45"/>
    <s v="M"/>
    <s v="M"/>
    <s v="S"/>
    <x v="104"/>
    <s v="Parr"/>
    <s v="P"/>
    <s v=" Mr"/>
    <s v=" William Henry Marsh"/>
    <n v="0"/>
    <x v="633"/>
    <x v="1"/>
    <s v="male"/>
    <n v="0"/>
    <n v="0"/>
    <x v="516"/>
    <s v="Mr"/>
    <x v="1"/>
    <s v="Single"/>
  </r>
  <r>
    <n v="9"/>
    <s v="Below_18"/>
    <s v="M"/>
    <s v="M"/>
    <s v="S"/>
    <x v="48"/>
    <s v="Skoog"/>
    <s v="S"/>
    <s v=" Miss"/>
    <s v=" Mabel"/>
    <n v="2"/>
    <x v="634"/>
    <x v="0"/>
    <s v="female"/>
    <n v="3"/>
    <n v="0"/>
    <x v="62"/>
    <s v="Miss"/>
    <x v="5"/>
    <s v="Big family"/>
  </r>
  <r>
    <n v="28"/>
    <s v="18-30"/>
    <s v="M"/>
    <s v="M"/>
    <s v="S"/>
    <x v="16"/>
    <s v="Davis"/>
    <s v="D"/>
    <s v=" Miss"/>
    <s v=" Mary"/>
    <n v="0"/>
    <x v="635"/>
    <x v="2"/>
    <s v="female"/>
    <n v="0"/>
    <n v="1"/>
    <x v="517"/>
    <s v="Miss"/>
    <x v="1"/>
    <s v="Single"/>
  </r>
  <r>
    <n v="32"/>
    <s v="30-45"/>
    <s v="M"/>
    <s v="M"/>
    <s v="S"/>
    <x v="2"/>
    <s v="Leinonen"/>
    <s v="L"/>
    <s v=" Mr"/>
    <s v=" Antti Gustaf"/>
    <n v="0"/>
    <x v="636"/>
    <x v="0"/>
    <s v="male"/>
    <n v="0"/>
    <n v="0"/>
    <x v="518"/>
    <s v="Mr"/>
    <x v="1"/>
    <s v="Single"/>
  </r>
  <r>
    <n v="31"/>
    <s v="30-45"/>
    <s v="M"/>
    <s v="M"/>
    <s v="S"/>
    <x v="121"/>
    <s v="Collyer"/>
    <s v="C"/>
    <s v=" Mr"/>
    <s v=" Harvey"/>
    <n v="1"/>
    <x v="637"/>
    <x v="2"/>
    <s v="male"/>
    <n v="1"/>
    <n v="0"/>
    <x v="212"/>
    <s v="Mr"/>
    <x v="3"/>
    <s v="Normal family"/>
  </r>
  <r>
    <n v="41"/>
    <s v="30-45"/>
    <s v="M"/>
    <s v="M"/>
    <s v="S"/>
    <x v="40"/>
    <s v="Panula"/>
    <s v="P"/>
    <s v=" Mrs"/>
    <s v=" Juha (Maria Emilia Ojala)"/>
    <n v="5"/>
    <x v="638"/>
    <x v="0"/>
    <s v="female"/>
    <n v="0"/>
    <n v="0"/>
    <x v="49"/>
    <s v="Mrs"/>
    <x v="5"/>
    <s v="Big family"/>
  </r>
  <r>
    <n v="30"/>
    <s v="30-45"/>
    <s v="M"/>
    <s v="M"/>
    <s v="S"/>
    <x v="95"/>
    <s v="Thorneycroft"/>
    <s v="T"/>
    <s v=" Mr"/>
    <s v=" Percival"/>
    <n v="0"/>
    <x v="639"/>
    <x v="0"/>
    <s v="male"/>
    <n v="1"/>
    <n v="0"/>
    <x v="368"/>
    <s v="Mr"/>
    <x v="0"/>
    <s v="Normal family"/>
  </r>
  <r>
    <n v="20"/>
    <s v="18-30"/>
    <s v="M"/>
    <s v="M"/>
    <s v="S"/>
    <x v="13"/>
    <s v="Jensen"/>
    <s v="J"/>
    <s v=" Mr"/>
    <s v=" Hans Peder"/>
    <n v="0"/>
    <x v="640"/>
    <x v="0"/>
    <s v="male"/>
    <n v="0"/>
    <n v="0"/>
    <x v="519"/>
    <s v="Mr"/>
    <x v="1"/>
    <s v="Single"/>
  </r>
  <r>
    <n v="24"/>
    <s v="18-30"/>
    <s v="B35"/>
    <s v="B"/>
    <s v="C"/>
    <x v="160"/>
    <s v="Sagesser"/>
    <s v="S"/>
    <s v=" Mlle"/>
    <s v=" Emma"/>
    <n v="0"/>
    <x v="641"/>
    <x v="1"/>
    <s v="female"/>
    <n v="0"/>
    <n v="1"/>
    <x v="319"/>
    <s v="Miss"/>
    <x v="1"/>
    <s v="Single"/>
  </r>
  <r>
    <n v="2"/>
    <s v="Below_18"/>
    <s v="M"/>
    <s v="M"/>
    <s v="S"/>
    <x v="48"/>
    <s v="Skoog"/>
    <s v="S"/>
    <s v=" Miss"/>
    <s v=" Margit Elizabeth"/>
    <n v="2"/>
    <x v="642"/>
    <x v="0"/>
    <s v="female"/>
    <n v="3"/>
    <n v="0"/>
    <x v="62"/>
    <s v="Miss"/>
    <x v="5"/>
    <s v="Big family"/>
  </r>
  <r>
    <n v="30"/>
    <s v="30-45"/>
    <s v="M"/>
    <s v="M"/>
    <s v="S"/>
    <x v="54"/>
    <s v="Foo"/>
    <s v="F"/>
    <s v=" Mr"/>
    <s v=" Choong"/>
    <n v="0"/>
    <x v="643"/>
    <x v="0"/>
    <s v="male"/>
    <n v="0"/>
    <n v="1"/>
    <x v="72"/>
    <s v="Mr"/>
    <x v="1"/>
    <s v="Single"/>
  </r>
  <r>
    <n v="0.75"/>
    <s v="Below_18"/>
    <s v="M"/>
    <s v="M"/>
    <s v="C"/>
    <x v="178"/>
    <s v="Baclini"/>
    <s v="B"/>
    <s v=" Miss"/>
    <s v=" Eugenie"/>
    <n v="1"/>
    <x v="644"/>
    <x v="0"/>
    <s v="female"/>
    <n v="2"/>
    <n v="1"/>
    <x v="379"/>
    <s v="Miss"/>
    <x v="6"/>
    <s v="Big family"/>
  </r>
  <r>
    <n v="48"/>
    <s v="Above 45"/>
    <s v="D33"/>
    <s v="D"/>
    <s v="C"/>
    <x v="42"/>
    <s v="Harper"/>
    <s v="H"/>
    <s v=" Mr"/>
    <s v=" Henry Sleeper"/>
    <n v="0"/>
    <x v="645"/>
    <x v="1"/>
    <s v="male"/>
    <n v="1"/>
    <n v="1"/>
    <x v="51"/>
    <s v="Mr"/>
    <x v="0"/>
    <s v="Normal family"/>
  </r>
  <r>
    <n v="19"/>
    <s v="18-30"/>
    <s v="M"/>
    <s v="M"/>
    <s v="S"/>
    <x v="25"/>
    <s v="Cor"/>
    <s v="C"/>
    <s v=" Mr"/>
    <s v=" Liudevit"/>
    <n v="0"/>
    <x v="646"/>
    <x v="0"/>
    <s v="male"/>
    <n v="0"/>
    <n v="0"/>
    <x v="520"/>
    <s v="Mr"/>
    <x v="1"/>
    <s v="Single"/>
  </r>
  <r>
    <n v="56"/>
    <s v="Above 45"/>
    <s v="A26"/>
    <s v="A"/>
    <s v="C"/>
    <x v="21"/>
    <s v="Simonius-Blumer"/>
    <s v="S"/>
    <s v=" Col"/>
    <s v=" Oberst Alfons"/>
    <n v="0"/>
    <x v="647"/>
    <x v="1"/>
    <s v="male"/>
    <n v="0"/>
    <n v="1"/>
    <x v="521"/>
    <s v="Mr"/>
    <x v="1"/>
    <s v="Single"/>
  </r>
  <r>
    <n v="30"/>
    <s v="30-45"/>
    <s v="M"/>
    <s v="M"/>
    <s v="S"/>
    <x v="120"/>
    <s v="Willey"/>
    <s v="W"/>
    <s v=" Mr"/>
    <s v=" Edward"/>
    <n v="0"/>
    <x v="648"/>
    <x v="0"/>
    <s v="male"/>
    <n v="0"/>
    <n v="0"/>
    <x v="522"/>
    <s v="Mr"/>
    <x v="1"/>
    <s v="Single"/>
  </r>
  <r>
    <n v="23"/>
    <s v="18-30"/>
    <s v="M"/>
    <s v="M"/>
    <s v="S"/>
    <x v="120"/>
    <s v="Stanley"/>
    <s v="S"/>
    <s v=" Miss"/>
    <s v=" Amy Zillah Elsie"/>
    <n v="0"/>
    <x v="649"/>
    <x v="0"/>
    <s v="female"/>
    <n v="0"/>
    <n v="1"/>
    <x v="523"/>
    <s v="Miss"/>
    <x v="1"/>
    <s v="Single"/>
  </r>
  <r>
    <n v="30"/>
    <s v="30-45"/>
    <s v="M"/>
    <s v="M"/>
    <s v="S"/>
    <x v="25"/>
    <s v="Mitkoff"/>
    <s v="M"/>
    <s v=" Mr"/>
    <s v=" Mito"/>
    <n v="0"/>
    <x v="650"/>
    <x v="0"/>
    <s v="male"/>
    <n v="0"/>
    <n v="0"/>
    <x v="524"/>
    <s v="Mr"/>
    <x v="1"/>
    <s v="Single"/>
  </r>
  <r>
    <n v="18"/>
    <s v="Above 45"/>
    <s v="M"/>
    <s v="M"/>
    <s v="S"/>
    <x v="68"/>
    <s v="Doling"/>
    <s v="D"/>
    <s v=" Miss"/>
    <s v=" Elsie"/>
    <n v="1"/>
    <x v="651"/>
    <x v="2"/>
    <s v="female"/>
    <n v="0"/>
    <n v="1"/>
    <x v="95"/>
    <s v="Miss"/>
    <x v="0"/>
    <s v="Normal family"/>
  </r>
  <r>
    <n v="21"/>
    <s v="18-30"/>
    <s v="M"/>
    <s v="M"/>
    <s v="S"/>
    <x v="219"/>
    <s v="Kalvik"/>
    <s v="K"/>
    <s v=" Mr"/>
    <s v=" Johannes Halvorsen"/>
    <n v="0"/>
    <x v="652"/>
    <x v="0"/>
    <s v="male"/>
    <n v="0"/>
    <n v="0"/>
    <x v="525"/>
    <s v="Mr"/>
    <x v="1"/>
    <s v="Single"/>
  </r>
  <r>
    <n v="22"/>
    <s v="18-30"/>
    <s v="M"/>
    <s v="M"/>
    <s v="Q"/>
    <x v="204"/>
    <s v="O'Leary"/>
    <s v="O"/>
    <s v=" Miss"/>
    <s v=" Hanora &quot;Norah&quot;"/>
    <n v="0"/>
    <x v="653"/>
    <x v="0"/>
    <s v="female"/>
    <n v="0"/>
    <n v="1"/>
    <x v="526"/>
    <s v="Miss"/>
    <x v="1"/>
    <s v="Single"/>
  </r>
  <r>
    <n v="18"/>
    <s v="Above 45"/>
    <s v="M"/>
    <s v="M"/>
    <s v="Q"/>
    <x v="85"/>
    <s v="Hegarty"/>
    <s v="H"/>
    <s v=" Miss"/>
    <s v=" Hanora &quot;Nora&quot;"/>
    <n v="0"/>
    <x v="654"/>
    <x v="0"/>
    <s v="female"/>
    <n v="0"/>
    <n v="0"/>
    <x v="527"/>
    <s v="Miss"/>
    <x v="1"/>
    <s v="Single"/>
  </r>
  <r>
    <n v="24"/>
    <s v="18-30"/>
    <s v="M"/>
    <s v="M"/>
    <s v="S"/>
    <x v="52"/>
    <s v="Hickman"/>
    <s v="H"/>
    <s v=" Mr"/>
    <s v=" Leonard Mark"/>
    <n v="0"/>
    <x v="655"/>
    <x v="2"/>
    <s v="male"/>
    <n v="2"/>
    <n v="0"/>
    <x v="70"/>
    <s v="Mr"/>
    <x v="3"/>
    <s v="Normal family"/>
  </r>
  <r>
    <n v="30"/>
    <s v="30-45"/>
    <s v="M"/>
    <s v="M"/>
    <s v="S"/>
    <x v="25"/>
    <s v="Radeff"/>
    <s v="R"/>
    <s v=" Mr"/>
    <s v=" Alexander"/>
    <n v="0"/>
    <x v="656"/>
    <x v="0"/>
    <s v="male"/>
    <n v="0"/>
    <n v="0"/>
    <x v="528"/>
    <s v="Mr"/>
    <x v="1"/>
    <s v="Single"/>
  </r>
  <r>
    <n v="32"/>
    <s v="30-45"/>
    <s v="M"/>
    <s v="M"/>
    <s v="Q"/>
    <x v="37"/>
    <s v="Bourke"/>
    <s v="B"/>
    <s v=" Mrs"/>
    <s v=" John (Catherine)"/>
    <n v="1"/>
    <x v="657"/>
    <x v="0"/>
    <s v="female"/>
    <n v="1"/>
    <n v="0"/>
    <x v="170"/>
    <s v="Mrs"/>
    <x v="3"/>
    <s v="Normal family"/>
  </r>
  <r>
    <n v="23"/>
    <s v="18-30"/>
    <s v="M"/>
    <s v="M"/>
    <s v="S"/>
    <x v="16"/>
    <s v="Eitemiller"/>
    <s v="E"/>
    <s v=" Mr"/>
    <s v=" George Floyd"/>
    <n v="0"/>
    <x v="658"/>
    <x v="2"/>
    <s v="male"/>
    <n v="0"/>
    <n v="0"/>
    <x v="529"/>
    <s v="Mr"/>
    <x v="1"/>
    <s v="Single"/>
  </r>
  <r>
    <n v="58"/>
    <s v="Above 45"/>
    <s v="D48"/>
    <s v="D"/>
    <s v="C"/>
    <x v="114"/>
    <s v="Newell"/>
    <s v="N"/>
    <s v=" Mr"/>
    <s v=" Arthur Webster"/>
    <n v="2"/>
    <x v="659"/>
    <x v="1"/>
    <s v="male"/>
    <n v="0"/>
    <n v="0"/>
    <x v="193"/>
    <s v="Mr"/>
    <x v="3"/>
    <s v="Normal family"/>
  </r>
  <r>
    <n v="50"/>
    <s v="Above 45"/>
    <s v="M"/>
    <s v="M"/>
    <s v="S"/>
    <x v="155"/>
    <s v="Frauenthal"/>
    <s v="F"/>
    <s v=" Dr"/>
    <s v=" Henry William"/>
    <n v="0"/>
    <x v="660"/>
    <x v="1"/>
    <s v="male"/>
    <n v="2"/>
    <n v="1"/>
    <x v="292"/>
    <s v="Dr"/>
    <x v="3"/>
    <s v="Normal family"/>
  </r>
  <r>
    <n v="40"/>
    <s v="30-45"/>
    <s v="M"/>
    <s v="M"/>
    <s v="C"/>
    <x v="18"/>
    <s v="Badt"/>
    <s v="B"/>
    <s v=" Mr"/>
    <s v=" Mohamed"/>
    <n v="0"/>
    <x v="661"/>
    <x v="0"/>
    <s v="male"/>
    <n v="0"/>
    <n v="0"/>
    <x v="530"/>
    <s v="Mr"/>
    <x v="1"/>
    <s v="Single"/>
  </r>
  <r>
    <n v="47"/>
    <s v="Above 45"/>
    <s v="E58"/>
    <s v="E"/>
    <s v="S"/>
    <x v="220"/>
    <s v="Colley"/>
    <s v="C"/>
    <s v=" Mr"/>
    <s v=" Edward Pomeroy"/>
    <n v="0"/>
    <x v="662"/>
    <x v="1"/>
    <s v="male"/>
    <n v="0"/>
    <n v="0"/>
    <x v="531"/>
    <s v="Mr"/>
    <x v="1"/>
    <s v="Single"/>
  </r>
  <r>
    <n v="36"/>
    <s v="30-45"/>
    <s v="M"/>
    <s v="M"/>
    <s v="S"/>
    <x v="196"/>
    <s v="Coleff"/>
    <s v="C"/>
    <s v=" Mr"/>
    <s v=" Peju"/>
    <n v="0"/>
    <x v="663"/>
    <x v="0"/>
    <s v="male"/>
    <n v="0"/>
    <n v="0"/>
    <x v="532"/>
    <s v="Mr"/>
    <x v="1"/>
    <s v="Single"/>
  </r>
  <r>
    <n v="20"/>
    <s v="18-30"/>
    <s v="M"/>
    <s v="M"/>
    <s v="S"/>
    <x v="2"/>
    <s v="Lindqvist"/>
    <s v="L"/>
    <s v=" Mr"/>
    <s v=" Eino William"/>
    <n v="0"/>
    <x v="664"/>
    <x v="0"/>
    <s v="male"/>
    <n v="1"/>
    <n v="1"/>
    <x v="533"/>
    <s v="Mr"/>
    <x v="0"/>
    <s v="Normal family"/>
  </r>
  <r>
    <n v="32"/>
    <s v="30-45"/>
    <s v="M"/>
    <s v="M"/>
    <s v="S"/>
    <x v="52"/>
    <s v="Hickman"/>
    <s v="H"/>
    <s v=" Mr"/>
    <s v=" Lewis"/>
    <n v="0"/>
    <x v="665"/>
    <x v="2"/>
    <s v="male"/>
    <n v="2"/>
    <n v="0"/>
    <x v="70"/>
    <s v="Mr"/>
    <x v="3"/>
    <s v="Normal family"/>
  </r>
  <r>
    <n v="25"/>
    <s v="18-30"/>
    <s v="M"/>
    <s v="M"/>
    <s v="S"/>
    <x v="16"/>
    <s v="Butler"/>
    <s v="B"/>
    <s v=" Mr"/>
    <s v=" Reginald Fenton"/>
    <n v="0"/>
    <x v="666"/>
    <x v="2"/>
    <s v="male"/>
    <n v="0"/>
    <n v="0"/>
    <x v="534"/>
    <s v="Mr"/>
    <x v="1"/>
    <s v="Single"/>
  </r>
  <r>
    <n v="30"/>
    <s v="30-45"/>
    <s v="M"/>
    <s v="M"/>
    <s v="S"/>
    <x v="71"/>
    <s v="Rommetvedt"/>
    <s v="R"/>
    <s v=" Mr"/>
    <s v=" Knud Paust"/>
    <n v="0"/>
    <x v="667"/>
    <x v="0"/>
    <s v="male"/>
    <n v="0"/>
    <n v="0"/>
    <x v="535"/>
    <s v="Mr"/>
    <x v="1"/>
    <s v="Single"/>
  </r>
  <r>
    <n v="43"/>
    <s v="30-45"/>
    <s v="M"/>
    <s v="M"/>
    <s v="S"/>
    <x v="4"/>
    <s v="Cook"/>
    <s v="C"/>
    <s v=" Mr"/>
    <s v=" Jacob"/>
    <n v="0"/>
    <x v="668"/>
    <x v="0"/>
    <s v="male"/>
    <n v="0"/>
    <n v="0"/>
    <x v="536"/>
    <s v="Mr"/>
    <x v="1"/>
    <s v="Single"/>
  </r>
  <r>
    <n v="35.5"/>
    <s v="30-45"/>
    <s v="C126"/>
    <s v="C"/>
    <s v="S"/>
    <x v="31"/>
    <s v="Taylor"/>
    <s v="T"/>
    <s v=" Mrs"/>
    <s v=" Elmer Zebley (Juliet Cummins Wright)"/>
    <n v="0"/>
    <x v="669"/>
    <x v="1"/>
    <s v="female"/>
    <n v="1"/>
    <n v="1"/>
    <x v="537"/>
    <s v="Mrs"/>
    <x v="0"/>
    <s v="Normal family"/>
  </r>
  <r>
    <n v="40"/>
    <s v="30-45"/>
    <s v="M"/>
    <s v="M"/>
    <s v="S"/>
    <x v="106"/>
    <s v="Brown"/>
    <s v="B"/>
    <s v=" Mrs"/>
    <s v=" Thomas William Solomon (Elizabeth Catherine Ford)"/>
    <n v="1"/>
    <x v="670"/>
    <x v="2"/>
    <s v="female"/>
    <n v="1"/>
    <n v="1"/>
    <x v="538"/>
    <s v="Mrs"/>
    <x v="3"/>
    <s v="Normal family"/>
  </r>
  <r>
    <n v="31"/>
    <s v="30-45"/>
    <s v="B71"/>
    <s v="B"/>
    <s v="S"/>
    <x v="31"/>
    <s v="Davidson"/>
    <s v="D"/>
    <s v=" Mr"/>
    <s v=" Thornton"/>
    <n v="0"/>
    <x v="671"/>
    <x v="1"/>
    <s v="male"/>
    <n v="1"/>
    <n v="0"/>
    <x v="539"/>
    <s v="Mr"/>
    <x v="0"/>
    <s v="Normal family"/>
  </r>
  <r>
    <n v="70"/>
    <s v="Above 45"/>
    <s v="M"/>
    <s v="M"/>
    <s v="S"/>
    <x v="29"/>
    <s v="Mitchell"/>
    <s v="M"/>
    <s v=" Mr"/>
    <s v=" Henry Michael"/>
    <n v="0"/>
    <x v="672"/>
    <x v="2"/>
    <s v="male"/>
    <n v="0"/>
    <n v="0"/>
    <x v="540"/>
    <s v="Mr"/>
    <x v="1"/>
    <s v="Single"/>
  </r>
  <r>
    <n v="31"/>
    <s v="30-45"/>
    <s v="M"/>
    <s v="M"/>
    <s v="S"/>
    <x v="16"/>
    <s v="Wilhelms"/>
    <s v="W"/>
    <s v=" Mr"/>
    <s v=" Charles"/>
    <n v="0"/>
    <x v="673"/>
    <x v="2"/>
    <s v="male"/>
    <n v="0"/>
    <n v="1"/>
    <x v="541"/>
    <s v="Mr"/>
    <x v="1"/>
    <s v="Single"/>
  </r>
  <r>
    <n v="30"/>
    <s v="30-45"/>
    <s v="M"/>
    <s v="M"/>
    <s v="S"/>
    <x v="104"/>
    <s v="Watson"/>
    <s v="W"/>
    <s v=" Mr"/>
    <s v=" Ennis Hastings"/>
    <n v="0"/>
    <x v="674"/>
    <x v="2"/>
    <s v="male"/>
    <n v="0"/>
    <n v="0"/>
    <x v="542"/>
    <s v="Mr"/>
    <x v="1"/>
    <s v="Single"/>
  </r>
  <r>
    <n v="18"/>
    <s v="Above 45"/>
    <s v="M"/>
    <s v="M"/>
    <s v="S"/>
    <x v="71"/>
    <s v="Edvardsson"/>
    <s v="E"/>
    <s v=" Mr"/>
    <s v=" Gustaf Hjalmar"/>
    <n v="0"/>
    <x v="675"/>
    <x v="0"/>
    <s v="male"/>
    <n v="0"/>
    <n v="0"/>
    <x v="543"/>
    <s v="Mr"/>
    <x v="1"/>
    <s v="Single"/>
  </r>
  <r>
    <n v="24.5"/>
    <s v="18-30"/>
    <s v="M"/>
    <s v="M"/>
    <s v="S"/>
    <x v="4"/>
    <s v="Sawyer"/>
    <s v="S"/>
    <s v=" Mr"/>
    <s v=" Frederick Charles"/>
    <n v="0"/>
    <x v="676"/>
    <x v="0"/>
    <s v="male"/>
    <n v="0"/>
    <n v="0"/>
    <x v="544"/>
    <s v="Mr"/>
    <x v="1"/>
    <s v="Single"/>
  </r>
  <r>
    <n v="18"/>
    <s v="Above 45"/>
    <s v="M"/>
    <s v="M"/>
    <s v="S"/>
    <x v="221"/>
    <s v="Turja"/>
    <s v="T"/>
    <s v=" Miss"/>
    <s v=" Anna Sofia"/>
    <n v="0"/>
    <x v="677"/>
    <x v="0"/>
    <s v="female"/>
    <n v="0"/>
    <n v="1"/>
    <x v="545"/>
    <s v="Miss"/>
    <x v="1"/>
    <s v="Single"/>
  </r>
  <r>
    <n v="43"/>
    <s v="30-45"/>
    <s v="M"/>
    <s v="M"/>
    <s v="S"/>
    <x v="45"/>
    <s v="Goodwin"/>
    <s v="G"/>
    <s v=" Mrs"/>
    <s v=" Frederick (Augusta Tyler)"/>
    <n v="6"/>
    <x v="678"/>
    <x v="0"/>
    <s v="female"/>
    <n v="1"/>
    <n v="0"/>
    <x v="58"/>
    <s v="Mrs"/>
    <x v="7"/>
    <s v="Big family"/>
  </r>
  <r>
    <n v="36"/>
    <s v="30-45"/>
    <s v="B51 B53 B55"/>
    <s v="B"/>
    <s v="C"/>
    <x v="127"/>
    <s v="Cardeza"/>
    <s v="C"/>
    <s v=" Mr"/>
    <s v=" Thomas Drake Martinez"/>
    <n v="1"/>
    <x v="679"/>
    <x v="1"/>
    <s v="male"/>
    <n v="0"/>
    <n v="1"/>
    <x v="231"/>
    <s v="Mr"/>
    <x v="0"/>
    <s v="Normal family"/>
  </r>
  <r>
    <n v="22"/>
    <s v="18-30"/>
    <s v="M"/>
    <s v="M"/>
    <s v="Q"/>
    <x v="222"/>
    <s v="Peters"/>
    <s v="P"/>
    <s v=" Miss"/>
    <s v=" Katie"/>
    <n v="0"/>
    <x v="680"/>
    <x v="0"/>
    <s v="female"/>
    <n v="0"/>
    <n v="0"/>
    <x v="546"/>
    <s v="Miss"/>
    <x v="1"/>
    <s v="Single"/>
  </r>
  <r>
    <n v="27"/>
    <s v="18-30"/>
    <s v="D49"/>
    <s v="D"/>
    <s v="C"/>
    <x v="42"/>
    <s v="Hassab"/>
    <s v="H"/>
    <s v=" Mr"/>
    <s v=" Hammad"/>
    <n v="0"/>
    <x v="681"/>
    <x v="1"/>
    <s v="male"/>
    <n v="0"/>
    <n v="1"/>
    <x v="51"/>
    <s v="Mr"/>
    <x v="1"/>
    <s v="Single"/>
  </r>
  <r>
    <n v="20"/>
    <s v="18-30"/>
    <s v="M"/>
    <s v="M"/>
    <s v="S"/>
    <x v="157"/>
    <s v="Olsvigen"/>
    <s v="O"/>
    <s v=" Mr"/>
    <s v=" Thor Anderson"/>
    <n v="0"/>
    <x v="682"/>
    <x v="0"/>
    <s v="male"/>
    <n v="0"/>
    <n v="0"/>
    <x v="547"/>
    <s v="Mr"/>
    <x v="1"/>
    <s v="Single"/>
  </r>
  <r>
    <n v="14"/>
    <s v="Below_18"/>
    <s v="M"/>
    <s v="M"/>
    <s v="S"/>
    <x v="45"/>
    <s v="Goodwin"/>
    <s v="G"/>
    <s v=" Mr"/>
    <s v=" Charles Edward"/>
    <n v="2"/>
    <x v="683"/>
    <x v="0"/>
    <s v="male"/>
    <n v="5"/>
    <n v="0"/>
    <x v="58"/>
    <s v="Mr"/>
    <x v="7"/>
    <s v="Big family"/>
  </r>
  <r>
    <n v="60"/>
    <s v="Above 45"/>
    <s v="M"/>
    <s v="M"/>
    <s v="S"/>
    <x v="106"/>
    <s v="Brown"/>
    <s v="B"/>
    <s v=" Mr"/>
    <s v=" Thomas William Solomon"/>
    <n v="1"/>
    <x v="684"/>
    <x v="2"/>
    <s v="male"/>
    <n v="1"/>
    <n v="0"/>
    <x v="538"/>
    <s v="Mr"/>
    <x v="3"/>
    <s v="Normal family"/>
  </r>
  <r>
    <n v="25"/>
    <s v="18-30"/>
    <s v="M"/>
    <s v="M"/>
    <s v="C"/>
    <x v="36"/>
    <s v="Laroche"/>
    <s v="L"/>
    <s v=" Mr"/>
    <s v=" Joseph Philippe Lemercier"/>
    <n v="2"/>
    <x v="685"/>
    <x v="2"/>
    <s v="male"/>
    <n v="1"/>
    <n v="0"/>
    <x v="42"/>
    <s v="Mr"/>
    <x v="6"/>
    <s v="Big family"/>
  </r>
  <r>
    <n v="14"/>
    <s v="Below_18"/>
    <s v="M"/>
    <s v="M"/>
    <s v="S"/>
    <x v="40"/>
    <s v="Panula"/>
    <s v="P"/>
    <s v=" Mr"/>
    <s v=" Jaako Arnold"/>
    <n v="1"/>
    <x v="686"/>
    <x v="0"/>
    <s v="male"/>
    <n v="4"/>
    <n v="0"/>
    <x v="49"/>
    <s v="Mr"/>
    <x v="5"/>
    <s v="Big family"/>
  </r>
  <r>
    <n v="19"/>
    <s v="18-30"/>
    <s v="M"/>
    <s v="M"/>
    <s v="S"/>
    <x v="223"/>
    <s v="Dakic"/>
    <s v="D"/>
    <s v=" Mr"/>
    <s v=" Branko"/>
    <n v="0"/>
    <x v="687"/>
    <x v="0"/>
    <s v="male"/>
    <n v="0"/>
    <n v="0"/>
    <x v="548"/>
    <s v="Mr"/>
    <x v="1"/>
    <s v="Single"/>
  </r>
  <r>
    <n v="18"/>
    <s v="Above 45"/>
    <s v="M"/>
    <s v="M"/>
    <s v="S"/>
    <x v="88"/>
    <s v="Fischer"/>
    <s v="F"/>
    <s v=" Mr"/>
    <s v=" Eberhard Thelander"/>
    <n v="0"/>
    <x v="688"/>
    <x v="0"/>
    <s v="male"/>
    <n v="0"/>
    <n v="0"/>
    <x v="549"/>
    <s v="Mr"/>
    <x v="1"/>
    <s v="Single"/>
  </r>
  <r>
    <n v="15"/>
    <s v="Below_18"/>
    <s v="B5"/>
    <s v="B"/>
    <s v="S"/>
    <x v="224"/>
    <s v="Madill"/>
    <s v="M"/>
    <s v=" Miss"/>
    <s v=" Georgette Alexandra"/>
    <n v="1"/>
    <x v="689"/>
    <x v="1"/>
    <s v="female"/>
    <n v="0"/>
    <n v="1"/>
    <x v="550"/>
    <s v="Miss"/>
    <x v="0"/>
    <s v="Normal family"/>
  </r>
  <r>
    <n v="31"/>
    <s v="30-45"/>
    <s v="B20"/>
    <s v="B"/>
    <s v="S"/>
    <x v="225"/>
    <s v="Dick"/>
    <s v="D"/>
    <s v=" Mr"/>
    <s v=" Albert Adrian"/>
    <n v="0"/>
    <x v="690"/>
    <x v="1"/>
    <s v="male"/>
    <n v="1"/>
    <n v="1"/>
    <x v="551"/>
    <s v="Mr"/>
    <x v="0"/>
    <s v="Normal family"/>
  </r>
  <r>
    <n v="4"/>
    <s v="Below_18"/>
    <s v="M"/>
    <s v="M"/>
    <s v="C"/>
    <x v="226"/>
    <s v="Karun"/>
    <s v="K"/>
    <s v=" Miss"/>
    <s v=" Manca"/>
    <n v="1"/>
    <x v="691"/>
    <x v="0"/>
    <s v="female"/>
    <n v="0"/>
    <n v="1"/>
    <x v="552"/>
    <s v="Miss"/>
    <x v="0"/>
    <s v="Normal family"/>
  </r>
  <r>
    <n v="30"/>
    <s v="30-45"/>
    <s v="M"/>
    <s v="M"/>
    <s v="S"/>
    <x v="54"/>
    <s v="Lam"/>
    <s v="L"/>
    <s v=" Mr"/>
    <s v=" Ali"/>
    <n v="0"/>
    <x v="692"/>
    <x v="0"/>
    <s v="male"/>
    <n v="0"/>
    <n v="1"/>
    <x v="72"/>
    <s v="Mr"/>
    <x v="1"/>
    <s v="Single"/>
  </r>
  <r>
    <n v="25"/>
    <s v="18-30"/>
    <s v="M"/>
    <s v="M"/>
    <s v="C"/>
    <x v="18"/>
    <s v="Saad"/>
    <s v="S"/>
    <s v=" Mr"/>
    <s v=" Khalil"/>
    <n v="0"/>
    <x v="693"/>
    <x v="0"/>
    <s v="male"/>
    <n v="0"/>
    <n v="0"/>
    <x v="553"/>
    <s v="Mr"/>
    <x v="1"/>
    <s v="Single"/>
  </r>
  <r>
    <n v="60"/>
    <s v="Above 45"/>
    <s v="M"/>
    <s v="M"/>
    <s v="S"/>
    <x v="11"/>
    <s v="Weir"/>
    <s v="W"/>
    <s v=" Col"/>
    <s v=" John"/>
    <n v="0"/>
    <x v="694"/>
    <x v="1"/>
    <s v="male"/>
    <n v="0"/>
    <n v="0"/>
    <x v="554"/>
    <s v="Mr"/>
    <x v="1"/>
    <s v="Single"/>
  </r>
  <r>
    <n v="52"/>
    <s v="Above 45"/>
    <s v="M"/>
    <s v="M"/>
    <s v="S"/>
    <x v="119"/>
    <s v="Chapman"/>
    <s v="C"/>
    <s v=" Mr"/>
    <s v=" Charles Henry"/>
    <n v="0"/>
    <x v="695"/>
    <x v="2"/>
    <s v="male"/>
    <n v="0"/>
    <n v="0"/>
    <x v="555"/>
    <s v="Mr"/>
    <x v="1"/>
    <s v="Single"/>
  </r>
  <r>
    <n v="44"/>
    <s v="30-45"/>
    <s v="M"/>
    <s v="M"/>
    <s v="S"/>
    <x v="4"/>
    <s v="Kelly"/>
    <s v="K"/>
    <s v=" Mr"/>
    <s v=" James"/>
    <n v="0"/>
    <x v="696"/>
    <x v="0"/>
    <s v="male"/>
    <n v="0"/>
    <n v="0"/>
    <x v="556"/>
    <s v="Mr"/>
    <x v="1"/>
    <s v="Single"/>
  </r>
  <r>
    <n v="22"/>
    <s v="18-30"/>
    <s v="M"/>
    <s v="M"/>
    <s v="Q"/>
    <x v="93"/>
    <s v="Mullens"/>
    <s v="M"/>
    <s v=" Miss"/>
    <s v=" Katherine &quot;Katie&quot;"/>
    <n v="0"/>
    <x v="697"/>
    <x v="0"/>
    <s v="female"/>
    <n v="0"/>
    <n v="1"/>
    <x v="557"/>
    <s v="Miss"/>
    <x v="1"/>
    <s v="Single"/>
  </r>
  <r>
    <n v="49"/>
    <s v="Above 45"/>
    <s v="C68"/>
    <s v="C"/>
    <s v="C"/>
    <x v="143"/>
    <s v="Thayer"/>
    <s v="T"/>
    <s v=" Mr"/>
    <s v=" John Borland"/>
    <n v="1"/>
    <x v="698"/>
    <x v="1"/>
    <s v="male"/>
    <n v="1"/>
    <n v="0"/>
    <x v="272"/>
    <s v="Mr"/>
    <x v="3"/>
    <s v="Normal family"/>
  </r>
  <r>
    <n v="42"/>
    <s v="30-45"/>
    <s v="F G63"/>
    <s v="F"/>
    <s v="S"/>
    <x v="55"/>
    <s v="Humblen"/>
    <s v="H"/>
    <s v=" Mr"/>
    <s v=" Adolf Mathias Nicolai Olsen"/>
    <n v="0"/>
    <x v="699"/>
    <x v="0"/>
    <s v="male"/>
    <n v="0"/>
    <n v="0"/>
    <x v="558"/>
    <s v="Mr"/>
    <x v="1"/>
    <s v="Single"/>
  </r>
  <r>
    <n v="18"/>
    <s v="Above 45"/>
    <s v="C62 C64"/>
    <s v="C"/>
    <s v="C"/>
    <x v="164"/>
    <s v="Astor"/>
    <s v="A"/>
    <s v=" Mrs"/>
    <s v=" John Jacob (Madeleine Talmadge Force)"/>
    <n v="0"/>
    <x v="700"/>
    <x v="1"/>
    <s v="female"/>
    <n v="1"/>
    <n v="1"/>
    <x v="327"/>
    <s v="Mrs"/>
    <x v="0"/>
    <s v="Normal family"/>
  </r>
  <r>
    <n v="35"/>
    <s v="30-45"/>
    <s v="E24"/>
    <s v="E"/>
    <s v="S"/>
    <x v="194"/>
    <s v="Silverthorne"/>
    <s v="S"/>
    <s v=" Mr"/>
    <s v=" Spencer Victor"/>
    <n v="0"/>
    <x v="701"/>
    <x v="1"/>
    <s v="male"/>
    <n v="0"/>
    <n v="1"/>
    <x v="559"/>
    <s v="Mr"/>
    <x v="1"/>
    <s v="Single"/>
  </r>
  <r>
    <n v="18"/>
    <s v="Above 45"/>
    <s v="M"/>
    <s v="M"/>
    <s v="C"/>
    <x v="53"/>
    <s v="Barbara"/>
    <s v="B"/>
    <s v=" Miss"/>
    <s v=" Saiide"/>
    <n v="1"/>
    <x v="702"/>
    <x v="0"/>
    <s v="female"/>
    <n v="0"/>
    <n v="0"/>
    <x v="313"/>
    <s v="Miss"/>
    <x v="0"/>
    <s v="Normal family"/>
  </r>
  <r>
    <n v="25"/>
    <s v="18-30"/>
    <s v="M"/>
    <s v="M"/>
    <s v="Q"/>
    <x v="227"/>
    <s v="Gallagher"/>
    <s v="G"/>
    <s v=" Mr"/>
    <s v=" Martin"/>
    <n v="0"/>
    <x v="703"/>
    <x v="0"/>
    <s v="male"/>
    <n v="0"/>
    <n v="0"/>
    <x v="560"/>
    <s v="Mr"/>
    <x v="1"/>
    <s v="Single"/>
  </r>
  <r>
    <n v="26"/>
    <s v="18-30"/>
    <s v="M"/>
    <s v="M"/>
    <s v="S"/>
    <x v="13"/>
    <s v="Hansen"/>
    <s v="H"/>
    <s v=" Mr"/>
    <s v=" Henrik Juul"/>
    <n v="0"/>
    <x v="704"/>
    <x v="0"/>
    <s v="male"/>
    <n v="1"/>
    <n v="0"/>
    <x v="561"/>
    <s v="Mr"/>
    <x v="0"/>
    <s v="Normal family"/>
  </r>
  <r>
    <n v="39"/>
    <s v="30-45"/>
    <s v="M"/>
    <s v="M"/>
    <s v="S"/>
    <x v="19"/>
    <s v="Morley"/>
    <s v="M"/>
    <s v=" Mr"/>
    <s v=" Henry Samuel (&quot;Mr Henry Marshall&quot;)"/>
    <n v="0"/>
    <x v="705"/>
    <x v="2"/>
    <s v="male"/>
    <n v="0"/>
    <n v="0"/>
    <x v="364"/>
    <s v="Mr"/>
    <x v="1"/>
    <s v="Single"/>
  </r>
  <r>
    <n v="45"/>
    <s v="Above 45"/>
    <s v="M"/>
    <s v="M"/>
    <s v="S"/>
    <x v="119"/>
    <s v="Kelly"/>
    <s v="K"/>
    <s v=" Mrs"/>
    <s v=" Florence &quot;Fannie&quot;"/>
    <n v="0"/>
    <x v="706"/>
    <x v="2"/>
    <s v="female"/>
    <n v="0"/>
    <n v="1"/>
    <x v="562"/>
    <s v="Mrs"/>
    <x v="1"/>
    <s v="Single"/>
  </r>
  <r>
    <n v="42"/>
    <s v="30-45"/>
    <s v="E24"/>
    <s v="E"/>
    <s v="S"/>
    <x v="194"/>
    <s v="Calderhead"/>
    <s v="C"/>
    <s v=" Mr"/>
    <s v=" Edward Pennington"/>
    <n v="0"/>
    <x v="707"/>
    <x v="1"/>
    <s v="male"/>
    <n v="0"/>
    <n v="1"/>
    <x v="563"/>
    <s v="Mr"/>
    <x v="1"/>
    <s v="Single"/>
  </r>
  <r>
    <n v="22"/>
    <s v="18-30"/>
    <s v="M"/>
    <s v="M"/>
    <s v="S"/>
    <x v="139"/>
    <s v="Cleaver"/>
    <s v="C"/>
    <s v=" Miss"/>
    <s v=" Alice"/>
    <n v="0"/>
    <x v="708"/>
    <x v="1"/>
    <s v="female"/>
    <n v="0"/>
    <n v="1"/>
    <x v="266"/>
    <s v="Miss"/>
    <x v="1"/>
    <s v="Single"/>
  </r>
  <r>
    <n v="4"/>
    <s v="Below_18"/>
    <s v="M"/>
    <s v="M"/>
    <s v="C"/>
    <x v="49"/>
    <s v="Moubarek"/>
    <s v="M"/>
    <s v=" Master"/>
    <s v=" Halim Gonios (&quot;William George&quot;)"/>
    <n v="1"/>
    <x v="709"/>
    <x v="0"/>
    <s v="male"/>
    <n v="1"/>
    <n v="1"/>
    <x v="64"/>
    <s v="Master"/>
    <x v="3"/>
    <s v="Normal family"/>
  </r>
  <r>
    <n v="24"/>
    <s v="18-30"/>
    <s v="C90"/>
    <s v="C"/>
    <s v="C"/>
    <x v="189"/>
    <s v="Mayne"/>
    <s v="M"/>
    <s v=" Mlle"/>
    <s v=" Berthe Antonine (&quot;Mrs de Villiers&quot;)"/>
    <n v="0"/>
    <x v="710"/>
    <x v="1"/>
    <s v="female"/>
    <n v="0"/>
    <n v="1"/>
    <x v="564"/>
    <s v="Miss"/>
    <x v="1"/>
    <s v="Single"/>
  </r>
  <r>
    <n v="30"/>
    <s v="30-45"/>
    <s v="C124"/>
    <s v="C"/>
    <s v="S"/>
    <x v="11"/>
    <s v="Klaber"/>
    <s v="K"/>
    <s v=" Mr"/>
    <s v=" Herman"/>
    <n v="0"/>
    <x v="711"/>
    <x v="1"/>
    <s v="male"/>
    <n v="0"/>
    <n v="0"/>
    <x v="565"/>
    <s v="Mr"/>
    <x v="1"/>
    <s v="Single"/>
  </r>
  <r>
    <n v="48"/>
    <s v="Above 45"/>
    <s v="C126"/>
    <s v="C"/>
    <s v="S"/>
    <x v="31"/>
    <s v="Taylor"/>
    <s v="T"/>
    <s v=" Mr"/>
    <s v=" Elmer Zebley"/>
    <n v="0"/>
    <x v="712"/>
    <x v="1"/>
    <s v="male"/>
    <n v="1"/>
    <n v="1"/>
    <x v="537"/>
    <s v="Mr"/>
    <x v="0"/>
    <s v="Normal family"/>
  </r>
  <r>
    <n v="29"/>
    <s v="18-30"/>
    <s v="M"/>
    <s v="M"/>
    <s v="S"/>
    <x v="228"/>
    <s v="Larsson"/>
    <s v="L"/>
    <s v=" Mr"/>
    <s v=" August Viktor"/>
    <n v="0"/>
    <x v="713"/>
    <x v="0"/>
    <s v="male"/>
    <n v="0"/>
    <n v="0"/>
    <x v="566"/>
    <s v="Mr"/>
    <x v="1"/>
    <s v="Single"/>
  </r>
  <r>
    <n v="52"/>
    <s v="Above 45"/>
    <s v="M"/>
    <s v="M"/>
    <s v="S"/>
    <x v="16"/>
    <s v="Greenberg"/>
    <s v="G"/>
    <s v=" Mr"/>
    <s v=" Samuel"/>
    <n v="0"/>
    <x v="714"/>
    <x v="2"/>
    <s v="male"/>
    <n v="0"/>
    <n v="0"/>
    <x v="567"/>
    <s v="Mr"/>
    <x v="1"/>
    <s v="Single"/>
  </r>
  <r>
    <n v="19"/>
    <s v="18-30"/>
    <s v="F G73"/>
    <s v="F"/>
    <s v="S"/>
    <x v="55"/>
    <s v="Soholt"/>
    <s v="S"/>
    <s v=" Mr"/>
    <s v=" Peter Andreas Lauritz Andersen"/>
    <n v="0"/>
    <x v="715"/>
    <x v="0"/>
    <s v="male"/>
    <n v="0"/>
    <n v="0"/>
    <x v="568"/>
    <s v="Mr"/>
    <x v="1"/>
    <s v="Single"/>
  </r>
  <r>
    <n v="38"/>
    <s v="30-45"/>
    <s v="C45"/>
    <s v="C"/>
    <s v="C"/>
    <x v="164"/>
    <s v="Endres"/>
    <s v="E"/>
    <s v=" Miss"/>
    <s v=" Caroline Louise"/>
    <n v="0"/>
    <x v="716"/>
    <x v="1"/>
    <s v="female"/>
    <n v="0"/>
    <n v="1"/>
    <x v="327"/>
    <s v="Miss"/>
    <x v="1"/>
    <s v="Single"/>
  </r>
  <r>
    <n v="27"/>
    <s v="18-30"/>
    <s v="E101"/>
    <s v="E"/>
    <s v="S"/>
    <x v="29"/>
    <s v="Troutt"/>
    <s v="T"/>
    <s v=" Miss"/>
    <s v=" Edwina Celia &quot;Winnie&quot;"/>
    <n v="0"/>
    <x v="717"/>
    <x v="2"/>
    <s v="female"/>
    <n v="0"/>
    <n v="1"/>
    <x v="569"/>
    <s v="Miss"/>
    <x v="1"/>
    <s v="Single"/>
  </r>
  <r>
    <n v="30"/>
    <s v="30-45"/>
    <s v="M"/>
    <s v="M"/>
    <s v="Q"/>
    <x v="37"/>
    <s v="McEvoy"/>
    <s v="M"/>
    <s v=" Mr"/>
    <s v=" Michael"/>
    <n v="0"/>
    <x v="718"/>
    <x v="0"/>
    <s v="male"/>
    <n v="0"/>
    <n v="0"/>
    <x v="570"/>
    <s v="Mr"/>
    <x v="1"/>
    <s v="Single"/>
  </r>
  <r>
    <n v="33"/>
    <s v="30-45"/>
    <s v="M"/>
    <s v="M"/>
    <s v="S"/>
    <x v="71"/>
    <s v="Johnson"/>
    <s v="J"/>
    <s v=" Mr"/>
    <s v=" Malkolm Joackim"/>
    <n v="0"/>
    <x v="719"/>
    <x v="0"/>
    <s v="male"/>
    <n v="0"/>
    <n v="0"/>
    <x v="571"/>
    <s v="Mr"/>
    <x v="1"/>
    <s v="Single"/>
  </r>
  <r>
    <n v="6"/>
    <s v="Below_18"/>
    <s v="M"/>
    <s v="M"/>
    <s v="S"/>
    <x v="213"/>
    <s v="Harper"/>
    <s v="H"/>
    <s v=" Miss"/>
    <s v=" Annie Jessie &quot;Nina&quot;"/>
    <n v="1"/>
    <x v="720"/>
    <x v="2"/>
    <s v="female"/>
    <n v="0"/>
    <n v="1"/>
    <x v="491"/>
    <s v="Miss"/>
    <x v="0"/>
    <s v="Normal family"/>
  </r>
  <r>
    <n v="17"/>
    <s v="Below_18"/>
    <s v="M"/>
    <s v="M"/>
    <s v="S"/>
    <x v="218"/>
    <s v="Jensen"/>
    <s v="J"/>
    <s v=" Mr"/>
    <s v=" Svend Lauritz"/>
    <n v="0"/>
    <x v="721"/>
    <x v="0"/>
    <s v="male"/>
    <n v="1"/>
    <n v="0"/>
    <x v="572"/>
    <s v="Mr"/>
    <x v="0"/>
    <s v="Normal family"/>
  </r>
  <r>
    <n v="34"/>
    <s v="30-45"/>
    <s v="M"/>
    <s v="M"/>
    <s v="S"/>
    <x v="16"/>
    <s v="Gillespie"/>
    <s v="G"/>
    <s v=" Mr"/>
    <s v=" William Henry"/>
    <n v="0"/>
    <x v="722"/>
    <x v="2"/>
    <s v="male"/>
    <n v="0"/>
    <n v="0"/>
    <x v="573"/>
    <s v="Mr"/>
    <x v="1"/>
    <s v="Single"/>
  </r>
  <r>
    <n v="50"/>
    <s v="Above 45"/>
    <s v="M"/>
    <s v="M"/>
    <s v="S"/>
    <x v="16"/>
    <s v="Hodges"/>
    <s v="H"/>
    <s v=" Mr"/>
    <s v=" Henry Price"/>
    <n v="0"/>
    <x v="723"/>
    <x v="2"/>
    <s v="male"/>
    <n v="0"/>
    <n v="0"/>
    <x v="574"/>
    <s v="Mr"/>
    <x v="1"/>
    <s v="Single"/>
  </r>
  <r>
    <n v="27"/>
    <s v="18-30"/>
    <s v="E8"/>
    <s v="E"/>
    <s v="S"/>
    <x v="3"/>
    <s v="Chambers"/>
    <s v="C"/>
    <s v=" Mr"/>
    <s v=" Norman Campbell"/>
    <n v="0"/>
    <x v="724"/>
    <x v="1"/>
    <s v="male"/>
    <n v="1"/>
    <n v="1"/>
    <x v="575"/>
    <s v="Mr"/>
    <x v="0"/>
    <s v="Normal family"/>
  </r>
  <r>
    <n v="20"/>
    <s v="18-30"/>
    <s v="M"/>
    <s v="M"/>
    <s v="S"/>
    <x v="51"/>
    <s v="Oreskovic"/>
    <s v="O"/>
    <s v=" Mr"/>
    <s v=" Luka"/>
    <n v="0"/>
    <x v="725"/>
    <x v="0"/>
    <s v="male"/>
    <n v="0"/>
    <n v="0"/>
    <x v="576"/>
    <s v="Mr"/>
    <x v="1"/>
    <s v="Single"/>
  </r>
  <r>
    <n v="30"/>
    <s v="30-45"/>
    <s v="M"/>
    <s v="M"/>
    <s v="S"/>
    <x v="35"/>
    <s v="Renouf"/>
    <s v="R"/>
    <s v=" Mrs"/>
    <s v=" Peter Henry (Lillian Jefferys)"/>
    <n v="0"/>
    <x v="726"/>
    <x v="2"/>
    <s v="female"/>
    <n v="3"/>
    <n v="1"/>
    <x v="402"/>
    <s v="Mrs"/>
    <x v="6"/>
    <s v="Big family"/>
  </r>
  <r>
    <n v="22"/>
    <s v="18-30"/>
    <s v="M"/>
    <s v="M"/>
    <s v="Q"/>
    <x v="229"/>
    <s v="Mannion"/>
    <s v="M"/>
    <s v=" Miss"/>
    <s v=" Margareth"/>
    <n v="0"/>
    <x v="727"/>
    <x v="0"/>
    <s v="female"/>
    <n v="0"/>
    <n v="1"/>
    <x v="577"/>
    <s v="Miss"/>
    <x v="1"/>
    <s v="Single"/>
  </r>
  <r>
    <n v="25"/>
    <s v="18-30"/>
    <s v="M"/>
    <s v="M"/>
    <s v="S"/>
    <x v="19"/>
    <s v="Bryhl"/>
    <s v="B"/>
    <s v=" Mr"/>
    <s v=" Kurt Arnold Gottfrid"/>
    <n v="0"/>
    <x v="728"/>
    <x v="2"/>
    <s v="male"/>
    <n v="1"/>
    <n v="0"/>
    <x v="578"/>
    <s v="Mr"/>
    <x v="0"/>
    <s v="Normal family"/>
  </r>
  <r>
    <n v="25"/>
    <s v="18-30"/>
    <s v="M"/>
    <s v="M"/>
    <s v="S"/>
    <x v="2"/>
    <s v="Ilmakangas"/>
    <s v="I"/>
    <s v=" Miss"/>
    <s v=" Pieta Sofia"/>
    <n v="0"/>
    <x v="729"/>
    <x v="0"/>
    <s v="female"/>
    <n v="1"/>
    <n v="0"/>
    <x v="579"/>
    <s v="Miss"/>
    <x v="0"/>
    <s v="Normal family"/>
  </r>
  <r>
    <n v="29"/>
    <s v="18-30"/>
    <s v="B5"/>
    <s v="B"/>
    <s v="S"/>
    <x v="224"/>
    <s v="Allen"/>
    <s v="A"/>
    <s v=" Miss"/>
    <s v=" Elisabeth Walton"/>
    <n v="0"/>
    <x v="730"/>
    <x v="1"/>
    <s v="female"/>
    <n v="0"/>
    <n v="1"/>
    <x v="550"/>
    <s v="Miss"/>
    <x v="1"/>
    <s v="Single"/>
  </r>
  <r>
    <n v="11"/>
    <s v="Below_18"/>
    <s v="M"/>
    <s v="M"/>
    <s v="C"/>
    <x v="112"/>
    <s v="Hassan"/>
    <s v="H"/>
    <s v=" Mr"/>
    <s v=" Houssein G N"/>
    <n v="0"/>
    <x v="731"/>
    <x v="0"/>
    <s v="male"/>
    <n v="0"/>
    <n v="0"/>
    <x v="185"/>
    <s v="Mr"/>
    <x v="1"/>
    <s v="Single"/>
  </r>
  <r>
    <n v="30"/>
    <s v="30-45"/>
    <s v="M"/>
    <s v="M"/>
    <s v="S"/>
    <x v="104"/>
    <s v="Knight"/>
    <s v="K"/>
    <s v=" Mr"/>
    <s v=" Robert J"/>
    <n v="0"/>
    <x v="732"/>
    <x v="2"/>
    <s v="male"/>
    <n v="0"/>
    <n v="0"/>
    <x v="580"/>
    <s v="Mr"/>
    <x v="1"/>
    <s v="Single"/>
  </r>
  <r>
    <n v="23"/>
    <s v="18-30"/>
    <s v="M"/>
    <s v="M"/>
    <s v="S"/>
    <x v="16"/>
    <s v="Berriman"/>
    <s v="B"/>
    <s v=" Mr"/>
    <s v=" William John"/>
    <n v="0"/>
    <x v="733"/>
    <x v="2"/>
    <s v="male"/>
    <n v="0"/>
    <n v="0"/>
    <x v="581"/>
    <s v="Mr"/>
    <x v="1"/>
    <s v="Single"/>
  </r>
  <r>
    <n v="23"/>
    <s v="18-30"/>
    <s v="M"/>
    <s v="M"/>
    <s v="S"/>
    <x v="16"/>
    <s v="Troupiansky"/>
    <s v="T"/>
    <s v=" Mr"/>
    <s v=" Moses Aaron"/>
    <n v="0"/>
    <x v="734"/>
    <x v="2"/>
    <s v="male"/>
    <n v="0"/>
    <n v="0"/>
    <x v="582"/>
    <s v="Mr"/>
    <x v="1"/>
    <s v="Single"/>
  </r>
  <r>
    <n v="28.5"/>
    <s v="18-30"/>
    <s v="M"/>
    <s v="M"/>
    <s v="S"/>
    <x v="95"/>
    <s v="Williams"/>
    <s v="W"/>
    <s v=" Mr"/>
    <s v=" Leslie"/>
    <n v="0"/>
    <x v="735"/>
    <x v="0"/>
    <s v="male"/>
    <n v="0"/>
    <n v="0"/>
    <x v="508"/>
    <s v="Mr"/>
    <x v="1"/>
    <s v="Single"/>
  </r>
  <r>
    <n v="48"/>
    <s v="Above 45"/>
    <s v="M"/>
    <s v="M"/>
    <s v="S"/>
    <x v="63"/>
    <s v="Ford"/>
    <s v="F"/>
    <s v=" Mrs"/>
    <s v=" Edward (Margaret Ann Watson)"/>
    <n v="3"/>
    <x v="736"/>
    <x v="0"/>
    <s v="female"/>
    <n v="1"/>
    <n v="0"/>
    <x v="84"/>
    <s v="Mrs"/>
    <x v="2"/>
    <s v="Big family"/>
  </r>
  <r>
    <n v="35"/>
    <s v="30-45"/>
    <s v="B101"/>
    <s v="B"/>
    <s v="C"/>
    <x v="127"/>
    <s v="Lesurer"/>
    <s v="L"/>
    <s v=" Mr"/>
    <s v=" Gustave J"/>
    <n v="0"/>
    <x v="737"/>
    <x v="1"/>
    <s v="male"/>
    <n v="0"/>
    <n v="1"/>
    <x v="231"/>
    <s v="Mr"/>
    <x v="1"/>
    <s v="Single"/>
  </r>
  <r>
    <n v="30"/>
    <s v="30-45"/>
    <s v="M"/>
    <s v="M"/>
    <s v="S"/>
    <x v="25"/>
    <s v="Ivanoff"/>
    <s v="I"/>
    <s v=" Mr"/>
    <s v=" Kanio"/>
    <n v="0"/>
    <x v="738"/>
    <x v="0"/>
    <s v="male"/>
    <n v="0"/>
    <n v="0"/>
    <x v="583"/>
    <s v="Mr"/>
    <x v="1"/>
    <s v="Single"/>
  </r>
  <r>
    <n v="30"/>
    <s v="30-45"/>
    <s v="M"/>
    <s v="M"/>
    <s v="S"/>
    <x v="25"/>
    <s v="Nankoff"/>
    <s v="N"/>
    <s v=" Mr"/>
    <s v=" Minko"/>
    <n v="0"/>
    <x v="739"/>
    <x v="0"/>
    <s v="male"/>
    <n v="0"/>
    <n v="0"/>
    <x v="584"/>
    <s v="Mr"/>
    <x v="1"/>
    <s v="Single"/>
  </r>
  <r>
    <n v="30"/>
    <s v="30-45"/>
    <s v="D45"/>
    <s v="D"/>
    <s v="S"/>
    <x v="209"/>
    <s v="Hawksford"/>
    <s v="H"/>
    <s v=" Mr"/>
    <s v=" Walter James"/>
    <n v="0"/>
    <x v="740"/>
    <x v="1"/>
    <s v="male"/>
    <n v="0"/>
    <n v="1"/>
    <x v="585"/>
    <s v="Mr"/>
    <x v="1"/>
    <s v="Single"/>
  </r>
  <r>
    <n v="36"/>
    <s v="30-45"/>
    <s v="C46"/>
    <s v="C"/>
    <s v="S"/>
    <x v="135"/>
    <s v="Cavendish"/>
    <s v="C"/>
    <s v=" Mr"/>
    <s v=" Tyrell William"/>
    <n v="0"/>
    <x v="741"/>
    <x v="1"/>
    <s v="male"/>
    <n v="1"/>
    <n v="0"/>
    <x v="259"/>
    <s v="Mr"/>
    <x v="0"/>
    <s v="Normal family"/>
  </r>
  <r>
    <n v="21"/>
    <s v="18-30"/>
    <s v="B57 B59 B63 B66"/>
    <s v="B"/>
    <s v="C"/>
    <x v="148"/>
    <s v="Ryerson"/>
    <s v="R"/>
    <s v=" Miss"/>
    <s v=" Susan Parker &quot;Suzette&quot;"/>
    <n v="2"/>
    <x v="742"/>
    <x v="1"/>
    <s v="female"/>
    <n v="2"/>
    <n v="1"/>
    <x v="277"/>
    <s v="Miss"/>
    <x v="2"/>
    <s v="Big family"/>
  </r>
  <r>
    <n v="24"/>
    <s v="18-30"/>
    <s v="M"/>
    <s v="M"/>
    <s v="S"/>
    <x v="95"/>
    <s v="McNamee"/>
    <s v="M"/>
    <s v=" Mr"/>
    <s v=" Neal"/>
    <n v="0"/>
    <x v="743"/>
    <x v="0"/>
    <s v="male"/>
    <n v="1"/>
    <n v="0"/>
    <x v="586"/>
    <s v="Mr"/>
    <x v="0"/>
    <s v="Normal family"/>
  </r>
  <r>
    <n v="31"/>
    <s v="30-45"/>
    <s v="M"/>
    <s v="M"/>
    <s v="S"/>
    <x v="2"/>
    <s v="Stranden"/>
    <s v="S"/>
    <s v=" Mr"/>
    <s v=" Juho"/>
    <n v="0"/>
    <x v="744"/>
    <x v="0"/>
    <s v="male"/>
    <n v="0"/>
    <n v="1"/>
    <x v="587"/>
    <s v="Mr"/>
    <x v="1"/>
    <s v="Single"/>
  </r>
  <r>
    <n v="70"/>
    <s v="Above 45"/>
    <s v="B22"/>
    <s v="B"/>
    <s v="S"/>
    <x v="202"/>
    <s v="Crosby"/>
    <s v="C"/>
    <s v=" Capt"/>
    <s v=" Edward Gifford"/>
    <n v="1"/>
    <x v="745"/>
    <x v="1"/>
    <s v="male"/>
    <n v="1"/>
    <n v="0"/>
    <x v="451"/>
    <s v="Mr"/>
    <x v="3"/>
    <s v="Normal family"/>
  </r>
  <r>
    <n v="16"/>
    <s v="Below_18"/>
    <s v="M"/>
    <s v="M"/>
    <s v="S"/>
    <x v="134"/>
    <s v="Abbott"/>
    <s v="A"/>
    <s v=" Mr"/>
    <s v=" Rossmore Edward"/>
    <n v="1"/>
    <x v="746"/>
    <x v="0"/>
    <s v="male"/>
    <n v="1"/>
    <n v="0"/>
    <x v="248"/>
    <s v="Mr"/>
    <x v="3"/>
    <s v="Normal family"/>
  </r>
  <r>
    <n v="30"/>
    <s v="30-45"/>
    <s v="M"/>
    <s v="M"/>
    <s v="S"/>
    <x v="16"/>
    <s v="Sinkkonen"/>
    <s v="S"/>
    <s v=" Miss"/>
    <s v=" Anna"/>
    <n v="0"/>
    <x v="747"/>
    <x v="2"/>
    <s v="female"/>
    <n v="0"/>
    <n v="1"/>
    <x v="588"/>
    <s v="Miss"/>
    <x v="1"/>
    <s v="Single"/>
  </r>
  <r>
    <n v="19"/>
    <s v="18-30"/>
    <s v="D30"/>
    <s v="D"/>
    <s v="S"/>
    <x v="3"/>
    <s v="Marvin"/>
    <s v="M"/>
    <s v=" Mr"/>
    <s v=" Daniel Warner"/>
    <n v="0"/>
    <x v="748"/>
    <x v="1"/>
    <s v="male"/>
    <n v="1"/>
    <n v="0"/>
    <x v="589"/>
    <s v="Mr"/>
    <x v="0"/>
    <s v="Normal family"/>
  </r>
  <r>
    <n v="31"/>
    <s v="30-45"/>
    <s v="M"/>
    <s v="M"/>
    <s v="Q"/>
    <x v="28"/>
    <s v="Connaghton"/>
    <s v="C"/>
    <s v=" Mr"/>
    <s v=" Michael"/>
    <n v="0"/>
    <x v="749"/>
    <x v="0"/>
    <s v="male"/>
    <n v="0"/>
    <n v="0"/>
    <x v="590"/>
    <s v="Mr"/>
    <x v="1"/>
    <s v="Single"/>
  </r>
  <r>
    <n v="4"/>
    <s v="Below_18"/>
    <s v="M"/>
    <s v="M"/>
    <s v="S"/>
    <x v="68"/>
    <s v="Wells"/>
    <s v="W"/>
    <s v=" Miss"/>
    <s v=" Joan"/>
    <n v="1"/>
    <x v="750"/>
    <x v="2"/>
    <s v="female"/>
    <n v="1"/>
    <n v="1"/>
    <x v="591"/>
    <s v="Miss"/>
    <x v="3"/>
    <s v="Normal family"/>
  </r>
  <r>
    <n v="6"/>
    <s v="Below_18"/>
    <s v="E121"/>
    <s v="E"/>
    <s v="S"/>
    <x v="57"/>
    <s v="Moor"/>
    <s v="M"/>
    <s v=" Master"/>
    <s v=" Meier"/>
    <n v="1"/>
    <x v="751"/>
    <x v="0"/>
    <s v="male"/>
    <n v="0"/>
    <n v="1"/>
    <x v="592"/>
    <s v="Master"/>
    <x v="0"/>
    <s v="Normal family"/>
  </r>
  <r>
    <n v="33"/>
    <s v="30-45"/>
    <s v="M"/>
    <s v="M"/>
    <s v="S"/>
    <x v="59"/>
    <s v="Vande Velde"/>
    <s v="V"/>
    <s v=" Mr"/>
    <s v=" Johannes Joseph"/>
    <n v="0"/>
    <x v="752"/>
    <x v="0"/>
    <s v="male"/>
    <n v="0"/>
    <n v="0"/>
    <x v="593"/>
    <s v="Mr"/>
    <x v="1"/>
    <s v="Single"/>
  </r>
  <r>
    <n v="23"/>
    <s v="18-30"/>
    <s v="M"/>
    <s v="M"/>
    <s v="S"/>
    <x v="25"/>
    <s v="Jonkoff"/>
    <s v="J"/>
    <s v=" Mr"/>
    <s v=" Lalio"/>
    <n v="0"/>
    <x v="753"/>
    <x v="0"/>
    <s v="male"/>
    <n v="0"/>
    <n v="0"/>
    <x v="594"/>
    <s v="Mr"/>
    <x v="1"/>
    <s v="Single"/>
  </r>
  <r>
    <n v="48"/>
    <s v="Above 45"/>
    <s v="M"/>
    <s v="M"/>
    <s v="S"/>
    <x v="216"/>
    <s v="Herman"/>
    <s v="H"/>
    <s v=" Mrs"/>
    <s v=" Samuel (Jane Laver)"/>
    <n v="2"/>
    <x v="754"/>
    <x v="2"/>
    <s v="female"/>
    <n v="1"/>
    <n v="1"/>
    <x v="503"/>
    <s v="Mrs"/>
    <x v="6"/>
    <s v="Big family"/>
  </r>
  <r>
    <n v="0.67"/>
    <s v="Below_18"/>
    <s v="M"/>
    <s v="M"/>
    <s v="S"/>
    <x v="80"/>
    <s v="Hamalainen"/>
    <s v="H"/>
    <s v=" Master"/>
    <s v=" Viljo"/>
    <n v="1"/>
    <x v="755"/>
    <x v="2"/>
    <s v="male"/>
    <n v="1"/>
    <n v="1"/>
    <x v="221"/>
    <s v="Master"/>
    <x v="3"/>
    <s v="Normal family"/>
  </r>
  <r>
    <n v="28"/>
    <s v="18-30"/>
    <s v="M"/>
    <s v="M"/>
    <s v="S"/>
    <x v="88"/>
    <s v="Carlsson"/>
    <s v="C"/>
    <s v=" Mr"/>
    <s v=" August Sigfrid"/>
    <n v="0"/>
    <x v="756"/>
    <x v="0"/>
    <s v="male"/>
    <n v="0"/>
    <n v="0"/>
    <x v="595"/>
    <s v="Mr"/>
    <x v="1"/>
    <s v="Single"/>
  </r>
  <r>
    <n v="18"/>
    <s v="Above 45"/>
    <s v="M"/>
    <s v="M"/>
    <s v="S"/>
    <x v="86"/>
    <s v="Bailey"/>
    <s v="B"/>
    <s v=" Mr"/>
    <s v=" Percy Andrew"/>
    <n v="0"/>
    <x v="757"/>
    <x v="2"/>
    <s v="male"/>
    <n v="0"/>
    <n v="0"/>
    <x v="596"/>
    <s v="Mr"/>
    <x v="1"/>
    <s v="Single"/>
  </r>
  <r>
    <n v="34"/>
    <s v="30-45"/>
    <s v="M"/>
    <s v="M"/>
    <s v="S"/>
    <x v="4"/>
    <s v="Theobald"/>
    <s v="T"/>
    <s v=" Mr"/>
    <s v=" Thomas Leonard"/>
    <n v="0"/>
    <x v="758"/>
    <x v="0"/>
    <s v="male"/>
    <n v="0"/>
    <n v="0"/>
    <x v="597"/>
    <s v="Mr"/>
    <x v="1"/>
    <s v="Single"/>
  </r>
  <r>
    <n v="33"/>
    <s v="30-45"/>
    <s v="B77"/>
    <s v="B"/>
    <s v="S"/>
    <x v="126"/>
    <s v="Rothes"/>
    <s v="R"/>
    <s v=" the Countess"/>
    <s v=" of (Lucy Noel Martha Dyer-Edwards)"/>
    <n v="0"/>
    <x v="759"/>
    <x v="1"/>
    <s v="female"/>
    <n v="0"/>
    <n v="1"/>
    <x v="230"/>
    <s v="Mrs"/>
    <x v="1"/>
    <s v="Single"/>
  </r>
  <r>
    <n v="30"/>
    <s v="30-45"/>
    <s v="M"/>
    <s v="M"/>
    <s v="S"/>
    <x v="80"/>
    <s v="Garfirth"/>
    <s v="G"/>
    <s v=" Mr"/>
    <s v=" John"/>
    <n v="0"/>
    <x v="760"/>
    <x v="0"/>
    <s v="male"/>
    <n v="0"/>
    <n v="0"/>
    <x v="476"/>
    <s v="Mr"/>
    <x v="1"/>
    <s v="Single"/>
  </r>
  <r>
    <n v="41"/>
    <s v="30-45"/>
    <s v="M"/>
    <s v="M"/>
    <s v="S"/>
    <x v="123"/>
    <s v="Nirva"/>
    <s v="N"/>
    <s v=" Mr"/>
    <s v=" Iisakki Antino Aijo"/>
    <n v="0"/>
    <x v="761"/>
    <x v="0"/>
    <s v="male"/>
    <n v="0"/>
    <n v="0"/>
    <x v="598"/>
    <s v="Mr"/>
    <x v="1"/>
    <s v="Single"/>
  </r>
  <r>
    <n v="20"/>
    <s v="18-30"/>
    <s v="M"/>
    <s v="M"/>
    <s v="C"/>
    <x v="32"/>
    <s v="Barah"/>
    <s v="B"/>
    <s v=" Mr"/>
    <s v=" Hanna Assi"/>
    <n v="0"/>
    <x v="762"/>
    <x v="0"/>
    <s v="male"/>
    <n v="0"/>
    <n v="1"/>
    <x v="599"/>
    <s v="Mr"/>
    <x v="1"/>
    <s v="Single"/>
  </r>
  <r>
    <n v="36"/>
    <s v="30-45"/>
    <s v="B96 B98"/>
    <s v="B"/>
    <s v="S"/>
    <x v="168"/>
    <s v="Carter"/>
    <s v="C"/>
    <s v=" Mrs"/>
    <s v=" William Ernest (Lucile Polk)"/>
    <n v="2"/>
    <x v="763"/>
    <x v="1"/>
    <s v="female"/>
    <n v="1"/>
    <n v="1"/>
    <x v="334"/>
    <s v="Mrs"/>
    <x v="6"/>
    <s v="Big family"/>
  </r>
  <r>
    <n v="16"/>
    <s v="Below_18"/>
    <s v="M"/>
    <s v="M"/>
    <s v="S"/>
    <x v="71"/>
    <s v="Eklund"/>
    <s v="E"/>
    <s v=" Mr"/>
    <s v=" Hans Linus"/>
    <n v="0"/>
    <x v="764"/>
    <x v="0"/>
    <s v="male"/>
    <n v="0"/>
    <n v="0"/>
    <x v="600"/>
    <s v="Mr"/>
    <x v="1"/>
    <s v="Single"/>
  </r>
  <r>
    <n v="51"/>
    <s v="Above 45"/>
    <s v="D11"/>
    <s v="D"/>
    <s v="S"/>
    <x v="133"/>
    <s v="Hogeboom"/>
    <s v="H"/>
    <s v=" Mrs"/>
    <s v=" John C (Anna Andrews)"/>
    <n v="0"/>
    <x v="765"/>
    <x v="1"/>
    <s v="female"/>
    <n v="1"/>
    <n v="1"/>
    <x v="245"/>
    <s v="Mrs"/>
    <x v="0"/>
    <s v="Normal family"/>
  </r>
  <r>
    <n v="49"/>
    <s v="Above 45"/>
    <s v="M"/>
    <s v="M"/>
    <s v="C"/>
    <x v="205"/>
    <s v="Brewe"/>
    <s v="B"/>
    <s v=" Dr"/>
    <s v=" Arthur Jackson"/>
    <n v="0"/>
    <x v="766"/>
    <x v="1"/>
    <s v="male"/>
    <n v="0"/>
    <n v="0"/>
    <x v="601"/>
    <s v="Dr"/>
    <x v="1"/>
    <s v="Single"/>
  </r>
  <r>
    <n v="30.5"/>
    <s v="30-45"/>
    <s v="M"/>
    <s v="M"/>
    <s v="Q"/>
    <x v="28"/>
    <s v="Mangan"/>
    <s v="M"/>
    <s v=" Miss"/>
    <s v=" Mary"/>
    <n v="0"/>
    <x v="767"/>
    <x v="0"/>
    <s v="female"/>
    <n v="0"/>
    <n v="0"/>
    <x v="602"/>
    <s v="Miss"/>
    <x v="1"/>
    <s v="Single"/>
  </r>
  <r>
    <n v="30"/>
    <s v="30-45"/>
    <s v="M"/>
    <s v="M"/>
    <s v="Q"/>
    <x v="72"/>
    <s v="Moran"/>
    <s v="M"/>
    <s v=" Mr"/>
    <s v=" Daniel J"/>
    <n v="0"/>
    <x v="768"/>
    <x v="0"/>
    <s v="male"/>
    <n v="1"/>
    <n v="0"/>
    <x v="106"/>
    <s v="Mr"/>
    <x v="0"/>
    <s v="Normal family"/>
  </r>
  <r>
    <n v="32"/>
    <s v="30-45"/>
    <s v="M"/>
    <s v="M"/>
    <s v="S"/>
    <x v="230"/>
    <s v="Gronnestad"/>
    <s v="G"/>
    <s v=" Mr"/>
    <s v=" Daniel Danielsen"/>
    <n v="0"/>
    <x v="769"/>
    <x v="0"/>
    <s v="male"/>
    <n v="0"/>
    <n v="0"/>
    <x v="603"/>
    <s v="Mr"/>
    <x v="1"/>
    <s v="Single"/>
  </r>
  <r>
    <n v="24"/>
    <s v="18-30"/>
    <s v="M"/>
    <s v="M"/>
    <s v="S"/>
    <x v="59"/>
    <s v="Lievens"/>
    <s v="L"/>
    <s v=" Mr"/>
    <s v=" Rene Aime"/>
    <n v="0"/>
    <x v="770"/>
    <x v="0"/>
    <s v="male"/>
    <n v="0"/>
    <n v="0"/>
    <x v="604"/>
    <s v="Mr"/>
    <x v="1"/>
    <s v="Single"/>
  </r>
  <r>
    <n v="48"/>
    <s v="Above 45"/>
    <s v="M"/>
    <s v="M"/>
    <s v="S"/>
    <x v="13"/>
    <s v="Jensen"/>
    <s v="J"/>
    <s v=" Mr"/>
    <s v=" Niels Peder"/>
    <n v="0"/>
    <x v="771"/>
    <x v="0"/>
    <s v="male"/>
    <n v="0"/>
    <n v="0"/>
    <x v="605"/>
    <s v="Mr"/>
    <x v="1"/>
    <s v="Single"/>
  </r>
  <r>
    <n v="57"/>
    <s v="Above 45"/>
    <s v="E77"/>
    <s v="E"/>
    <s v="S"/>
    <x v="29"/>
    <s v="Mack"/>
    <s v="M"/>
    <s v=" Mrs"/>
    <s v=" (Mary)"/>
    <n v="0"/>
    <x v="772"/>
    <x v="2"/>
    <s v="female"/>
    <n v="0"/>
    <n v="0"/>
    <x v="606"/>
    <s v="Mrs"/>
    <x v="1"/>
    <s v="Single"/>
  </r>
  <r>
    <n v="30"/>
    <s v="30-45"/>
    <s v="M"/>
    <s v="M"/>
    <s v="C"/>
    <x v="18"/>
    <s v="Elias"/>
    <s v="E"/>
    <s v=" Mr"/>
    <s v=" Dibo"/>
    <n v="0"/>
    <x v="773"/>
    <x v="0"/>
    <s v="male"/>
    <n v="0"/>
    <n v="0"/>
    <x v="607"/>
    <s v="Mr"/>
    <x v="1"/>
    <s v="Single"/>
  </r>
  <r>
    <n v="54"/>
    <s v="Above 45"/>
    <s v="M"/>
    <s v="M"/>
    <s v="S"/>
    <x v="68"/>
    <s v="Hocking"/>
    <s v="H"/>
    <s v=" Mrs"/>
    <s v=" Elizabeth (Eliza Needs)"/>
    <n v="3"/>
    <x v="774"/>
    <x v="2"/>
    <s v="female"/>
    <n v="1"/>
    <n v="1"/>
    <x v="608"/>
    <s v="Mrs"/>
    <x v="2"/>
    <s v="Big family"/>
  </r>
  <r>
    <n v="18"/>
    <s v="Above 45"/>
    <s v="M"/>
    <s v="M"/>
    <s v="S"/>
    <x v="28"/>
    <s v="Myhrman"/>
    <s v="M"/>
    <s v=" Mr"/>
    <s v=" Pehr Fabian Oliver Malkolm"/>
    <n v="0"/>
    <x v="775"/>
    <x v="0"/>
    <s v="male"/>
    <n v="0"/>
    <n v="0"/>
    <x v="609"/>
    <s v="Mr"/>
    <x v="1"/>
    <s v="Single"/>
  </r>
  <r>
    <n v="30"/>
    <s v="30-45"/>
    <s v="F38"/>
    <s v="F"/>
    <s v="Q"/>
    <x v="28"/>
    <s v="Tobin"/>
    <s v="T"/>
    <s v=" Mr"/>
    <s v=" Roger"/>
    <n v="0"/>
    <x v="776"/>
    <x v="0"/>
    <s v="male"/>
    <n v="0"/>
    <n v="0"/>
    <x v="610"/>
    <s v="Mr"/>
    <x v="1"/>
    <s v="Single"/>
  </r>
  <r>
    <n v="5"/>
    <s v="Below_18"/>
    <s v="M"/>
    <s v="M"/>
    <s v="S"/>
    <x v="57"/>
    <s v="Emanuel"/>
    <s v="E"/>
    <s v=" Miss"/>
    <s v=" Virginia Ethel"/>
    <n v="0"/>
    <x v="777"/>
    <x v="0"/>
    <s v="female"/>
    <n v="0"/>
    <n v="1"/>
    <x v="77"/>
    <s v="Miss"/>
    <x v="1"/>
    <s v="Single"/>
  </r>
  <r>
    <n v="30"/>
    <s v="30-45"/>
    <s v="M"/>
    <s v="M"/>
    <s v="Q"/>
    <x v="229"/>
    <s v="Kilgannon"/>
    <s v="K"/>
    <s v=" Mr"/>
    <s v=" Thomas J"/>
    <n v="0"/>
    <x v="778"/>
    <x v="0"/>
    <s v="male"/>
    <n v="0"/>
    <n v="0"/>
    <x v="611"/>
    <s v="Mr"/>
    <x v="1"/>
    <s v="Single"/>
  </r>
  <r>
    <n v="43"/>
    <s v="30-45"/>
    <s v="B3"/>
    <s v="B"/>
    <s v="S"/>
    <x v="224"/>
    <s v="Robert"/>
    <s v="R"/>
    <s v=" Mrs"/>
    <s v=" Edward Scott (Elisabeth Walton McMillan)"/>
    <n v="1"/>
    <x v="779"/>
    <x v="1"/>
    <s v="female"/>
    <n v="0"/>
    <n v="1"/>
    <x v="550"/>
    <s v="Mrs"/>
    <x v="0"/>
    <s v="Normal family"/>
  </r>
  <r>
    <n v="13"/>
    <s v="Below_18"/>
    <s v="M"/>
    <s v="M"/>
    <s v="C"/>
    <x v="32"/>
    <s v="Ayoub"/>
    <s v="A"/>
    <s v=" Miss"/>
    <s v=" Banoura"/>
    <n v="0"/>
    <x v="780"/>
    <x v="0"/>
    <s v="female"/>
    <n v="0"/>
    <n v="1"/>
    <x v="612"/>
    <s v="Miss"/>
    <x v="1"/>
    <s v="Single"/>
  </r>
  <r>
    <n v="17"/>
    <s v="Below_18"/>
    <s v="B20"/>
    <s v="B"/>
    <s v="S"/>
    <x v="225"/>
    <s v="Dick"/>
    <s v="D"/>
    <s v=" Mrs"/>
    <s v=" Albert Adrian (Vera Gillespie)"/>
    <n v="0"/>
    <x v="781"/>
    <x v="1"/>
    <s v="female"/>
    <n v="1"/>
    <n v="1"/>
    <x v="551"/>
    <s v="Mrs"/>
    <x v="0"/>
    <s v="Normal family"/>
  </r>
  <r>
    <n v="29"/>
    <s v="18-30"/>
    <s v="D6"/>
    <s v="D"/>
    <s v="S"/>
    <x v="209"/>
    <s v="Long"/>
    <s v="L"/>
    <s v=" Mr"/>
    <s v=" Milton Clyde"/>
    <n v="0"/>
    <x v="782"/>
    <x v="1"/>
    <s v="male"/>
    <n v="0"/>
    <n v="0"/>
    <x v="613"/>
    <s v="Mr"/>
    <x v="1"/>
    <s v="Single"/>
  </r>
  <r>
    <n v="30"/>
    <s v="30-45"/>
    <s v="M"/>
    <s v="M"/>
    <s v="S"/>
    <x v="231"/>
    <s v="Johnston"/>
    <s v="J"/>
    <s v=" Mr"/>
    <s v=" Andrew G"/>
    <n v="2"/>
    <x v="783"/>
    <x v="0"/>
    <s v="male"/>
    <n v="1"/>
    <n v="0"/>
    <x v="614"/>
    <s v="Mr"/>
    <x v="6"/>
    <s v="Big family"/>
  </r>
  <r>
    <n v="25"/>
    <s v="18-30"/>
    <s v="M"/>
    <s v="M"/>
    <s v="S"/>
    <x v="79"/>
    <s v="Ali"/>
    <s v="A"/>
    <s v=" Mr"/>
    <s v=" William"/>
    <n v="0"/>
    <x v="784"/>
    <x v="0"/>
    <s v="male"/>
    <n v="0"/>
    <n v="0"/>
    <x v="615"/>
    <s v="Mr"/>
    <x v="1"/>
    <s v="Single"/>
  </r>
  <r>
    <n v="25"/>
    <s v="18-30"/>
    <s v="M"/>
    <s v="M"/>
    <s v="S"/>
    <x v="0"/>
    <s v="Harmer"/>
    <s v="H"/>
    <s v=" Mr"/>
    <s v=" Abraham (David Lishin)"/>
    <n v="0"/>
    <x v="785"/>
    <x v="0"/>
    <s v="male"/>
    <n v="0"/>
    <n v="0"/>
    <x v="616"/>
    <s v="Mr"/>
    <x v="1"/>
    <s v="Single"/>
  </r>
  <r>
    <n v="18"/>
    <s v="Above 45"/>
    <s v="M"/>
    <s v="M"/>
    <s v="S"/>
    <x v="196"/>
    <s v="Sjoblom"/>
    <s v="S"/>
    <s v=" Miss"/>
    <s v=" Anna Sofia"/>
    <n v="0"/>
    <x v="786"/>
    <x v="0"/>
    <s v="female"/>
    <n v="0"/>
    <n v="1"/>
    <x v="617"/>
    <s v="Miss"/>
    <x v="1"/>
    <s v="Single"/>
  </r>
  <r>
    <n v="8"/>
    <s v="Below_18"/>
    <s v="M"/>
    <s v="M"/>
    <s v="Q"/>
    <x v="15"/>
    <s v="Rice"/>
    <s v="R"/>
    <s v=" Master"/>
    <s v=" George Hugh"/>
    <n v="1"/>
    <x v="787"/>
    <x v="0"/>
    <s v="male"/>
    <n v="4"/>
    <n v="0"/>
    <x v="16"/>
    <s v="Master"/>
    <x v="5"/>
    <s v="Big family"/>
  </r>
  <r>
    <n v="1"/>
    <s v="Below_18"/>
    <s v="M"/>
    <s v="M"/>
    <s v="S"/>
    <x v="65"/>
    <s v="Dean"/>
    <s v="D"/>
    <s v=" Master"/>
    <s v=" Bertram Vere"/>
    <n v="2"/>
    <x v="788"/>
    <x v="0"/>
    <s v="male"/>
    <n v="1"/>
    <n v="1"/>
    <x v="90"/>
    <s v="Master"/>
    <x v="6"/>
    <s v="Big family"/>
  </r>
  <r>
    <n v="46"/>
    <s v="Above 45"/>
    <s v="B82 B84"/>
    <s v="B"/>
    <s v="C"/>
    <x v="84"/>
    <s v="Guggenheim"/>
    <s v="G"/>
    <s v=" Mr"/>
    <s v=" Benjamin"/>
    <n v="0"/>
    <x v="789"/>
    <x v="1"/>
    <s v="male"/>
    <n v="0"/>
    <n v="0"/>
    <x v="129"/>
    <s v="Mr"/>
    <x v="1"/>
    <s v="Single"/>
  </r>
  <r>
    <n v="30"/>
    <s v="30-45"/>
    <s v="M"/>
    <s v="M"/>
    <s v="Q"/>
    <x v="28"/>
    <s v="Keane"/>
    <s v="K"/>
    <s v=" Mr"/>
    <s v=" Andrew &quot;Andy&quot;"/>
    <n v="0"/>
    <x v="790"/>
    <x v="0"/>
    <s v="male"/>
    <n v="0"/>
    <n v="0"/>
    <x v="618"/>
    <s v="Mr"/>
    <x v="1"/>
    <s v="Single"/>
  </r>
  <r>
    <n v="16"/>
    <s v="Below_18"/>
    <s v="M"/>
    <s v="M"/>
    <s v="S"/>
    <x v="19"/>
    <s v="Gaskell"/>
    <s v="G"/>
    <s v=" Mr"/>
    <s v=" Alfred"/>
    <n v="0"/>
    <x v="791"/>
    <x v="2"/>
    <s v="male"/>
    <n v="0"/>
    <n v="0"/>
    <x v="20"/>
    <s v="Mr"/>
    <x v="1"/>
    <s v="Single"/>
  </r>
  <r>
    <n v="22"/>
    <s v="18-30"/>
    <s v="M"/>
    <s v="M"/>
    <s v="S"/>
    <x v="94"/>
    <s v="Sage"/>
    <s v="S"/>
    <s v=" Miss"/>
    <s v=" Stella Anna"/>
    <n v="2"/>
    <x v="792"/>
    <x v="0"/>
    <s v="female"/>
    <n v="8"/>
    <n v="0"/>
    <x v="148"/>
    <s v="Miss"/>
    <x v="8"/>
    <s v="Big family"/>
  </r>
  <r>
    <n v="30"/>
    <s v="30-45"/>
    <s v="M"/>
    <s v="M"/>
    <s v="C"/>
    <x v="101"/>
    <s v="Hoyt"/>
    <s v="H"/>
    <s v=" Mr"/>
    <s v=" William Fisher"/>
    <n v="0"/>
    <x v="793"/>
    <x v="1"/>
    <s v="male"/>
    <n v="0"/>
    <n v="0"/>
    <x v="619"/>
    <s v="Mr"/>
    <x v="1"/>
    <s v="Single"/>
  </r>
  <r>
    <n v="25"/>
    <s v="18-30"/>
    <s v="M"/>
    <s v="M"/>
    <s v="S"/>
    <x v="25"/>
    <s v="Dantcheff"/>
    <s v="D"/>
    <s v=" Mr"/>
    <s v=" Ristiu"/>
    <n v="0"/>
    <x v="794"/>
    <x v="0"/>
    <s v="male"/>
    <n v="0"/>
    <n v="0"/>
    <x v="620"/>
    <s v="Mr"/>
    <x v="1"/>
    <s v="Single"/>
  </r>
  <r>
    <n v="39"/>
    <s v="30-45"/>
    <s v="M"/>
    <s v="M"/>
    <s v="S"/>
    <x v="16"/>
    <s v="Otter"/>
    <s v="O"/>
    <s v=" Mr"/>
    <s v=" Richard"/>
    <n v="0"/>
    <x v="795"/>
    <x v="2"/>
    <s v="male"/>
    <n v="0"/>
    <n v="0"/>
    <x v="621"/>
    <s v="Mr"/>
    <x v="1"/>
    <s v="Single"/>
  </r>
  <r>
    <n v="49"/>
    <s v="Above 45"/>
    <s v="D17"/>
    <s v="D"/>
    <s v="S"/>
    <x v="232"/>
    <s v="Leader"/>
    <s v="L"/>
    <s v=" Dr"/>
    <s v=" Alice (Farnham)"/>
    <n v="0"/>
    <x v="796"/>
    <x v="1"/>
    <s v="female"/>
    <n v="0"/>
    <n v="1"/>
    <x v="622"/>
    <s v="Dr"/>
    <x v="1"/>
    <s v="Single"/>
  </r>
  <r>
    <n v="31"/>
    <s v="30-45"/>
    <s v="M"/>
    <s v="M"/>
    <s v="S"/>
    <x v="233"/>
    <s v="Osman"/>
    <s v="O"/>
    <s v=" Mrs"/>
    <s v=" Mara"/>
    <n v="0"/>
    <x v="797"/>
    <x v="0"/>
    <s v="female"/>
    <n v="0"/>
    <n v="1"/>
    <x v="623"/>
    <s v="Mrs"/>
    <x v="1"/>
    <s v="Single"/>
  </r>
  <r>
    <n v="30"/>
    <s v="30-45"/>
    <s v="M"/>
    <s v="M"/>
    <s v="C"/>
    <x v="32"/>
    <s v="Ibrahim Shawah"/>
    <s v="I"/>
    <s v=" Mr"/>
    <s v=" Yousseff"/>
    <n v="0"/>
    <x v="798"/>
    <x v="0"/>
    <s v="male"/>
    <n v="0"/>
    <n v="0"/>
    <x v="624"/>
    <s v="Mr"/>
    <x v="1"/>
    <s v="Single"/>
  </r>
  <r>
    <n v="30"/>
    <s v="30-45"/>
    <s v="M"/>
    <s v="M"/>
    <s v="S"/>
    <x v="72"/>
    <s v="Van Impe"/>
    <s v="V"/>
    <s v=" Mrs"/>
    <s v=" Jean Baptiste (Rosalie Paula Govaert)"/>
    <n v="1"/>
    <x v="799"/>
    <x v="0"/>
    <s v="female"/>
    <n v="1"/>
    <n v="0"/>
    <x v="357"/>
    <s v="Mrs"/>
    <x v="3"/>
    <s v="Normal family"/>
  </r>
  <r>
    <n v="34"/>
    <s v="30-45"/>
    <s v="M"/>
    <s v="M"/>
    <s v="S"/>
    <x v="16"/>
    <s v="Ponesell"/>
    <s v="P"/>
    <s v=" Mr"/>
    <s v=" Martin"/>
    <n v="0"/>
    <x v="800"/>
    <x v="2"/>
    <s v="male"/>
    <n v="0"/>
    <n v="0"/>
    <x v="567"/>
    <s v="Mr"/>
    <x v="1"/>
    <s v="Single"/>
  </r>
  <r>
    <n v="31"/>
    <s v="30-45"/>
    <s v="M"/>
    <s v="M"/>
    <s v="S"/>
    <x v="121"/>
    <s v="Collyer"/>
    <s v="C"/>
    <s v=" Mrs"/>
    <s v=" Harvey (Charlotte Annie Tate)"/>
    <n v="1"/>
    <x v="801"/>
    <x v="2"/>
    <s v="female"/>
    <n v="1"/>
    <n v="1"/>
    <x v="212"/>
    <s v="Mrs"/>
    <x v="3"/>
    <s v="Normal family"/>
  </r>
  <r>
    <n v="11"/>
    <s v="Below_18"/>
    <s v="B96 B98"/>
    <s v="B"/>
    <s v="S"/>
    <x v="168"/>
    <s v="Carter"/>
    <s v="C"/>
    <s v=" Master"/>
    <s v=" William Thornton II"/>
    <n v="2"/>
    <x v="802"/>
    <x v="1"/>
    <s v="male"/>
    <n v="1"/>
    <n v="1"/>
    <x v="334"/>
    <s v="Master"/>
    <x v="6"/>
    <s v="Big family"/>
  </r>
  <r>
    <n v="0.42"/>
    <s v="Below_18"/>
    <s v="M"/>
    <s v="M"/>
    <s v="C"/>
    <x v="234"/>
    <s v="Thomas"/>
    <s v="T"/>
    <s v=" Master"/>
    <s v=" Assad Alexander"/>
    <n v="1"/>
    <x v="803"/>
    <x v="0"/>
    <s v="male"/>
    <n v="0"/>
    <n v="1"/>
    <x v="625"/>
    <s v="Master"/>
    <x v="0"/>
    <s v="Normal family"/>
  </r>
  <r>
    <n v="27"/>
    <s v="18-30"/>
    <s v="M"/>
    <s v="M"/>
    <s v="S"/>
    <x v="78"/>
    <s v="Hedman"/>
    <s v="H"/>
    <s v=" Mr"/>
    <s v=" Oskar Arvid"/>
    <n v="0"/>
    <x v="804"/>
    <x v="0"/>
    <s v="male"/>
    <n v="0"/>
    <n v="1"/>
    <x v="626"/>
    <s v="Mr"/>
    <x v="1"/>
    <s v="Single"/>
  </r>
  <r>
    <n v="31"/>
    <s v="30-45"/>
    <s v="M"/>
    <s v="M"/>
    <s v="S"/>
    <x v="71"/>
    <s v="Johansson"/>
    <s v="J"/>
    <s v=" Mr"/>
    <s v=" Karl Johan"/>
    <n v="0"/>
    <x v="805"/>
    <x v="0"/>
    <s v="male"/>
    <n v="0"/>
    <n v="0"/>
    <x v="627"/>
    <s v="Mr"/>
    <x v="1"/>
    <s v="Single"/>
  </r>
  <r>
    <n v="39"/>
    <s v="30-45"/>
    <s v="A36"/>
    <s v="A"/>
    <s v="S"/>
    <x v="104"/>
    <s v="Andrews"/>
    <s v="A"/>
    <s v=" Mr"/>
    <s v=" Thomas Jr"/>
    <n v="0"/>
    <x v="806"/>
    <x v="1"/>
    <s v="male"/>
    <n v="0"/>
    <n v="0"/>
    <x v="628"/>
    <s v="Mr"/>
    <x v="1"/>
    <s v="Single"/>
  </r>
  <r>
    <n v="18"/>
    <s v="Above 45"/>
    <s v="M"/>
    <s v="M"/>
    <s v="S"/>
    <x v="71"/>
    <s v="Pettersson"/>
    <s v="P"/>
    <s v=" Miss"/>
    <s v=" Ellen Natalia"/>
    <n v="0"/>
    <x v="807"/>
    <x v="0"/>
    <s v="female"/>
    <n v="0"/>
    <n v="0"/>
    <x v="629"/>
    <s v="Miss"/>
    <x v="1"/>
    <s v="Single"/>
  </r>
  <r>
    <n v="39"/>
    <s v="30-45"/>
    <s v="M"/>
    <s v="M"/>
    <s v="S"/>
    <x v="16"/>
    <s v="Meyer"/>
    <s v="M"/>
    <s v=" Mr"/>
    <s v=" August"/>
    <n v="0"/>
    <x v="808"/>
    <x v="2"/>
    <s v="male"/>
    <n v="0"/>
    <n v="0"/>
    <x v="630"/>
    <s v="Mr"/>
    <x v="1"/>
    <s v="Single"/>
  </r>
  <r>
    <n v="33"/>
    <s v="30-45"/>
    <s v="E8"/>
    <s v="E"/>
    <s v="S"/>
    <x v="3"/>
    <s v="Chambers"/>
    <s v="C"/>
    <s v=" Mrs"/>
    <s v=" Norman Campbell (Bertha Griggs)"/>
    <n v="0"/>
    <x v="809"/>
    <x v="1"/>
    <s v="female"/>
    <n v="1"/>
    <n v="1"/>
    <x v="575"/>
    <s v="Mrs"/>
    <x v="0"/>
    <s v="Normal family"/>
  </r>
  <r>
    <n v="26"/>
    <s v="18-30"/>
    <s v="M"/>
    <s v="M"/>
    <s v="S"/>
    <x v="235"/>
    <s v="Alexander"/>
    <s v="A"/>
    <s v=" Mr"/>
    <s v=" William"/>
    <n v="0"/>
    <x v="810"/>
    <x v="0"/>
    <s v="male"/>
    <n v="0"/>
    <n v="0"/>
    <x v="631"/>
    <s v="Mr"/>
    <x v="1"/>
    <s v="Single"/>
  </r>
  <r>
    <n v="39"/>
    <s v="30-45"/>
    <s v="M"/>
    <s v="M"/>
    <s v="S"/>
    <x v="72"/>
    <s v="Lester"/>
    <s v="L"/>
    <s v=" Mr"/>
    <s v=" James"/>
    <n v="0"/>
    <x v="811"/>
    <x v="0"/>
    <s v="male"/>
    <n v="0"/>
    <n v="0"/>
    <x v="467"/>
    <s v="Mr"/>
    <x v="1"/>
    <s v="Single"/>
  </r>
  <r>
    <n v="35"/>
    <s v="30-45"/>
    <s v="M"/>
    <s v="M"/>
    <s v="S"/>
    <x v="29"/>
    <s v="Slemen"/>
    <s v="S"/>
    <s v=" Mr"/>
    <s v=" Richard James"/>
    <n v="0"/>
    <x v="812"/>
    <x v="2"/>
    <s v="male"/>
    <n v="0"/>
    <n v="0"/>
    <x v="632"/>
    <s v="Mr"/>
    <x v="1"/>
    <s v="Single"/>
  </r>
  <r>
    <n v="6"/>
    <s v="Below_18"/>
    <s v="M"/>
    <s v="M"/>
    <s v="S"/>
    <x v="12"/>
    <s v="Andersson"/>
    <s v="A"/>
    <s v=" Miss"/>
    <s v=" Ebba Iris Alfrida"/>
    <n v="2"/>
    <x v="813"/>
    <x v="0"/>
    <s v="female"/>
    <n v="4"/>
    <n v="0"/>
    <x v="13"/>
    <s v="Miss"/>
    <x v="4"/>
    <s v="Big family"/>
  </r>
  <r>
    <n v="30.5"/>
    <s v="30-45"/>
    <s v="M"/>
    <s v="M"/>
    <s v="S"/>
    <x v="4"/>
    <s v="Tomlin"/>
    <s v="T"/>
    <s v=" Mr"/>
    <s v=" Ernest Portage"/>
    <n v="0"/>
    <x v="814"/>
    <x v="0"/>
    <s v="male"/>
    <n v="0"/>
    <n v="0"/>
    <x v="633"/>
    <s v="Mr"/>
    <x v="1"/>
    <s v="Single"/>
  </r>
  <r>
    <n v="30"/>
    <s v="30-45"/>
    <s v="B102"/>
    <s v="B"/>
    <s v="S"/>
    <x v="104"/>
    <s v="Fry"/>
    <s v="F"/>
    <s v=" Mr"/>
    <s v=" Richard"/>
    <n v="0"/>
    <x v="815"/>
    <x v="1"/>
    <s v="male"/>
    <n v="0"/>
    <n v="0"/>
    <x v="634"/>
    <s v="Mr"/>
    <x v="1"/>
    <s v="Single"/>
  </r>
  <r>
    <n v="23"/>
    <s v="18-30"/>
    <s v="M"/>
    <s v="M"/>
    <s v="S"/>
    <x v="2"/>
    <s v="Heininen"/>
    <s v="H"/>
    <s v=" Miss"/>
    <s v=" Wendla Maria"/>
    <n v="0"/>
    <x v="816"/>
    <x v="0"/>
    <s v="female"/>
    <n v="0"/>
    <n v="0"/>
    <x v="635"/>
    <s v="Miss"/>
    <x v="1"/>
    <s v="Single"/>
  </r>
  <r>
    <n v="31"/>
    <s v="30-45"/>
    <s v="M"/>
    <s v="M"/>
    <s v="C"/>
    <x v="236"/>
    <s v="Mallet"/>
    <s v="M"/>
    <s v=" Mr"/>
    <s v=" Albert"/>
    <n v="1"/>
    <x v="817"/>
    <x v="2"/>
    <s v="male"/>
    <n v="1"/>
    <n v="0"/>
    <x v="636"/>
    <s v="Mr"/>
    <x v="3"/>
    <s v="Normal family"/>
  </r>
  <r>
    <n v="43"/>
    <s v="30-45"/>
    <s v="M"/>
    <s v="M"/>
    <s v="S"/>
    <x v="237"/>
    <s v="Holm"/>
    <s v="H"/>
    <s v=" Mr"/>
    <s v=" John Fredrik Alexander"/>
    <n v="0"/>
    <x v="818"/>
    <x v="0"/>
    <s v="male"/>
    <n v="0"/>
    <n v="0"/>
    <x v="637"/>
    <s v="Mr"/>
    <x v="1"/>
    <s v="Single"/>
  </r>
  <r>
    <n v="10"/>
    <s v="Below_18"/>
    <s v="M"/>
    <s v="M"/>
    <s v="S"/>
    <x v="48"/>
    <s v="Skoog"/>
    <s v="S"/>
    <s v=" Master"/>
    <s v=" Karl Thorsten"/>
    <n v="2"/>
    <x v="819"/>
    <x v="0"/>
    <s v="male"/>
    <n v="3"/>
    <n v="0"/>
    <x v="62"/>
    <s v="Master"/>
    <x v="5"/>
    <s v="Big family"/>
  </r>
  <r>
    <n v="52"/>
    <s v="Above 45"/>
    <s v="B69"/>
    <s v="B"/>
    <s v="S"/>
    <x v="198"/>
    <s v="Hays"/>
    <s v="H"/>
    <s v=" Mrs"/>
    <s v=" Charles Melville (Clara Jennings Gregg)"/>
    <n v="1"/>
    <x v="820"/>
    <x v="1"/>
    <s v="female"/>
    <n v="1"/>
    <n v="1"/>
    <x v="435"/>
    <s v="Mrs"/>
    <x v="3"/>
    <s v="Normal family"/>
  </r>
  <r>
    <n v="27"/>
    <s v="18-30"/>
    <s v="M"/>
    <s v="M"/>
    <s v="S"/>
    <x v="51"/>
    <s v="Lulic"/>
    <s v="L"/>
    <s v=" Mr"/>
    <s v=" Nikola"/>
    <n v="0"/>
    <x v="821"/>
    <x v="0"/>
    <s v="male"/>
    <n v="0"/>
    <n v="1"/>
    <x v="638"/>
    <s v="Mr"/>
    <x v="1"/>
    <s v="Single"/>
  </r>
  <r>
    <n v="38"/>
    <s v="30-45"/>
    <s v="M"/>
    <s v="M"/>
    <s v="S"/>
    <x v="104"/>
    <s v="Reuchlin"/>
    <s v="R"/>
    <s v=" Jonkheer"/>
    <s v=" John George"/>
    <n v="0"/>
    <x v="822"/>
    <x v="1"/>
    <s v="male"/>
    <n v="0"/>
    <n v="0"/>
    <x v="639"/>
    <s v="Mr"/>
    <x v="1"/>
    <s v="Single"/>
  </r>
  <r>
    <n v="27"/>
    <s v="18-30"/>
    <s v="E121"/>
    <s v="E"/>
    <s v="S"/>
    <x v="57"/>
    <s v="Moor"/>
    <s v="M"/>
    <s v=" Mrs"/>
    <s v=" (Beila)"/>
    <n v="1"/>
    <x v="823"/>
    <x v="0"/>
    <s v="female"/>
    <n v="0"/>
    <n v="1"/>
    <x v="592"/>
    <s v="Mrs"/>
    <x v="0"/>
    <s v="Normal family"/>
  </r>
  <r>
    <n v="2"/>
    <s v="Below_18"/>
    <s v="M"/>
    <s v="M"/>
    <s v="S"/>
    <x v="40"/>
    <s v="Panula"/>
    <s v="P"/>
    <s v=" Master"/>
    <s v=" Urho Abraham"/>
    <n v="1"/>
    <x v="824"/>
    <x v="0"/>
    <s v="male"/>
    <n v="4"/>
    <n v="0"/>
    <x v="49"/>
    <s v="Master"/>
    <x v="5"/>
    <s v="Big family"/>
  </r>
  <r>
    <n v="30"/>
    <s v="30-45"/>
    <s v="M"/>
    <s v="M"/>
    <s v="Q"/>
    <x v="238"/>
    <s v="Flynn"/>
    <s v="F"/>
    <s v=" Mr"/>
    <s v=" John"/>
    <n v="0"/>
    <x v="825"/>
    <x v="0"/>
    <s v="male"/>
    <n v="0"/>
    <n v="0"/>
    <x v="640"/>
    <s v="Mr"/>
    <x v="1"/>
    <s v="Single"/>
  </r>
  <r>
    <n v="30"/>
    <s v="30-45"/>
    <s v="M"/>
    <s v="M"/>
    <s v="S"/>
    <x v="54"/>
    <s v="Lam"/>
    <s v="L"/>
    <s v=" Mr"/>
    <s v=" Len"/>
    <n v="0"/>
    <x v="826"/>
    <x v="0"/>
    <s v="male"/>
    <n v="0"/>
    <n v="0"/>
    <x v="72"/>
    <s v="Mr"/>
    <x v="1"/>
    <s v="Single"/>
  </r>
  <r>
    <n v="1"/>
    <s v="Below_18"/>
    <s v="M"/>
    <s v="M"/>
    <s v="C"/>
    <x v="236"/>
    <s v="Mallet"/>
    <s v="M"/>
    <s v=" Master"/>
    <s v=" Andre"/>
    <n v="2"/>
    <x v="827"/>
    <x v="2"/>
    <s v="male"/>
    <n v="0"/>
    <n v="1"/>
    <x v="636"/>
    <s v="Master"/>
    <x v="3"/>
    <s v="Normal family"/>
  </r>
  <r>
    <n v="30"/>
    <s v="30-45"/>
    <s v="M"/>
    <s v="M"/>
    <s v="Q"/>
    <x v="28"/>
    <s v="McCormack"/>
    <s v="M"/>
    <s v=" Mr"/>
    <s v=" Thomas Joseph"/>
    <n v="0"/>
    <x v="828"/>
    <x v="0"/>
    <s v="male"/>
    <n v="0"/>
    <n v="1"/>
    <x v="641"/>
    <s v="Mr"/>
    <x v="1"/>
    <s v="Single"/>
  </r>
  <r>
    <n v="62"/>
    <s v="Above 45"/>
    <s v="B28"/>
    <s v="B"/>
    <s v="C"/>
    <x v="46"/>
    <s v="Stone"/>
    <s v="S"/>
    <s v=" Mrs"/>
    <s v=" George Nelson (Martha Evelyn)"/>
    <n v="0"/>
    <x v="829"/>
    <x v="1"/>
    <s v="female"/>
    <n v="0"/>
    <n v="1"/>
    <x v="60"/>
    <s v="Mrs"/>
    <x v="1"/>
    <s v="Single"/>
  </r>
  <r>
    <n v="15"/>
    <s v="Below_18"/>
    <s v="M"/>
    <s v="M"/>
    <s v="C"/>
    <x v="53"/>
    <s v="Yasbeck"/>
    <s v="Y"/>
    <s v=" Mrs"/>
    <s v=" Antoni (Selini Alexander)"/>
    <n v="0"/>
    <x v="830"/>
    <x v="0"/>
    <s v="female"/>
    <n v="1"/>
    <n v="1"/>
    <x v="505"/>
    <s v="Mrs"/>
    <x v="0"/>
    <s v="Normal family"/>
  </r>
  <r>
    <n v="0.83"/>
    <s v="Below_18"/>
    <s v="M"/>
    <s v="M"/>
    <s v="S"/>
    <x v="170"/>
    <s v="Richards"/>
    <s v="R"/>
    <s v=" Master"/>
    <s v=" George Sibley"/>
    <n v="1"/>
    <x v="831"/>
    <x v="2"/>
    <s v="male"/>
    <n v="1"/>
    <n v="1"/>
    <x v="348"/>
    <s v="Master"/>
    <x v="3"/>
    <s v="Normal family"/>
  </r>
  <r>
    <n v="30"/>
    <s v="30-45"/>
    <s v="M"/>
    <s v="M"/>
    <s v="C"/>
    <x v="32"/>
    <s v="Saad"/>
    <s v="S"/>
    <s v=" Mr"/>
    <s v=" Amin"/>
    <n v="0"/>
    <x v="832"/>
    <x v="0"/>
    <s v="male"/>
    <n v="0"/>
    <n v="0"/>
    <x v="642"/>
    <s v="Mr"/>
    <x v="1"/>
    <s v="Single"/>
  </r>
  <r>
    <n v="23"/>
    <s v="18-30"/>
    <s v="M"/>
    <s v="M"/>
    <s v="S"/>
    <x v="13"/>
    <s v="Augustsson"/>
    <s v="A"/>
    <s v=" Mr"/>
    <s v=" Albert"/>
    <n v="0"/>
    <x v="833"/>
    <x v="0"/>
    <s v="male"/>
    <n v="0"/>
    <n v="0"/>
    <x v="643"/>
    <s v="Mr"/>
    <x v="1"/>
    <s v="Single"/>
  </r>
  <r>
    <n v="18"/>
    <s v="Above 45"/>
    <s v="M"/>
    <s v="M"/>
    <s v="S"/>
    <x v="239"/>
    <s v="Allum"/>
    <s v="A"/>
    <s v=" Mr"/>
    <s v=" Owen George"/>
    <n v="0"/>
    <x v="834"/>
    <x v="0"/>
    <s v="male"/>
    <n v="0"/>
    <n v="0"/>
    <x v="644"/>
    <s v="Mr"/>
    <x v="1"/>
    <s v="Single"/>
  </r>
  <r>
    <n v="39"/>
    <s v="30-45"/>
    <s v="E49"/>
    <s v="E"/>
    <s v="C"/>
    <x v="147"/>
    <s v="Compton"/>
    <s v="C"/>
    <s v=" Miss"/>
    <s v=" Sara Rebecca"/>
    <n v="1"/>
    <x v="835"/>
    <x v="1"/>
    <s v="female"/>
    <n v="1"/>
    <n v="1"/>
    <x v="645"/>
    <s v="Miss"/>
    <x v="3"/>
    <s v="Normal family"/>
  </r>
  <r>
    <n v="21"/>
    <s v="18-30"/>
    <s v="M"/>
    <s v="M"/>
    <s v="S"/>
    <x v="51"/>
    <s v="Pasic"/>
    <s v="P"/>
    <s v=" Mr"/>
    <s v=" Jakob"/>
    <n v="0"/>
    <x v="836"/>
    <x v="0"/>
    <s v="male"/>
    <n v="0"/>
    <n v="0"/>
    <x v="646"/>
    <s v="Mr"/>
    <x v="1"/>
    <s v="Single"/>
  </r>
  <r>
    <n v="30"/>
    <s v="30-45"/>
    <s v="M"/>
    <s v="M"/>
    <s v="S"/>
    <x v="4"/>
    <s v="Sirota"/>
    <s v="S"/>
    <s v=" Mr"/>
    <s v=" Maurice"/>
    <n v="0"/>
    <x v="837"/>
    <x v="0"/>
    <s v="male"/>
    <n v="0"/>
    <n v="0"/>
    <x v="647"/>
    <s v="Mr"/>
    <x v="1"/>
    <s v="Single"/>
  </r>
  <r>
    <n v="32"/>
    <s v="30-45"/>
    <s v="M"/>
    <s v="M"/>
    <s v="S"/>
    <x v="54"/>
    <s v="Chip"/>
    <s v="C"/>
    <s v=" Mr"/>
    <s v=" Chang"/>
    <n v="0"/>
    <x v="838"/>
    <x v="0"/>
    <s v="male"/>
    <n v="0"/>
    <n v="1"/>
    <x v="72"/>
    <s v="Mr"/>
    <x v="1"/>
    <s v="Single"/>
  </r>
  <r>
    <n v="30"/>
    <s v="30-45"/>
    <s v="C47"/>
    <s v="C"/>
    <s v="C"/>
    <x v="132"/>
    <s v="Marechal"/>
    <s v="M"/>
    <s v=" Mr"/>
    <s v=" Pierre"/>
    <n v="0"/>
    <x v="839"/>
    <x v="1"/>
    <s v="male"/>
    <n v="0"/>
    <n v="1"/>
    <x v="648"/>
    <s v="Mr"/>
    <x v="1"/>
    <s v="Single"/>
  </r>
  <r>
    <n v="20"/>
    <s v="18-30"/>
    <s v="M"/>
    <s v="M"/>
    <s v="S"/>
    <x v="2"/>
    <s v="Alhomaki"/>
    <s v="A"/>
    <s v=" Mr"/>
    <s v=" Ilmari Rudolf"/>
    <n v="0"/>
    <x v="840"/>
    <x v="0"/>
    <s v="male"/>
    <n v="0"/>
    <n v="0"/>
    <x v="649"/>
    <s v="Mr"/>
    <x v="1"/>
    <s v="Single"/>
  </r>
  <r>
    <n v="16"/>
    <s v="Below_18"/>
    <s v="M"/>
    <s v="M"/>
    <s v="S"/>
    <x v="29"/>
    <s v="Mudd"/>
    <s v="M"/>
    <s v=" Mr"/>
    <s v=" Thomas Charles"/>
    <n v="0"/>
    <x v="841"/>
    <x v="2"/>
    <s v="male"/>
    <n v="0"/>
    <n v="0"/>
    <x v="606"/>
    <s v="Mr"/>
    <x v="1"/>
    <s v="Single"/>
  </r>
  <r>
    <n v="30"/>
    <s v="30-45"/>
    <s v="M"/>
    <s v="M"/>
    <s v="C"/>
    <x v="113"/>
    <s v="Serepeca"/>
    <s v="S"/>
    <s v=" Miss"/>
    <s v=" Augusta"/>
    <n v="0"/>
    <x v="842"/>
    <x v="1"/>
    <s v="female"/>
    <n v="0"/>
    <n v="1"/>
    <x v="241"/>
    <s v="Miss"/>
    <x v="1"/>
    <s v="Single"/>
  </r>
  <r>
    <n v="34.5"/>
    <s v="30-45"/>
    <s v="M"/>
    <s v="M"/>
    <s v="C"/>
    <x v="240"/>
    <s v="Lemberopolous"/>
    <s v="L"/>
    <s v=" Mr"/>
    <s v=" Peter L"/>
    <n v="0"/>
    <x v="843"/>
    <x v="0"/>
    <s v="male"/>
    <n v="0"/>
    <n v="0"/>
    <x v="650"/>
    <s v="Mr"/>
    <x v="1"/>
    <s v="Single"/>
  </r>
  <r>
    <n v="17"/>
    <s v="Below_18"/>
    <s v="M"/>
    <s v="M"/>
    <s v="S"/>
    <x v="51"/>
    <s v="Culumovic"/>
    <s v="C"/>
    <s v=" Mr"/>
    <s v=" Jeso"/>
    <n v="0"/>
    <x v="844"/>
    <x v="0"/>
    <s v="male"/>
    <n v="0"/>
    <n v="0"/>
    <x v="651"/>
    <s v="Mr"/>
    <x v="1"/>
    <s v="Single"/>
  </r>
  <r>
    <n v="42"/>
    <s v="30-45"/>
    <s v="M"/>
    <s v="M"/>
    <s v="S"/>
    <x v="120"/>
    <s v="Abbing"/>
    <s v="A"/>
    <s v=" Mr"/>
    <s v=" Anthony"/>
    <n v="0"/>
    <x v="845"/>
    <x v="0"/>
    <s v="male"/>
    <n v="0"/>
    <n v="0"/>
    <x v="652"/>
    <s v="Mr"/>
    <x v="1"/>
    <s v="Single"/>
  </r>
  <r>
    <n v="30"/>
    <s v="30-45"/>
    <s v="M"/>
    <s v="M"/>
    <s v="S"/>
    <x v="94"/>
    <s v="Sage"/>
    <s v="S"/>
    <s v=" Mr"/>
    <s v=" Douglas Bullen"/>
    <n v="2"/>
    <x v="846"/>
    <x v="0"/>
    <s v="male"/>
    <n v="8"/>
    <n v="0"/>
    <x v="148"/>
    <s v="Mr"/>
    <x v="8"/>
    <s v="Big family"/>
  </r>
  <r>
    <n v="35"/>
    <s v="30-45"/>
    <s v="M"/>
    <s v="M"/>
    <s v="C"/>
    <x v="25"/>
    <s v="Markoff"/>
    <s v="M"/>
    <s v=" Mr"/>
    <s v=" Marin"/>
    <n v="0"/>
    <x v="847"/>
    <x v="0"/>
    <s v="male"/>
    <n v="0"/>
    <n v="0"/>
    <x v="653"/>
    <s v="Mr"/>
    <x v="1"/>
    <s v="Single"/>
  </r>
  <r>
    <n v="28"/>
    <s v="18-30"/>
    <s v="M"/>
    <s v="M"/>
    <s v="S"/>
    <x v="213"/>
    <s v="Harper"/>
    <s v="H"/>
    <s v=" Rev"/>
    <s v=" John"/>
    <n v="1"/>
    <x v="848"/>
    <x v="2"/>
    <s v="male"/>
    <n v="0"/>
    <n v="0"/>
    <x v="491"/>
    <s v="Rev"/>
    <x v="0"/>
    <s v="Normal family"/>
  </r>
  <r>
    <n v="35.5"/>
    <s v="30-45"/>
    <s v="C92"/>
    <s v="C"/>
    <s v="C"/>
    <x v="180"/>
    <s v="Goldenberg"/>
    <s v="G"/>
    <s v=" Mrs"/>
    <s v=" Samuel L (Edwiga Grabowska)"/>
    <n v="0"/>
    <x v="849"/>
    <x v="1"/>
    <s v="female"/>
    <n v="1"/>
    <n v="1"/>
    <x v="383"/>
    <s v="Mrs"/>
    <x v="0"/>
    <s v="Normal family"/>
  </r>
  <r>
    <n v="4"/>
    <s v="Below_18"/>
    <s v="M"/>
    <s v="M"/>
    <s v="S"/>
    <x v="12"/>
    <s v="Andersson"/>
    <s v="A"/>
    <s v=" Master"/>
    <s v=" Sigvard Harald Elias"/>
    <n v="2"/>
    <x v="850"/>
    <x v="0"/>
    <s v="male"/>
    <n v="4"/>
    <n v="0"/>
    <x v="13"/>
    <s v="Master"/>
    <x v="4"/>
    <s v="Big family"/>
  </r>
  <r>
    <n v="74"/>
    <s v="Above 45"/>
    <s v="M"/>
    <s v="M"/>
    <s v="S"/>
    <x v="71"/>
    <s v="Svensson"/>
    <s v="S"/>
    <s v=" Mr"/>
    <s v=" Johan"/>
    <n v="0"/>
    <x v="851"/>
    <x v="0"/>
    <s v="male"/>
    <n v="0"/>
    <n v="0"/>
    <x v="654"/>
    <s v="Mr"/>
    <x v="1"/>
    <s v="Single"/>
  </r>
  <r>
    <n v="9"/>
    <s v="Below_18"/>
    <s v="M"/>
    <s v="M"/>
    <s v="C"/>
    <x v="49"/>
    <s v="Boulos"/>
    <s v="B"/>
    <s v=" Miss"/>
    <s v=" Nourelain"/>
    <n v="1"/>
    <x v="852"/>
    <x v="0"/>
    <s v="female"/>
    <n v="1"/>
    <n v="0"/>
    <x v="130"/>
    <s v="Miss"/>
    <x v="3"/>
    <s v="Normal family"/>
  </r>
  <r>
    <n v="16"/>
    <s v="Below_18"/>
    <s v="D28"/>
    <s v="D"/>
    <s v="S"/>
    <x v="241"/>
    <s v="Lines"/>
    <s v="L"/>
    <s v=" Miss"/>
    <s v=" Mary Conover"/>
    <n v="1"/>
    <x v="853"/>
    <x v="1"/>
    <s v="female"/>
    <n v="0"/>
    <n v="1"/>
    <x v="655"/>
    <s v="Miss"/>
    <x v="0"/>
    <s v="Normal family"/>
  </r>
  <r>
    <n v="44"/>
    <s v="30-45"/>
    <s v="M"/>
    <s v="M"/>
    <s v="S"/>
    <x v="19"/>
    <s v="Carter"/>
    <s v="C"/>
    <s v=" Mrs"/>
    <s v=" Ernest Courtenay (Lilian Hughes)"/>
    <n v="0"/>
    <x v="854"/>
    <x v="2"/>
    <s v="female"/>
    <n v="1"/>
    <n v="0"/>
    <x v="223"/>
    <s v="Mrs"/>
    <x v="0"/>
    <s v="Normal family"/>
  </r>
  <r>
    <n v="18"/>
    <s v="Above 45"/>
    <s v="M"/>
    <s v="M"/>
    <s v="S"/>
    <x v="118"/>
    <s v="Aks"/>
    <s v="A"/>
    <s v=" Mrs"/>
    <s v=" Sam (Leah Rosen)"/>
    <n v="1"/>
    <x v="855"/>
    <x v="0"/>
    <s v="female"/>
    <n v="0"/>
    <n v="1"/>
    <x v="656"/>
    <s v="Mrs"/>
    <x v="0"/>
    <s v="Normal family"/>
  </r>
  <r>
    <n v="45"/>
    <s v="Above 45"/>
    <s v="M"/>
    <s v="M"/>
    <s v="S"/>
    <x v="150"/>
    <s v="Wick"/>
    <s v="W"/>
    <s v=" Mrs"/>
    <s v=" George Dennick (Mary Hitchcock)"/>
    <n v="1"/>
    <x v="856"/>
    <x v="1"/>
    <s v="female"/>
    <n v="1"/>
    <n v="1"/>
    <x v="283"/>
    <s v="Mrs"/>
    <x v="3"/>
    <s v="Normal family"/>
  </r>
  <r>
    <n v="51"/>
    <s v="Above 45"/>
    <s v="E17"/>
    <s v="E"/>
    <s v="S"/>
    <x v="11"/>
    <s v="Daly"/>
    <s v="D"/>
    <s v=" Mr"/>
    <s v=" Peter Denis "/>
    <n v="0"/>
    <x v="857"/>
    <x v="1"/>
    <s v="male"/>
    <n v="0"/>
    <n v="1"/>
    <x v="657"/>
    <s v="Mr"/>
    <x v="1"/>
    <s v="Single"/>
  </r>
  <r>
    <n v="24"/>
    <s v="18-30"/>
    <s v="M"/>
    <s v="M"/>
    <s v="C"/>
    <x v="178"/>
    <s v="Baclini"/>
    <s v="B"/>
    <s v=" Mrs"/>
    <s v=" Solomon (Latifa Qurban)"/>
    <n v="3"/>
    <x v="858"/>
    <x v="0"/>
    <s v="female"/>
    <n v="0"/>
    <n v="1"/>
    <x v="379"/>
    <s v="Mrs"/>
    <x v="6"/>
    <s v="Big family"/>
  </r>
  <r>
    <n v="30"/>
    <s v="30-45"/>
    <s v="M"/>
    <s v="M"/>
    <s v="C"/>
    <x v="32"/>
    <s v="Razi"/>
    <s v="R"/>
    <s v=" Mr"/>
    <s v=" Raihed"/>
    <n v="0"/>
    <x v="859"/>
    <x v="0"/>
    <s v="male"/>
    <n v="0"/>
    <n v="0"/>
    <x v="658"/>
    <s v="Mr"/>
    <x v="1"/>
    <s v="Single"/>
  </r>
  <r>
    <n v="41"/>
    <s v="30-45"/>
    <s v="M"/>
    <s v="M"/>
    <s v="S"/>
    <x v="242"/>
    <s v="Hansen"/>
    <s v="H"/>
    <s v=" Mr"/>
    <s v=" Claus Peter"/>
    <n v="0"/>
    <x v="860"/>
    <x v="0"/>
    <s v="male"/>
    <n v="2"/>
    <n v="0"/>
    <x v="659"/>
    <s v="Mr"/>
    <x v="3"/>
    <s v="Normal family"/>
  </r>
  <r>
    <n v="21"/>
    <s v="18-30"/>
    <s v="M"/>
    <s v="M"/>
    <s v="S"/>
    <x v="86"/>
    <s v="Giles"/>
    <s v="G"/>
    <s v=" Mr"/>
    <s v=" Frederick Edward"/>
    <n v="0"/>
    <x v="861"/>
    <x v="2"/>
    <s v="male"/>
    <n v="1"/>
    <n v="0"/>
    <x v="660"/>
    <s v="Mr"/>
    <x v="0"/>
    <s v="Normal family"/>
  </r>
  <r>
    <n v="48"/>
    <s v="Above 45"/>
    <s v="D17"/>
    <s v="D"/>
    <s v="S"/>
    <x v="232"/>
    <s v="Swift"/>
    <s v="S"/>
    <s v=" Mrs"/>
    <s v=" Frederick Joel (Margaret Welles Barron)"/>
    <n v="0"/>
    <x v="862"/>
    <x v="1"/>
    <s v="female"/>
    <n v="0"/>
    <n v="1"/>
    <x v="661"/>
    <s v="Mrs"/>
    <x v="1"/>
    <s v="Single"/>
  </r>
  <r>
    <n v="22"/>
    <s v="18-30"/>
    <s v="M"/>
    <s v="M"/>
    <s v="S"/>
    <x v="94"/>
    <s v="Sage"/>
    <s v="S"/>
    <s v=" Miss"/>
    <s v=" Dorothy Edith &quot;Dolly&quot;"/>
    <n v="2"/>
    <x v="863"/>
    <x v="0"/>
    <s v="female"/>
    <n v="8"/>
    <n v="0"/>
    <x v="148"/>
    <s v="Miss"/>
    <x v="8"/>
    <s v="Big family"/>
  </r>
  <r>
    <n v="24"/>
    <s v="18-30"/>
    <s v="M"/>
    <s v="M"/>
    <s v="S"/>
    <x v="16"/>
    <s v="Gill"/>
    <s v="G"/>
    <s v=" Mr"/>
    <s v=" John William"/>
    <n v="0"/>
    <x v="864"/>
    <x v="2"/>
    <s v="male"/>
    <n v="0"/>
    <n v="0"/>
    <x v="662"/>
    <s v="Mr"/>
    <x v="1"/>
    <s v="Single"/>
  </r>
  <r>
    <n v="42"/>
    <s v="30-45"/>
    <s v="M"/>
    <s v="M"/>
    <s v="S"/>
    <x v="16"/>
    <s v="Bystrom"/>
    <s v="B"/>
    <s v=" Mrs"/>
    <s v=" (Karolina)"/>
    <n v="0"/>
    <x v="865"/>
    <x v="2"/>
    <s v="female"/>
    <n v="0"/>
    <n v="1"/>
    <x v="663"/>
    <s v="Mrs"/>
    <x v="1"/>
    <s v="Single"/>
  </r>
  <r>
    <n v="27"/>
    <s v="18-30"/>
    <s v="M"/>
    <s v="M"/>
    <s v="C"/>
    <x v="243"/>
    <s v="Duran y More"/>
    <s v="D"/>
    <s v=" Miss"/>
    <s v=" Asuncion"/>
    <n v="0"/>
    <x v="866"/>
    <x v="2"/>
    <s v="female"/>
    <n v="1"/>
    <n v="1"/>
    <x v="664"/>
    <s v="Miss"/>
    <x v="0"/>
    <s v="Normal family"/>
  </r>
  <r>
    <n v="31"/>
    <s v="30-45"/>
    <s v="A24"/>
    <s v="A"/>
    <s v="S"/>
    <x v="244"/>
    <s v="Roebling"/>
    <s v="R"/>
    <s v=" Mr"/>
    <s v=" Washington Augustus II"/>
    <n v="0"/>
    <x v="867"/>
    <x v="1"/>
    <s v="male"/>
    <n v="0"/>
    <n v="0"/>
    <x v="665"/>
    <s v="Mr"/>
    <x v="1"/>
    <s v="Single"/>
  </r>
  <r>
    <n v="30"/>
    <s v="30-45"/>
    <s v="M"/>
    <s v="M"/>
    <s v="S"/>
    <x v="59"/>
    <s v="van Melkebeke"/>
    <s v="V"/>
    <s v=" Mr"/>
    <s v=" Philemon"/>
    <n v="0"/>
    <x v="868"/>
    <x v="0"/>
    <s v="male"/>
    <n v="0"/>
    <n v="0"/>
    <x v="666"/>
    <s v="Mr"/>
    <x v="1"/>
    <s v="Single"/>
  </r>
  <r>
    <n v="4"/>
    <s v="Below_18"/>
    <s v="M"/>
    <s v="M"/>
    <s v="S"/>
    <x v="8"/>
    <s v="Johnson"/>
    <s v="J"/>
    <s v=" Master"/>
    <s v=" Harold Theodor"/>
    <n v="1"/>
    <x v="869"/>
    <x v="0"/>
    <s v="male"/>
    <n v="1"/>
    <n v="1"/>
    <x v="8"/>
    <s v="Master"/>
    <x v="3"/>
    <s v="Normal family"/>
  </r>
  <r>
    <n v="26"/>
    <s v="18-30"/>
    <s v="M"/>
    <s v="M"/>
    <s v="S"/>
    <x v="25"/>
    <s v="Balkic"/>
    <s v="B"/>
    <s v=" Mr"/>
    <s v=" Cerin"/>
    <n v="0"/>
    <x v="870"/>
    <x v="0"/>
    <s v="male"/>
    <n v="0"/>
    <n v="0"/>
    <x v="667"/>
    <s v="Mr"/>
    <x v="1"/>
    <s v="Single"/>
  </r>
  <r>
    <n v="47"/>
    <s v="Above 45"/>
    <s v="D35"/>
    <s v="D"/>
    <s v="S"/>
    <x v="124"/>
    <s v="Beckwith"/>
    <s v="B"/>
    <s v=" Mrs"/>
    <s v=" Richard Leonard (Sallie Monypeny)"/>
    <n v="1"/>
    <x v="871"/>
    <x v="1"/>
    <s v="female"/>
    <n v="1"/>
    <n v="1"/>
    <x v="222"/>
    <s v="Mrs"/>
    <x v="3"/>
    <s v="Normal family"/>
  </r>
  <r>
    <n v="33"/>
    <s v="30-45"/>
    <s v="B51 B53 B55"/>
    <s v="B"/>
    <s v="S"/>
    <x v="245"/>
    <s v="Carlsson"/>
    <s v="C"/>
    <s v=" Mr"/>
    <s v=" Frans Olof"/>
    <n v="0"/>
    <x v="872"/>
    <x v="1"/>
    <s v="male"/>
    <n v="0"/>
    <n v="0"/>
    <x v="668"/>
    <s v="Mr"/>
    <x v="1"/>
    <s v="Single"/>
  </r>
  <r>
    <n v="47"/>
    <s v="Above 45"/>
    <s v="M"/>
    <s v="M"/>
    <s v="S"/>
    <x v="58"/>
    <s v="Vander Cruyssen"/>
    <s v="V"/>
    <s v=" Mr"/>
    <s v=" Victor"/>
    <n v="0"/>
    <x v="873"/>
    <x v="0"/>
    <s v="male"/>
    <n v="0"/>
    <n v="0"/>
    <x v="669"/>
    <s v="Mr"/>
    <x v="1"/>
    <s v="Single"/>
  </r>
  <r>
    <n v="28"/>
    <s v="18-30"/>
    <s v="M"/>
    <s v="M"/>
    <s v="C"/>
    <x v="145"/>
    <s v="Abelson"/>
    <s v="A"/>
    <s v=" Mrs"/>
    <s v=" Samuel (Hannah Wizosky)"/>
    <n v="0"/>
    <x v="874"/>
    <x v="2"/>
    <s v="female"/>
    <n v="1"/>
    <n v="1"/>
    <x v="274"/>
    <s v="Mrs"/>
    <x v="0"/>
    <s v="Normal family"/>
  </r>
  <r>
    <n v="15"/>
    <s v="Below_18"/>
    <s v="M"/>
    <s v="M"/>
    <s v="C"/>
    <x v="18"/>
    <s v="Najib"/>
    <s v="N"/>
    <s v=" Miss"/>
    <s v=" Adele Kiamie &quot;Jane&quot;"/>
    <n v="0"/>
    <x v="875"/>
    <x v="0"/>
    <s v="female"/>
    <n v="0"/>
    <n v="1"/>
    <x v="670"/>
    <s v="Miss"/>
    <x v="1"/>
    <s v="Single"/>
  </r>
  <r>
    <n v="20"/>
    <s v="18-30"/>
    <s v="M"/>
    <s v="M"/>
    <s v="S"/>
    <x v="246"/>
    <s v="Gustafsson"/>
    <s v="G"/>
    <s v=" Mr"/>
    <s v=" Alfred Ossian"/>
    <n v="0"/>
    <x v="876"/>
    <x v="0"/>
    <s v="male"/>
    <n v="0"/>
    <n v="0"/>
    <x v="128"/>
    <s v="Mr"/>
    <x v="1"/>
    <s v="Single"/>
  </r>
  <r>
    <n v="19"/>
    <s v="18-30"/>
    <s v="M"/>
    <s v="M"/>
    <s v="S"/>
    <x v="25"/>
    <s v="Petroff"/>
    <s v="P"/>
    <s v=" Mr"/>
    <s v=" Nedelio"/>
    <n v="0"/>
    <x v="877"/>
    <x v="0"/>
    <s v="male"/>
    <n v="0"/>
    <n v="0"/>
    <x v="671"/>
    <s v="Mr"/>
    <x v="1"/>
    <s v="Single"/>
  </r>
  <r>
    <n v="30"/>
    <s v="30-45"/>
    <s v="M"/>
    <s v="M"/>
    <s v="S"/>
    <x v="25"/>
    <s v="Laleff"/>
    <s v="L"/>
    <s v=" Mr"/>
    <s v=" Kristo"/>
    <n v="0"/>
    <x v="878"/>
    <x v="0"/>
    <s v="male"/>
    <n v="0"/>
    <n v="0"/>
    <x v="672"/>
    <s v="Mr"/>
    <x v="1"/>
    <s v="Single"/>
  </r>
  <r>
    <n v="56"/>
    <s v="Above 45"/>
    <s v="C50"/>
    <s v="C"/>
    <s v="C"/>
    <x v="147"/>
    <s v="Potter"/>
    <s v="P"/>
    <s v=" Mrs"/>
    <s v=" Thomas Jr (Lily Alexenia Wilson)"/>
    <n v="1"/>
    <x v="879"/>
    <x v="1"/>
    <s v="female"/>
    <n v="0"/>
    <n v="1"/>
    <x v="276"/>
    <s v="Mrs"/>
    <x v="0"/>
    <s v="Normal family"/>
  </r>
  <r>
    <n v="25"/>
    <s v="18-30"/>
    <s v="M"/>
    <s v="M"/>
    <s v="S"/>
    <x v="19"/>
    <s v="Shelley"/>
    <s v="S"/>
    <s v=" Mrs"/>
    <s v=" William (Imanita Parrish Hall)"/>
    <n v="1"/>
    <x v="880"/>
    <x v="2"/>
    <s v="female"/>
    <n v="0"/>
    <n v="1"/>
    <x v="232"/>
    <s v="Mrs"/>
    <x v="0"/>
    <s v="Normal family"/>
  </r>
  <r>
    <n v="33"/>
    <s v="30-45"/>
    <s v="M"/>
    <s v="M"/>
    <s v="S"/>
    <x v="25"/>
    <s v="Markun"/>
    <s v="M"/>
    <s v=" Mr"/>
    <s v=" Johann"/>
    <n v="0"/>
    <x v="881"/>
    <x v="0"/>
    <s v="male"/>
    <n v="0"/>
    <n v="0"/>
    <x v="673"/>
    <s v="Mr"/>
    <x v="1"/>
    <s v="Single"/>
  </r>
  <r>
    <n v="22"/>
    <s v="18-30"/>
    <s v="M"/>
    <s v="M"/>
    <s v="S"/>
    <x v="247"/>
    <s v="Dahlberg"/>
    <s v="D"/>
    <s v=" Miss"/>
    <s v=" Gerda Ulrika"/>
    <n v="0"/>
    <x v="882"/>
    <x v="0"/>
    <s v="female"/>
    <n v="0"/>
    <n v="0"/>
    <x v="674"/>
    <s v="Miss"/>
    <x v="1"/>
    <s v="Single"/>
  </r>
  <r>
    <n v="28"/>
    <s v="18-30"/>
    <s v="M"/>
    <s v="M"/>
    <s v="S"/>
    <x v="29"/>
    <s v="Banfield"/>
    <s v="B"/>
    <s v=" Mr"/>
    <s v=" Frederick James"/>
    <n v="0"/>
    <x v="883"/>
    <x v="2"/>
    <s v="male"/>
    <n v="0"/>
    <n v="0"/>
    <x v="675"/>
    <s v="Mr"/>
    <x v="1"/>
    <s v="Single"/>
  </r>
  <r>
    <n v="25"/>
    <s v="18-30"/>
    <s v="M"/>
    <s v="M"/>
    <s v="S"/>
    <x v="79"/>
    <s v="Sutehall"/>
    <s v="S"/>
    <s v=" Mr"/>
    <s v=" Henry Jr"/>
    <n v="0"/>
    <x v="884"/>
    <x v="0"/>
    <s v="male"/>
    <n v="0"/>
    <n v="0"/>
    <x v="676"/>
    <s v="Mr"/>
    <x v="1"/>
    <s v="Single"/>
  </r>
  <r>
    <n v="39"/>
    <s v="30-45"/>
    <s v="M"/>
    <s v="M"/>
    <s v="Q"/>
    <x v="15"/>
    <s v="Rice"/>
    <s v="R"/>
    <s v=" Mrs"/>
    <s v=" William (Margaret Norton)"/>
    <n v="5"/>
    <x v="885"/>
    <x v="0"/>
    <s v="female"/>
    <n v="0"/>
    <n v="0"/>
    <x v="16"/>
    <s v="Mrs"/>
    <x v="5"/>
    <s v="Big family"/>
  </r>
  <r>
    <n v="27"/>
    <s v="18-30"/>
    <s v="M"/>
    <s v="M"/>
    <s v="S"/>
    <x v="16"/>
    <s v="Montvila"/>
    <s v="M"/>
    <s v=" Rev"/>
    <s v=" Juozas"/>
    <n v="0"/>
    <x v="886"/>
    <x v="2"/>
    <s v="male"/>
    <n v="0"/>
    <n v="0"/>
    <x v="677"/>
    <s v="Rev"/>
    <x v="1"/>
    <s v="Single"/>
  </r>
  <r>
    <n v="19"/>
    <s v="18-30"/>
    <s v="B42"/>
    <s v="B"/>
    <s v="S"/>
    <x v="209"/>
    <s v="Graham"/>
    <s v="G"/>
    <s v=" Miss"/>
    <s v=" Margaret Edith"/>
    <n v="0"/>
    <x v="887"/>
    <x v="1"/>
    <s v="female"/>
    <n v="0"/>
    <n v="1"/>
    <x v="678"/>
    <s v="Miss"/>
    <x v="1"/>
    <s v="Single"/>
  </r>
  <r>
    <n v="22"/>
    <s v="18-30"/>
    <s v="M"/>
    <s v="M"/>
    <s v="S"/>
    <x v="231"/>
    <s v="Johnston"/>
    <s v="J"/>
    <s v=" Miss"/>
    <s v=" Catherine Helen &quot;Carrie&quot;"/>
    <n v="2"/>
    <x v="888"/>
    <x v="0"/>
    <s v="female"/>
    <n v="1"/>
    <n v="0"/>
    <x v="614"/>
    <s v="Miss"/>
    <x v="6"/>
    <s v="Big family"/>
  </r>
  <r>
    <n v="26"/>
    <s v="18-30"/>
    <s v="C148"/>
    <s v="C"/>
    <s v="C"/>
    <x v="209"/>
    <s v="Behr"/>
    <s v="B"/>
    <s v=" Mr"/>
    <s v=" Karl Howell"/>
    <n v="0"/>
    <x v="889"/>
    <x v="1"/>
    <s v="male"/>
    <n v="0"/>
    <n v="1"/>
    <x v="679"/>
    <s v="Mr"/>
    <x v="1"/>
    <s v="Single"/>
  </r>
  <r>
    <n v="32"/>
    <s v="30-45"/>
    <s v="M"/>
    <s v="M"/>
    <s v="Q"/>
    <x v="28"/>
    <s v="Dooley"/>
    <s v="D"/>
    <s v=" Mr"/>
    <s v=" Patrick"/>
    <n v="0"/>
    <x v="890"/>
    <x v="0"/>
    <s v="male"/>
    <n v="0"/>
    <n v="0"/>
    <x v="680"/>
    <s v="Mr"/>
    <x v="1"/>
    <s v="Single"/>
  </r>
  <r>
    <m/>
    <m/>
    <m/>
    <m/>
    <m/>
    <x v="248"/>
    <m/>
    <m/>
    <m/>
    <m/>
    <m/>
    <x v="891"/>
    <x v="3"/>
    <m/>
    <m/>
    <m/>
    <x v="681"/>
    <m/>
    <x v="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4"/>
    <s v="Below_18"/>
    <s v="M"/>
    <s v="M"/>
    <s v="S"/>
    <n v="69.55"/>
    <x v="0"/>
    <s v="Sage"/>
    <s v="S"/>
    <s v=" Master"/>
    <s v=" Thomas Henry"/>
    <n v="2"/>
    <n v="160"/>
    <x v="0"/>
    <s v="male"/>
    <n v="8"/>
    <x v="0"/>
    <s v="CA. 2343"/>
    <s v="Master"/>
    <n v="10"/>
    <x v="0"/>
  </r>
  <r>
    <n v="40"/>
    <s v="30-45"/>
    <s v="B94"/>
    <s v="B"/>
    <s v="S"/>
    <n v="0"/>
    <x v="1"/>
    <s v="Harrison"/>
    <s v="H"/>
    <s v=" Mr"/>
    <s v=" William"/>
    <n v="0"/>
    <n v="264"/>
    <x v="1"/>
    <s v="male"/>
    <n v="0"/>
    <x v="0"/>
    <n v="112059"/>
    <s v="Mr"/>
    <n v="0"/>
    <x v="1"/>
  </r>
  <r>
    <n v="22"/>
    <s v="18-30"/>
    <s v="M"/>
    <s v="M"/>
    <s v="S"/>
    <n v="69.55"/>
    <x v="0"/>
    <s v="Sage"/>
    <s v="S"/>
    <s v=" Miss"/>
    <s v=" Constance Gladys"/>
    <n v="2"/>
    <n v="181"/>
    <x v="0"/>
    <s v="female"/>
    <n v="8"/>
    <x v="0"/>
    <s v="CA. 2343"/>
    <s v="Miss"/>
    <n v="10"/>
    <x v="0"/>
  </r>
  <r>
    <n v="30"/>
    <s v="30-45"/>
    <s v="M"/>
    <s v="M"/>
    <s v="S"/>
    <n v="0"/>
    <x v="1"/>
    <s v="Parkes"/>
    <s v="P"/>
    <s v=" Mr"/>
    <s v=" Francis &quot;Frank&quot;"/>
    <n v="0"/>
    <n v="278"/>
    <x v="2"/>
    <s v="male"/>
    <n v="0"/>
    <x v="0"/>
    <n v="239853"/>
    <s v="Mr"/>
    <n v="0"/>
    <x v="1"/>
  </r>
  <r>
    <n v="30"/>
    <s v="30-45"/>
    <s v="M"/>
    <s v="M"/>
    <s v="S"/>
    <n v="69.55"/>
    <x v="0"/>
    <s v="Sage"/>
    <s v="S"/>
    <s v=" Mr"/>
    <s v=" Frederick"/>
    <n v="2"/>
    <n v="202"/>
    <x v="0"/>
    <s v="male"/>
    <n v="8"/>
    <x v="0"/>
    <s v="CA. 2343"/>
    <s v="Mr"/>
    <n v="10"/>
    <x v="0"/>
  </r>
  <r>
    <n v="30"/>
    <s v="30-45"/>
    <s v="M"/>
    <s v="M"/>
    <s v="S"/>
    <n v="0"/>
    <x v="1"/>
    <s v="Cunningham"/>
    <s v="C"/>
    <s v=" Mr"/>
    <s v=" Alfred Fleming"/>
    <n v="0"/>
    <n v="414"/>
    <x v="2"/>
    <s v="male"/>
    <n v="0"/>
    <x v="0"/>
    <n v="239853"/>
    <s v="Mr"/>
    <n v="0"/>
    <x v="1"/>
  </r>
  <r>
    <n v="30"/>
    <s v="30-45"/>
    <s v="M"/>
    <s v="M"/>
    <s v="S"/>
    <n v="0"/>
    <x v="1"/>
    <s v="Campbell"/>
    <s v="C"/>
    <s v=" Mr"/>
    <s v=" William"/>
    <n v="0"/>
    <n v="467"/>
    <x v="2"/>
    <s v="male"/>
    <n v="0"/>
    <x v="0"/>
    <n v="239853"/>
    <s v="Mr"/>
    <n v="0"/>
    <x v="1"/>
  </r>
  <r>
    <n v="30"/>
    <s v="30-45"/>
    <s v="M"/>
    <s v="M"/>
    <s v="S"/>
    <n v="0"/>
    <x v="1"/>
    <s v="Frost"/>
    <s v="F"/>
    <s v=" Mr"/>
    <s v=" Anthony Wood &quot;Archie&quot;"/>
    <n v="0"/>
    <n v="482"/>
    <x v="2"/>
    <s v="male"/>
    <n v="0"/>
    <x v="0"/>
    <n v="239854"/>
    <s v="Mr"/>
    <n v="0"/>
    <x v="1"/>
  </r>
  <r>
    <n v="30"/>
    <s v="30-45"/>
    <s v="M"/>
    <s v="M"/>
    <s v="S"/>
    <n v="69.55"/>
    <x v="0"/>
    <s v="Sage"/>
    <s v="S"/>
    <s v=" Mr"/>
    <s v=" George John Jr"/>
    <n v="2"/>
    <n v="325"/>
    <x v="0"/>
    <s v="male"/>
    <n v="8"/>
    <x v="0"/>
    <s v="CA. 2343"/>
    <s v="Mr"/>
    <n v="10"/>
    <x v="0"/>
  </r>
  <r>
    <n v="30"/>
    <s v="30-45"/>
    <s v="M"/>
    <s v="M"/>
    <s v="S"/>
    <n v="0"/>
    <x v="1"/>
    <s v="Parr"/>
    <s v="P"/>
    <s v=" Mr"/>
    <s v=" William Henry Marsh"/>
    <n v="0"/>
    <n v="634"/>
    <x v="1"/>
    <s v="male"/>
    <n v="0"/>
    <x v="0"/>
    <n v="112052"/>
    <s v="Mr"/>
    <n v="0"/>
    <x v="1"/>
  </r>
  <r>
    <n v="30"/>
    <s v="30-45"/>
    <s v="M"/>
    <s v="M"/>
    <s v="S"/>
    <n v="0"/>
    <x v="1"/>
    <s v="Watson"/>
    <s v="W"/>
    <s v=" Mr"/>
    <s v=" Ennis Hastings"/>
    <n v="0"/>
    <n v="675"/>
    <x v="2"/>
    <s v="male"/>
    <n v="0"/>
    <x v="0"/>
    <n v="239856"/>
    <s v="Mr"/>
    <n v="0"/>
    <x v="1"/>
  </r>
  <r>
    <n v="30"/>
    <s v="30-45"/>
    <s v="M"/>
    <s v="M"/>
    <s v="S"/>
    <n v="0"/>
    <x v="1"/>
    <s v="Knight"/>
    <s v="K"/>
    <s v=" Mr"/>
    <s v=" Robert J"/>
    <n v="0"/>
    <n v="733"/>
    <x v="2"/>
    <s v="male"/>
    <n v="0"/>
    <x v="0"/>
    <n v="239855"/>
    <s v="Mr"/>
    <n v="0"/>
    <x v="1"/>
  </r>
  <r>
    <n v="39"/>
    <s v="30-45"/>
    <s v="A36"/>
    <s v="A"/>
    <s v="S"/>
    <n v="0"/>
    <x v="1"/>
    <s v="Andrews"/>
    <s v="A"/>
    <s v=" Mr"/>
    <s v=" Thomas Jr"/>
    <n v="0"/>
    <n v="807"/>
    <x v="1"/>
    <s v="male"/>
    <n v="0"/>
    <x v="0"/>
    <n v="112050"/>
    <s v="Mr"/>
    <n v="0"/>
    <x v="1"/>
  </r>
  <r>
    <n v="30"/>
    <s v="30-45"/>
    <s v="B102"/>
    <s v="B"/>
    <s v="S"/>
    <n v="0"/>
    <x v="1"/>
    <s v="Fry"/>
    <s v="F"/>
    <s v=" Mr"/>
    <s v=" Richard"/>
    <n v="0"/>
    <n v="816"/>
    <x v="1"/>
    <s v="male"/>
    <n v="0"/>
    <x v="0"/>
    <n v="112058"/>
    <s v="Mr"/>
    <n v="0"/>
    <x v="1"/>
  </r>
  <r>
    <n v="38"/>
    <s v="30-45"/>
    <s v="M"/>
    <s v="M"/>
    <s v="S"/>
    <n v="0"/>
    <x v="1"/>
    <s v="Reuchlin"/>
    <s v="R"/>
    <s v=" Jonkheer"/>
    <s v=" John George"/>
    <n v="0"/>
    <n v="823"/>
    <x v="1"/>
    <s v="male"/>
    <n v="0"/>
    <x v="0"/>
    <n v="19972"/>
    <s v="Mr"/>
    <n v="0"/>
    <x v="1"/>
  </r>
  <r>
    <n v="22"/>
    <s v="18-30"/>
    <s v="M"/>
    <s v="M"/>
    <s v="S"/>
    <n v="69.55"/>
    <x v="0"/>
    <s v="Sage"/>
    <s v="S"/>
    <s v=" Miss"/>
    <s v=" Stella Anna"/>
    <n v="2"/>
    <n v="793"/>
    <x v="0"/>
    <s v="female"/>
    <n v="8"/>
    <x v="0"/>
    <s v="CA. 2343"/>
    <s v="Miss"/>
    <n v="10"/>
    <x v="0"/>
  </r>
  <r>
    <n v="33"/>
    <s v="30-45"/>
    <s v="B51 B53 B55"/>
    <s v="B"/>
    <s v="S"/>
    <n v="5"/>
    <x v="2"/>
    <s v="Carlsson"/>
    <s v="C"/>
    <s v=" Mr"/>
    <s v=" Frans Olof"/>
    <n v="0"/>
    <n v="873"/>
    <x v="1"/>
    <s v="male"/>
    <n v="0"/>
    <x v="0"/>
    <n v="695"/>
    <s v="Mr"/>
    <n v="0"/>
    <x v="1"/>
  </r>
  <r>
    <n v="30"/>
    <s v="30-45"/>
    <s v="M"/>
    <s v="M"/>
    <s v="S"/>
    <n v="69.55"/>
    <x v="0"/>
    <s v="Sage"/>
    <s v="S"/>
    <s v=" Mr"/>
    <s v=" Douglas Bullen"/>
    <n v="2"/>
    <n v="847"/>
    <x v="0"/>
    <s v="male"/>
    <n v="8"/>
    <x v="0"/>
    <s v="CA. 2343"/>
    <s v="Mr"/>
    <n v="10"/>
    <x v="0"/>
  </r>
  <r>
    <n v="22"/>
    <s v="18-30"/>
    <s v="M"/>
    <s v="M"/>
    <s v="S"/>
    <n v="69.55"/>
    <x v="0"/>
    <s v="Sage"/>
    <s v="S"/>
    <s v=" Miss"/>
    <s v=" Dorothy Edith &quot;Dolly&quot;"/>
    <n v="2"/>
    <n v="864"/>
    <x v="0"/>
    <s v="female"/>
    <n v="8"/>
    <x v="0"/>
    <s v="CA. 2343"/>
    <s v="Miss"/>
    <n v="10"/>
    <x v="0"/>
  </r>
  <r>
    <n v="32"/>
    <s v="30-45"/>
    <s v="M"/>
    <s v="M"/>
    <s v="S"/>
    <n v="56.495800000000003"/>
    <x v="0"/>
    <s v="Bing"/>
    <s v="B"/>
    <s v=" Mr"/>
    <s v=" Lee"/>
    <n v="0"/>
    <n v="75"/>
    <x v="0"/>
    <s v="male"/>
    <n v="0"/>
    <x v="1"/>
    <n v="1601"/>
    <s v="Mr"/>
    <n v="0"/>
    <x v="1"/>
  </r>
  <r>
    <n v="28"/>
    <s v="18-30"/>
    <s v="M"/>
    <s v="M"/>
    <s v="S"/>
    <n v="56.495800000000003"/>
    <x v="0"/>
    <s v="Ling"/>
    <s v="L"/>
    <s v=" Mr"/>
    <s v=" Lee"/>
    <n v="0"/>
    <n v="170"/>
    <x v="0"/>
    <s v="male"/>
    <n v="0"/>
    <x v="0"/>
    <n v="1601"/>
    <s v="Mr"/>
    <n v="0"/>
    <x v="1"/>
  </r>
  <r>
    <n v="26"/>
    <s v="18-30"/>
    <s v="M"/>
    <s v="M"/>
    <s v="S"/>
    <n v="56.495800000000003"/>
    <x v="0"/>
    <s v="Lang"/>
    <s v="L"/>
    <s v=" Mr"/>
    <s v=" Fang"/>
    <n v="0"/>
    <n v="510"/>
    <x v="0"/>
    <s v="male"/>
    <n v="0"/>
    <x v="1"/>
    <n v="1601"/>
    <s v="Mr"/>
    <n v="0"/>
    <x v="1"/>
  </r>
  <r>
    <n v="30"/>
    <s v="30-45"/>
    <s v="M"/>
    <s v="M"/>
    <s v="S"/>
    <n v="56.495800000000003"/>
    <x v="0"/>
    <s v="Foo"/>
    <s v="F"/>
    <s v=" Mr"/>
    <s v=" Choong"/>
    <n v="0"/>
    <n v="644"/>
    <x v="0"/>
    <s v="male"/>
    <n v="0"/>
    <x v="1"/>
    <n v="1601"/>
    <s v="Mr"/>
    <n v="0"/>
    <x v="1"/>
  </r>
  <r>
    <n v="30"/>
    <s v="30-45"/>
    <s v="M"/>
    <s v="M"/>
    <s v="S"/>
    <n v="56.495800000000003"/>
    <x v="0"/>
    <s v="Lam"/>
    <s v="L"/>
    <s v=" Mr"/>
    <s v=" Ali"/>
    <n v="0"/>
    <n v="693"/>
    <x v="0"/>
    <s v="male"/>
    <n v="0"/>
    <x v="1"/>
    <n v="1601"/>
    <s v="Mr"/>
    <n v="0"/>
    <x v="1"/>
  </r>
  <r>
    <n v="30"/>
    <s v="30-45"/>
    <s v="M"/>
    <s v="M"/>
    <s v="S"/>
    <n v="56.495800000000003"/>
    <x v="0"/>
    <s v="Lam"/>
    <s v="L"/>
    <s v=" Mr"/>
    <s v=" Len"/>
    <n v="0"/>
    <n v="827"/>
    <x v="0"/>
    <s v="male"/>
    <n v="0"/>
    <x v="0"/>
    <n v="1601"/>
    <s v="Mr"/>
    <n v="0"/>
    <x v="1"/>
  </r>
  <r>
    <n v="32"/>
    <s v="30-45"/>
    <s v="M"/>
    <s v="M"/>
    <s v="S"/>
    <n v="56.495800000000003"/>
    <x v="0"/>
    <s v="Chip"/>
    <s v="C"/>
    <s v=" Mr"/>
    <s v=" Chang"/>
    <n v="0"/>
    <n v="839"/>
    <x v="0"/>
    <s v="male"/>
    <n v="0"/>
    <x v="1"/>
    <n v="1601"/>
    <s v="Mr"/>
    <n v="0"/>
    <x v="1"/>
  </r>
  <r>
    <n v="11"/>
    <s v="Below_18"/>
    <s v="M"/>
    <s v="M"/>
    <s v="S"/>
    <n v="46.9"/>
    <x v="0"/>
    <s v="Goodwin"/>
    <s v="G"/>
    <s v=" Master"/>
    <s v=" William Frederick"/>
    <n v="2"/>
    <n v="60"/>
    <x v="0"/>
    <s v="male"/>
    <n v="5"/>
    <x v="0"/>
    <s v="CA 2144"/>
    <s v="Master"/>
    <n v="7"/>
    <x v="0"/>
  </r>
  <r>
    <n v="16"/>
    <s v="Below_18"/>
    <s v="M"/>
    <s v="M"/>
    <s v="S"/>
    <n v="46.9"/>
    <x v="0"/>
    <s v="Goodwin"/>
    <s v="G"/>
    <s v=" Miss"/>
    <s v=" Lillian Amy"/>
    <n v="2"/>
    <n v="72"/>
    <x v="0"/>
    <s v="female"/>
    <n v="5"/>
    <x v="0"/>
    <s v="CA 2144"/>
    <s v="Miss"/>
    <n v="7"/>
    <x v="0"/>
  </r>
  <r>
    <n v="1"/>
    <s v="Below_18"/>
    <s v="M"/>
    <s v="M"/>
    <s v="S"/>
    <n v="46.9"/>
    <x v="0"/>
    <s v="Goodwin"/>
    <s v="G"/>
    <s v=" Master"/>
    <s v=" Sidney Leonard"/>
    <n v="2"/>
    <n v="387"/>
    <x v="0"/>
    <s v="male"/>
    <n v="5"/>
    <x v="0"/>
    <s v="CA 2144"/>
    <s v="Master"/>
    <n v="7"/>
    <x v="0"/>
  </r>
  <r>
    <n v="9"/>
    <s v="Below_18"/>
    <s v="M"/>
    <s v="M"/>
    <s v="S"/>
    <n v="46.9"/>
    <x v="0"/>
    <s v="Goodwin"/>
    <s v="G"/>
    <s v=" Master"/>
    <s v=" Harold Victor"/>
    <n v="2"/>
    <n v="481"/>
    <x v="0"/>
    <s v="male"/>
    <n v="5"/>
    <x v="0"/>
    <s v="CA 2144"/>
    <s v="Master"/>
    <n v="7"/>
    <x v="0"/>
  </r>
  <r>
    <n v="43"/>
    <s v="30-45"/>
    <s v="M"/>
    <s v="M"/>
    <s v="S"/>
    <n v="46.9"/>
    <x v="0"/>
    <s v="Goodwin"/>
    <s v="G"/>
    <s v=" Mrs"/>
    <s v=" Frederick (Augusta Tyler)"/>
    <n v="6"/>
    <n v="679"/>
    <x v="0"/>
    <s v="female"/>
    <n v="1"/>
    <x v="0"/>
    <s v="CA 2144"/>
    <s v="Mrs"/>
    <n v="7"/>
    <x v="0"/>
  </r>
  <r>
    <n v="14"/>
    <s v="Below_18"/>
    <s v="M"/>
    <s v="M"/>
    <s v="S"/>
    <n v="46.9"/>
    <x v="0"/>
    <s v="Goodwin"/>
    <s v="G"/>
    <s v=" Mr"/>
    <s v=" Charles Edward"/>
    <n v="2"/>
    <n v="684"/>
    <x v="0"/>
    <s v="male"/>
    <n v="5"/>
    <x v="0"/>
    <s v="CA 2144"/>
    <s v="Mr"/>
    <n v="7"/>
    <x v="0"/>
  </r>
  <r>
    <n v="7"/>
    <s v="Below_18"/>
    <s v="M"/>
    <s v="M"/>
    <s v="S"/>
    <n v="39.6875"/>
    <x v="0"/>
    <s v="Panula"/>
    <s v="P"/>
    <s v=" Master"/>
    <s v=" Juha Niilo"/>
    <n v="1"/>
    <n v="51"/>
    <x v="0"/>
    <s v="male"/>
    <n v="4"/>
    <x v="0"/>
    <n v="3101295"/>
    <s v="Master"/>
    <n v="5"/>
    <x v="0"/>
  </r>
  <r>
    <n v="1"/>
    <s v="Below_18"/>
    <s v="M"/>
    <s v="M"/>
    <s v="S"/>
    <n v="39.6875"/>
    <x v="0"/>
    <s v="Panula"/>
    <s v="P"/>
    <s v=" Master"/>
    <s v=" Eino Viljami"/>
    <n v="1"/>
    <n v="165"/>
    <x v="0"/>
    <s v="male"/>
    <n v="4"/>
    <x v="0"/>
    <n v="3101295"/>
    <s v="Master"/>
    <n v="5"/>
    <x v="0"/>
  </r>
  <r>
    <n v="16"/>
    <s v="Below_18"/>
    <s v="M"/>
    <s v="M"/>
    <s v="S"/>
    <n v="39.6875"/>
    <x v="0"/>
    <s v="Panula"/>
    <s v="P"/>
    <s v=" Mr"/>
    <s v=" Ernesti Arvid"/>
    <n v="1"/>
    <n v="267"/>
    <x v="0"/>
    <s v="male"/>
    <n v="4"/>
    <x v="0"/>
    <n v="3101295"/>
    <s v="Mr"/>
    <n v="5"/>
    <x v="0"/>
  </r>
  <r>
    <n v="41"/>
    <s v="30-45"/>
    <s v="M"/>
    <s v="M"/>
    <s v="S"/>
    <n v="39.6875"/>
    <x v="0"/>
    <s v="Panula"/>
    <s v="P"/>
    <s v=" Mrs"/>
    <s v=" Juha (Maria Emilia Ojala)"/>
    <n v="5"/>
    <n v="639"/>
    <x v="0"/>
    <s v="female"/>
    <n v="0"/>
    <x v="0"/>
    <n v="3101295"/>
    <s v="Mrs"/>
    <n v="5"/>
    <x v="0"/>
  </r>
  <r>
    <n v="14"/>
    <s v="Below_18"/>
    <s v="M"/>
    <s v="M"/>
    <s v="S"/>
    <n v="39.6875"/>
    <x v="0"/>
    <s v="Panula"/>
    <s v="P"/>
    <s v=" Mr"/>
    <s v=" Jaako Arnold"/>
    <n v="1"/>
    <n v="687"/>
    <x v="0"/>
    <s v="male"/>
    <n v="4"/>
    <x v="0"/>
    <n v="3101295"/>
    <s v="Mr"/>
    <n v="5"/>
    <x v="0"/>
  </r>
  <r>
    <n v="2"/>
    <s v="Below_18"/>
    <s v="M"/>
    <s v="M"/>
    <s v="S"/>
    <n v="39.6875"/>
    <x v="0"/>
    <s v="Panula"/>
    <s v="P"/>
    <s v=" Master"/>
    <s v=" Urho Abraham"/>
    <n v="1"/>
    <n v="825"/>
    <x v="0"/>
    <s v="male"/>
    <n v="4"/>
    <x v="0"/>
    <n v="3101295"/>
    <s v="Master"/>
    <n v="5"/>
    <x v="0"/>
  </r>
  <r>
    <n v="9"/>
    <s v="Below_18"/>
    <s v="M"/>
    <s v="M"/>
    <s v="S"/>
    <n v="34.375"/>
    <x v="0"/>
    <s v="Ford"/>
    <s v="F"/>
    <s v=" Miss"/>
    <s v=" Robina Maggie &quot;Ruby&quot;"/>
    <n v="2"/>
    <n v="148"/>
    <x v="0"/>
    <s v="female"/>
    <n v="2"/>
    <x v="0"/>
    <s v="W./C. 6608"/>
    <s v="Miss"/>
    <n v="4"/>
    <x v="0"/>
  </r>
  <r>
    <n v="21"/>
    <s v="18-30"/>
    <s v="M"/>
    <s v="M"/>
    <s v="S"/>
    <n v="34.375"/>
    <x v="0"/>
    <s v="Ford"/>
    <s v="F"/>
    <s v=" Miss"/>
    <s v=" Doolina Margaret &quot;Daisy&quot;"/>
    <n v="2"/>
    <n v="437"/>
    <x v="0"/>
    <s v="female"/>
    <n v="2"/>
    <x v="0"/>
    <s v="W./C. 6608"/>
    <s v="Miss"/>
    <n v="4"/>
    <x v="0"/>
  </r>
  <r>
    <n v="16"/>
    <s v="Below_18"/>
    <s v="M"/>
    <s v="M"/>
    <s v="S"/>
    <n v="34.375"/>
    <x v="0"/>
    <s v="Ford"/>
    <s v="F"/>
    <s v=" Mr"/>
    <s v=" William Neal"/>
    <n v="3"/>
    <n v="87"/>
    <x v="0"/>
    <s v="male"/>
    <n v="1"/>
    <x v="0"/>
    <s v="W./C. 6608"/>
    <s v="Mr"/>
    <n v="4"/>
    <x v="0"/>
  </r>
  <r>
    <n v="48"/>
    <s v="Above 45"/>
    <s v="M"/>
    <s v="M"/>
    <s v="S"/>
    <n v="34.375"/>
    <x v="0"/>
    <s v="Ford"/>
    <s v="F"/>
    <s v=" Mrs"/>
    <s v=" Edward (Margaret Ann Watson)"/>
    <n v="3"/>
    <n v="737"/>
    <x v="0"/>
    <s v="female"/>
    <n v="1"/>
    <x v="0"/>
    <s v="W./C. 6608"/>
    <s v="Mrs"/>
    <n v="4"/>
    <x v="0"/>
  </r>
  <r>
    <n v="9"/>
    <s v="Below_18"/>
    <s v="M"/>
    <s v="M"/>
    <s v="S"/>
    <n v="31.387499999999999"/>
    <x v="0"/>
    <s v="Asplund"/>
    <s v="A"/>
    <s v=" Master"/>
    <s v=" Clarence Gustaf Hugo"/>
    <n v="2"/>
    <n v="183"/>
    <x v="0"/>
    <s v="male"/>
    <n v="4"/>
    <x v="0"/>
    <n v="347077"/>
    <s v="Master"/>
    <n v="6"/>
    <x v="0"/>
  </r>
  <r>
    <n v="5"/>
    <s v="Below_18"/>
    <s v="M"/>
    <s v="M"/>
    <s v="S"/>
    <n v="31.387499999999999"/>
    <x v="0"/>
    <s v="Asplund"/>
    <s v="A"/>
    <s v=" Miss"/>
    <s v=" Lillian Gertrud"/>
    <n v="2"/>
    <n v="234"/>
    <x v="0"/>
    <s v="female"/>
    <n v="4"/>
    <x v="1"/>
    <n v="347077"/>
    <s v="Miss"/>
    <n v="6"/>
    <x v="0"/>
  </r>
  <r>
    <n v="3"/>
    <s v="Below_18"/>
    <s v="M"/>
    <s v="M"/>
    <s v="S"/>
    <n v="31.387499999999999"/>
    <x v="0"/>
    <s v="Asplund"/>
    <s v="A"/>
    <s v=" Master"/>
    <s v=" Edvin Rojj Felix"/>
    <n v="2"/>
    <n v="262"/>
    <x v="0"/>
    <s v="male"/>
    <n v="4"/>
    <x v="1"/>
    <n v="347077"/>
    <s v="Master"/>
    <n v="6"/>
    <x v="0"/>
  </r>
  <r>
    <n v="38"/>
    <s v="30-45"/>
    <s v="M"/>
    <s v="M"/>
    <s v="S"/>
    <n v="31.387499999999999"/>
    <x v="0"/>
    <s v="Asplund"/>
    <s v="A"/>
    <s v=" Mrs"/>
    <s v=" Carl Oscar (Selma Augusta Emilia Johansson)"/>
    <n v="5"/>
    <n v="26"/>
    <x v="0"/>
    <s v="female"/>
    <n v="1"/>
    <x v="1"/>
    <n v="347077"/>
    <s v="Mrs"/>
    <n v="6"/>
    <x v="0"/>
  </r>
  <r>
    <n v="2"/>
    <s v="Below_18"/>
    <s v="M"/>
    <s v="M"/>
    <s v="S"/>
    <n v="31.274999999999999"/>
    <x v="0"/>
    <s v="Andersson"/>
    <s v="A"/>
    <s v=" Miss"/>
    <s v=" Ellis Anna Maria"/>
    <n v="2"/>
    <n v="120"/>
    <x v="0"/>
    <s v="female"/>
    <n v="4"/>
    <x v="0"/>
    <n v="347082"/>
    <s v="Miss"/>
    <n v="6"/>
    <x v="0"/>
  </r>
  <r>
    <n v="39"/>
    <s v="30-45"/>
    <s v="M"/>
    <s v="M"/>
    <s v="S"/>
    <n v="31.274999999999999"/>
    <x v="0"/>
    <s v="Andersson"/>
    <s v="A"/>
    <s v=" Mr"/>
    <s v=" Anders Johan"/>
    <n v="5"/>
    <n v="14"/>
    <x v="0"/>
    <s v="male"/>
    <n v="1"/>
    <x v="0"/>
    <n v="347082"/>
    <s v="Mr"/>
    <n v="6"/>
    <x v="0"/>
  </r>
  <r>
    <n v="39"/>
    <s v="30-45"/>
    <s v="M"/>
    <s v="M"/>
    <s v="S"/>
    <n v="31.274999999999999"/>
    <x v="0"/>
    <s v="Andersson"/>
    <s v="A"/>
    <s v=" Mrs"/>
    <s v=" Anders Johan (Alfrida Konstantia Brogren)"/>
    <n v="5"/>
    <n v="611"/>
    <x v="0"/>
    <s v="female"/>
    <n v="1"/>
    <x v="0"/>
    <n v="347082"/>
    <s v="Mrs"/>
    <n v="6"/>
    <x v="0"/>
  </r>
  <r>
    <n v="9"/>
    <s v="Below_18"/>
    <s v="M"/>
    <s v="M"/>
    <s v="S"/>
    <n v="31.274999999999999"/>
    <x v="0"/>
    <s v="Andersson"/>
    <s v="A"/>
    <s v=" Miss"/>
    <s v=" Ingeborg Constanzia"/>
    <n v="2"/>
    <n v="542"/>
    <x v="0"/>
    <s v="female"/>
    <n v="4"/>
    <x v="0"/>
    <n v="347082"/>
    <s v="Miss"/>
    <n v="6"/>
    <x v="0"/>
  </r>
  <r>
    <n v="11"/>
    <s v="Below_18"/>
    <s v="M"/>
    <s v="M"/>
    <s v="S"/>
    <n v="31.274999999999999"/>
    <x v="0"/>
    <s v="Andersson"/>
    <s v="A"/>
    <s v=" Miss"/>
    <s v=" Sigrid Elisabeth"/>
    <n v="2"/>
    <n v="543"/>
    <x v="0"/>
    <s v="female"/>
    <n v="4"/>
    <x v="0"/>
    <n v="347082"/>
    <s v="Miss"/>
    <n v="6"/>
    <x v="0"/>
  </r>
  <r>
    <n v="6"/>
    <s v="Below_18"/>
    <s v="M"/>
    <s v="M"/>
    <s v="S"/>
    <n v="31.274999999999999"/>
    <x v="0"/>
    <s v="Andersson"/>
    <s v="A"/>
    <s v=" Miss"/>
    <s v=" Ebba Iris Alfrida"/>
    <n v="2"/>
    <n v="814"/>
    <x v="0"/>
    <s v="female"/>
    <n v="4"/>
    <x v="0"/>
    <n v="347082"/>
    <s v="Miss"/>
    <n v="6"/>
    <x v="0"/>
  </r>
  <r>
    <n v="4"/>
    <s v="Below_18"/>
    <s v="M"/>
    <s v="M"/>
    <s v="S"/>
    <n v="31.274999999999999"/>
    <x v="0"/>
    <s v="Andersson"/>
    <s v="A"/>
    <s v=" Master"/>
    <s v=" Sigvard Harald Elias"/>
    <n v="2"/>
    <n v="851"/>
    <x v="0"/>
    <s v="male"/>
    <n v="4"/>
    <x v="0"/>
    <n v="347082"/>
    <s v="Master"/>
    <n v="6"/>
    <x v="0"/>
  </r>
  <r>
    <n v="2"/>
    <s v="Below_18"/>
    <s v="M"/>
    <s v="M"/>
    <s v="Q"/>
    <n v="29.125"/>
    <x v="0"/>
    <s v="Rice"/>
    <s v="R"/>
    <s v=" Master"/>
    <s v=" Eugene"/>
    <n v="1"/>
    <n v="17"/>
    <x v="0"/>
    <s v="male"/>
    <n v="4"/>
    <x v="0"/>
    <n v="382652"/>
    <s v="Master"/>
    <n v="5"/>
    <x v="0"/>
  </r>
  <r>
    <n v="4"/>
    <s v="Below_18"/>
    <s v="M"/>
    <s v="M"/>
    <s v="Q"/>
    <n v="29.125"/>
    <x v="0"/>
    <s v="Rice"/>
    <s v="R"/>
    <s v=" Master"/>
    <s v=" Arthur"/>
    <n v="1"/>
    <n v="172"/>
    <x v="0"/>
    <s v="male"/>
    <n v="4"/>
    <x v="0"/>
    <n v="382652"/>
    <s v="Master"/>
    <n v="5"/>
    <x v="0"/>
  </r>
  <r>
    <n v="7"/>
    <s v="Below_18"/>
    <s v="M"/>
    <s v="M"/>
    <s v="Q"/>
    <n v="29.125"/>
    <x v="0"/>
    <s v="Rice"/>
    <s v="R"/>
    <s v=" Master"/>
    <s v=" Eric"/>
    <n v="1"/>
    <n v="279"/>
    <x v="0"/>
    <s v="male"/>
    <n v="4"/>
    <x v="0"/>
    <n v="382652"/>
    <s v="Master"/>
    <n v="5"/>
    <x v="0"/>
  </r>
  <r>
    <n v="8"/>
    <s v="Below_18"/>
    <s v="M"/>
    <s v="M"/>
    <s v="Q"/>
    <n v="29.125"/>
    <x v="0"/>
    <s v="Rice"/>
    <s v="R"/>
    <s v=" Master"/>
    <s v=" George Hugh"/>
    <n v="1"/>
    <n v="788"/>
    <x v="0"/>
    <s v="male"/>
    <n v="4"/>
    <x v="0"/>
    <n v="382652"/>
    <s v="Master"/>
    <n v="5"/>
    <x v="0"/>
  </r>
  <r>
    <n v="39"/>
    <s v="30-45"/>
    <s v="M"/>
    <s v="M"/>
    <s v="Q"/>
    <n v="29.125"/>
    <x v="0"/>
    <s v="Rice"/>
    <s v="R"/>
    <s v=" Mrs"/>
    <s v=" William (Margaret Norton)"/>
    <n v="5"/>
    <n v="886"/>
    <x v="0"/>
    <s v="female"/>
    <n v="0"/>
    <x v="0"/>
    <n v="382652"/>
    <s v="Mrs"/>
    <n v="5"/>
    <x v="0"/>
  </r>
  <r>
    <n v="4"/>
    <s v="Below_18"/>
    <s v="M"/>
    <s v="M"/>
    <s v="S"/>
    <n v="27.9"/>
    <x v="0"/>
    <s v="Skoog"/>
    <s v="S"/>
    <s v=" Master"/>
    <s v=" Harald"/>
    <n v="2"/>
    <n v="64"/>
    <x v="0"/>
    <s v="male"/>
    <n v="3"/>
    <x v="0"/>
    <n v="347088"/>
    <s v="Master"/>
    <n v="5"/>
    <x v="0"/>
  </r>
  <r>
    <n v="45"/>
    <s v="Above 45"/>
    <s v="M"/>
    <s v="M"/>
    <s v="S"/>
    <n v="27.9"/>
    <x v="0"/>
    <s v="Skoog"/>
    <s v="S"/>
    <s v=" Mrs"/>
    <s v=" William (Anna Bernhardina Karlsson)"/>
    <n v="4"/>
    <n v="168"/>
    <x v="0"/>
    <s v="female"/>
    <n v="1"/>
    <x v="0"/>
    <n v="347088"/>
    <s v="Mrs"/>
    <n v="5"/>
    <x v="0"/>
  </r>
  <r>
    <n v="40"/>
    <s v="30-45"/>
    <s v="M"/>
    <s v="M"/>
    <s v="S"/>
    <n v="27.9"/>
    <x v="0"/>
    <s v="Skoog"/>
    <s v="S"/>
    <s v=" Mr"/>
    <s v=" Wilhelm"/>
    <n v="4"/>
    <n v="361"/>
    <x v="0"/>
    <s v="male"/>
    <n v="1"/>
    <x v="0"/>
    <n v="347088"/>
    <s v="Mr"/>
    <n v="5"/>
    <x v="0"/>
  </r>
  <r>
    <n v="9"/>
    <s v="Below_18"/>
    <s v="M"/>
    <s v="M"/>
    <s v="S"/>
    <n v="27.9"/>
    <x v="0"/>
    <s v="Skoog"/>
    <s v="S"/>
    <s v=" Miss"/>
    <s v=" Mabel"/>
    <n v="2"/>
    <n v="635"/>
    <x v="0"/>
    <s v="female"/>
    <n v="3"/>
    <x v="0"/>
    <n v="347088"/>
    <s v="Miss"/>
    <n v="5"/>
    <x v="0"/>
  </r>
  <r>
    <n v="2"/>
    <s v="Below_18"/>
    <s v="M"/>
    <s v="M"/>
    <s v="S"/>
    <n v="27.9"/>
    <x v="0"/>
    <s v="Skoog"/>
    <s v="S"/>
    <s v=" Miss"/>
    <s v=" Margit Elizabeth"/>
    <n v="2"/>
    <n v="643"/>
    <x v="0"/>
    <s v="female"/>
    <n v="3"/>
    <x v="0"/>
    <n v="347088"/>
    <s v="Miss"/>
    <n v="5"/>
    <x v="0"/>
  </r>
  <r>
    <n v="10"/>
    <s v="Below_18"/>
    <s v="M"/>
    <s v="M"/>
    <s v="S"/>
    <n v="27.9"/>
    <x v="0"/>
    <s v="Skoog"/>
    <s v="S"/>
    <s v=" Master"/>
    <s v=" Karl Thorsten"/>
    <n v="2"/>
    <n v="820"/>
    <x v="0"/>
    <s v="male"/>
    <n v="3"/>
    <x v="0"/>
    <n v="347088"/>
    <s v="Master"/>
    <n v="5"/>
    <x v="0"/>
  </r>
  <r>
    <n v="4"/>
    <s v="Below_18"/>
    <s v="M"/>
    <s v="M"/>
    <s v="S"/>
    <n v="25.466699999999999"/>
    <x v="0"/>
    <s v="Lefebre"/>
    <s v="L"/>
    <s v=" Master"/>
    <s v=" Henry Forbes"/>
    <n v="1"/>
    <n v="177"/>
    <x v="0"/>
    <s v="male"/>
    <n v="3"/>
    <x v="0"/>
    <n v="4133"/>
    <s v="Master"/>
    <n v="4"/>
    <x v="0"/>
  </r>
  <r>
    <n v="22"/>
    <s v="18-30"/>
    <s v="M"/>
    <s v="M"/>
    <s v="S"/>
    <n v="25.466699999999999"/>
    <x v="0"/>
    <s v="Lefebre"/>
    <s v="L"/>
    <s v=" Miss"/>
    <s v=" Mathilde"/>
    <n v="1"/>
    <n v="230"/>
    <x v="0"/>
    <s v="female"/>
    <n v="3"/>
    <x v="0"/>
    <n v="4133"/>
    <s v="Miss"/>
    <n v="4"/>
    <x v="0"/>
  </r>
  <r>
    <n v="22"/>
    <s v="18-30"/>
    <s v="M"/>
    <s v="M"/>
    <s v="S"/>
    <n v="25.466699999999999"/>
    <x v="0"/>
    <s v="Lefebre"/>
    <s v="L"/>
    <s v=" Miss"/>
    <s v=" Ida"/>
    <n v="1"/>
    <n v="410"/>
    <x v="0"/>
    <s v="female"/>
    <n v="3"/>
    <x v="0"/>
    <n v="4133"/>
    <s v="Miss"/>
    <n v="4"/>
    <x v="0"/>
  </r>
  <r>
    <n v="22"/>
    <s v="18-30"/>
    <s v="M"/>
    <s v="M"/>
    <s v="S"/>
    <n v="25.466699999999999"/>
    <x v="0"/>
    <s v="Lefebre"/>
    <s v="L"/>
    <s v=" Miss"/>
    <s v=" Jeannie"/>
    <n v="1"/>
    <n v="486"/>
    <x v="0"/>
    <s v="female"/>
    <n v="3"/>
    <x v="0"/>
    <n v="4133"/>
    <s v="Miss"/>
    <n v="4"/>
    <x v="0"/>
  </r>
  <r>
    <n v="22"/>
    <s v="18-30"/>
    <s v="M"/>
    <s v="M"/>
    <s v="Q"/>
    <n v="24.15"/>
    <x v="3"/>
    <s v="Moran"/>
    <s v="M"/>
    <s v=" Miss"/>
    <s v=" Bertha"/>
    <n v="0"/>
    <n v="110"/>
    <x v="0"/>
    <s v="female"/>
    <n v="1"/>
    <x v="1"/>
    <n v="371110"/>
    <s v="Miss"/>
    <n v="1"/>
    <x v="2"/>
  </r>
  <r>
    <n v="36"/>
    <s v="30-45"/>
    <s v="M"/>
    <s v="M"/>
    <s v="S"/>
    <n v="24.15"/>
    <x v="3"/>
    <s v="Van Impe"/>
    <s v="V"/>
    <s v=" Mr"/>
    <s v=" Jean Baptiste"/>
    <n v="1"/>
    <n v="596"/>
    <x v="0"/>
    <s v="male"/>
    <n v="1"/>
    <x v="0"/>
    <n v="345773"/>
    <s v="Mr"/>
    <n v="2"/>
    <x v="2"/>
  </r>
  <r>
    <n v="30"/>
    <s v="30-45"/>
    <s v="M"/>
    <s v="M"/>
    <s v="Q"/>
    <n v="24.15"/>
    <x v="3"/>
    <s v="Moran"/>
    <s v="M"/>
    <s v=" Mr"/>
    <s v=" Daniel J"/>
    <n v="0"/>
    <n v="769"/>
    <x v="0"/>
    <s v="male"/>
    <n v="1"/>
    <x v="0"/>
    <n v="371110"/>
    <s v="Mr"/>
    <n v="1"/>
    <x v="2"/>
  </r>
  <r>
    <n v="30"/>
    <s v="30-45"/>
    <s v="M"/>
    <s v="M"/>
    <s v="S"/>
    <n v="24.15"/>
    <x v="3"/>
    <s v="Van Impe"/>
    <s v="V"/>
    <s v=" Mrs"/>
    <s v=" Jean Baptiste (Rosalie Paula Govaert)"/>
    <n v="1"/>
    <n v="800"/>
    <x v="0"/>
    <s v="female"/>
    <n v="1"/>
    <x v="0"/>
    <n v="345773"/>
    <s v="Mrs"/>
    <n v="2"/>
    <x v="2"/>
  </r>
  <r>
    <n v="10"/>
    <s v="Below_18"/>
    <s v="M"/>
    <s v="M"/>
    <s v="S"/>
    <n v="24.15"/>
    <x v="3"/>
    <s v="Van Impe"/>
    <s v="V"/>
    <s v=" Miss"/>
    <s v=" Catharina"/>
    <n v="2"/>
    <n v="420"/>
    <x v="0"/>
    <s v="female"/>
    <n v="0"/>
    <x v="0"/>
    <n v="345773"/>
    <s v="Miss"/>
    <n v="2"/>
    <x v="2"/>
  </r>
  <r>
    <n v="30"/>
    <s v="30-45"/>
    <s v="M"/>
    <s v="M"/>
    <s v="Q"/>
    <n v="24.15"/>
    <x v="3"/>
    <s v="Ryan"/>
    <s v="R"/>
    <s v=" Mr"/>
    <s v=" Patrick"/>
    <n v="0"/>
    <n v="518"/>
    <x v="0"/>
    <s v="male"/>
    <n v="0"/>
    <x v="0"/>
    <n v="371110"/>
    <s v="Mr"/>
    <n v="0"/>
    <x v="1"/>
  </r>
  <r>
    <n v="24"/>
    <s v="18-30"/>
    <s v="M"/>
    <s v="M"/>
    <s v="S"/>
    <n v="24.15"/>
    <x v="3"/>
    <s v="Davies"/>
    <s v="D"/>
    <s v=" Mr"/>
    <s v=" Alfred J"/>
    <n v="0"/>
    <n v="566"/>
    <x v="0"/>
    <s v="male"/>
    <n v="2"/>
    <x v="0"/>
    <s v="A/4 48871"/>
    <s v="Mr"/>
    <n v="2"/>
    <x v="2"/>
  </r>
  <r>
    <n v="39"/>
    <s v="30-45"/>
    <s v="M"/>
    <s v="M"/>
    <s v="S"/>
    <n v="24.15"/>
    <x v="3"/>
    <s v="Lester"/>
    <s v="L"/>
    <s v=" Mr"/>
    <s v=" James"/>
    <n v="0"/>
    <n v="812"/>
    <x v="0"/>
    <s v="male"/>
    <n v="0"/>
    <x v="0"/>
    <s v="A/4 48871"/>
    <s v="Mr"/>
    <n v="0"/>
    <x v="1"/>
  </r>
  <r>
    <n v="30"/>
    <s v="30-45"/>
    <s v="M"/>
    <s v="M"/>
    <s v="S"/>
    <n v="23.45"/>
    <x v="3"/>
    <s v="Johnston"/>
    <s v="J"/>
    <s v=" Mr"/>
    <s v=" Andrew G"/>
    <n v="2"/>
    <n v="784"/>
    <x v="0"/>
    <s v="male"/>
    <n v="1"/>
    <x v="0"/>
    <s v="W./C. 6607"/>
    <s v="Mr"/>
    <n v="3"/>
    <x v="0"/>
  </r>
  <r>
    <n v="22"/>
    <s v="18-30"/>
    <s v="M"/>
    <s v="M"/>
    <s v="S"/>
    <n v="23.45"/>
    <x v="3"/>
    <s v="Johnston"/>
    <s v="J"/>
    <s v=" Miss"/>
    <s v=" Catherine Helen &quot;Carrie&quot;"/>
    <n v="2"/>
    <n v="889"/>
    <x v="0"/>
    <s v="female"/>
    <n v="1"/>
    <x v="0"/>
    <s v="W./C. 6607"/>
    <s v="Miss"/>
    <n v="3"/>
    <x v="0"/>
  </r>
  <r>
    <n v="30"/>
    <s v="30-45"/>
    <s v="M"/>
    <s v="M"/>
    <s v="Q"/>
    <n v="23.25"/>
    <x v="3"/>
    <s v="McCoy"/>
    <s v="M"/>
    <s v=" Mr"/>
    <s v=" Bernard"/>
    <n v="0"/>
    <n v="302"/>
    <x v="0"/>
    <s v="male"/>
    <n v="2"/>
    <x v="1"/>
    <n v="367226"/>
    <s v="Mr"/>
    <n v="2"/>
    <x v="2"/>
  </r>
  <r>
    <n v="22"/>
    <s v="18-30"/>
    <s v="M"/>
    <s v="M"/>
    <s v="Q"/>
    <n v="23.25"/>
    <x v="3"/>
    <s v="McCoy"/>
    <s v="M"/>
    <s v=" Miss"/>
    <s v=" Agnes"/>
    <n v="0"/>
    <n v="331"/>
    <x v="0"/>
    <s v="female"/>
    <n v="2"/>
    <x v="1"/>
    <n v="367226"/>
    <s v="Miss"/>
    <n v="2"/>
    <x v="2"/>
  </r>
  <r>
    <n v="28"/>
    <s v="18-30"/>
    <s v="M"/>
    <s v="M"/>
    <s v="S"/>
    <n v="22.524999999999999"/>
    <x v="3"/>
    <s v="Olsen"/>
    <s v="O"/>
    <s v=" Mr"/>
    <s v=" Henry Margido"/>
    <n v="0"/>
    <n v="509"/>
    <x v="0"/>
    <s v="male"/>
    <n v="0"/>
    <x v="0"/>
    <s v="C 4001"/>
    <s v="Mr"/>
    <n v="0"/>
    <x v="1"/>
  </r>
  <r>
    <n v="22"/>
    <s v="18-30"/>
    <s v="F E69"/>
    <s v="F"/>
    <s v="C"/>
    <n v="22.3583"/>
    <x v="3"/>
    <s v="Peter"/>
    <s v="P"/>
    <s v=" Miss"/>
    <s v=" Anna"/>
    <n v="1"/>
    <n v="129"/>
    <x v="0"/>
    <s v="female"/>
    <n v="1"/>
    <x v="1"/>
    <n v="2668"/>
    <s v="Miss"/>
    <n v="2"/>
    <x v="2"/>
  </r>
  <r>
    <n v="35.5"/>
    <s v="30-45"/>
    <s v="M"/>
    <s v="M"/>
    <s v="C"/>
    <n v="22.3583"/>
    <x v="3"/>
    <s v="Peter"/>
    <s v="P"/>
    <s v=" Mrs"/>
    <s v=" Catherine (Catherine Rizk)"/>
    <n v="2"/>
    <n v="534"/>
    <x v="0"/>
    <s v="female"/>
    <n v="0"/>
    <x v="1"/>
    <n v="2668"/>
    <s v="Mrs"/>
    <n v="2"/>
    <x v="2"/>
  </r>
  <r>
    <n v="4"/>
    <s v="Below_18"/>
    <s v="M"/>
    <s v="M"/>
    <s v="S"/>
    <n v="22.024999999999999"/>
    <x v="3"/>
    <s v="Kink-Heilmann"/>
    <s v="K"/>
    <s v=" Miss"/>
    <s v=" Luise Gretchen"/>
    <n v="2"/>
    <n v="185"/>
    <x v="0"/>
    <s v="female"/>
    <n v="0"/>
    <x v="1"/>
    <n v="315153"/>
    <s v="Miss"/>
    <n v="2"/>
    <x v="2"/>
  </r>
  <r>
    <n v="30"/>
    <s v="30-45"/>
    <s v="M"/>
    <s v="M"/>
    <s v="C"/>
    <n v="21.679200000000002"/>
    <x v="3"/>
    <s v="Samaan"/>
    <s v="S"/>
    <s v=" Mr"/>
    <s v=" Youssef"/>
    <n v="0"/>
    <n v="49"/>
    <x v="0"/>
    <s v="male"/>
    <n v="2"/>
    <x v="0"/>
    <n v="2662"/>
    <s v="Mr"/>
    <n v="2"/>
    <x v="2"/>
  </r>
  <r>
    <n v="2"/>
    <s v="Below_18"/>
    <s v="M"/>
    <s v="M"/>
    <s v="S"/>
    <n v="21.074999999999999"/>
    <x v="3"/>
    <s v="Palsson"/>
    <s v="P"/>
    <s v=" Master"/>
    <s v=" Gosta Leonard"/>
    <n v="1"/>
    <n v="8"/>
    <x v="0"/>
    <s v="male"/>
    <n v="3"/>
    <x v="0"/>
    <n v="349909"/>
    <s v="Master"/>
    <n v="4"/>
    <x v="0"/>
  </r>
  <r>
    <n v="8"/>
    <s v="Below_18"/>
    <s v="M"/>
    <s v="M"/>
    <s v="S"/>
    <n v="21.074999999999999"/>
    <x v="3"/>
    <s v="Palsson"/>
    <s v="P"/>
    <s v=" Miss"/>
    <s v=" Torborg Danira"/>
    <n v="1"/>
    <n v="25"/>
    <x v="0"/>
    <s v="female"/>
    <n v="3"/>
    <x v="0"/>
    <n v="349909"/>
    <s v="Miss"/>
    <n v="4"/>
    <x v="0"/>
  </r>
  <r>
    <n v="3"/>
    <s v="Below_18"/>
    <s v="M"/>
    <s v="M"/>
    <s v="S"/>
    <n v="21.074999999999999"/>
    <x v="3"/>
    <s v="Palsson"/>
    <s v="P"/>
    <s v=" Miss"/>
    <s v=" Stina Viola"/>
    <n v="1"/>
    <n v="375"/>
    <x v="0"/>
    <s v="female"/>
    <n v="3"/>
    <x v="0"/>
    <n v="349909"/>
    <s v="Miss"/>
    <n v="4"/>
    <x v="0"/>
  </r>
  <r>
    <n v="29"/>
    <s v="18-30"/>
    <s v="M"/>
    <s v="M"/>
    <s v="S"/>
    <n v="21.074999999999999"/>
    <x v="3"/>
    <s v="Palsson"/>
    <s v="P"/>
    <s v=" Mrs"/>
    <s v=" Nils (Alma Cornelia Berglund)"/>
    <n v="4"/>
    <n v="568"/>
    <x v="0"/>
    <s v="female"/>
    <n v="0"/>
    <x v="0"/>
    <n v="349909"/>
    <s v="Mrs"/>
    <n v="4"/>
    <x v="0"/>
  </r>
  <r>
    <n v="26"/>
    <s v="18-30"/>
    <s v="M"/>
    <s v="M"/>
    <s v="S"/>
    <n v="20.574999999999999"/>
    <x v="3"/>
    <s v="Dean"/>
    <s v="D"/>
    <s v=" Mr"/>
    <s v=" Bertram Frank"/>
    <n v="2"/>
    <n v="94"/>
    <x v="0"/>
    <s v="male"/>
    <n v="1"/>
    <x v="0"/>
    <s v="C.A. 2315"/>
    <s v="Mr"/>
    <n v="3"/>
    <x v="0"/>
  </r>
  <r>
    <n v="1"/>
    <s v="Below_18"/>
    <s v="M"/>
    <s v="M"/>
    <s v="S"/>
    <n v="20.574999999999999"/>
    <x v="3"/>
    <s v="Dean"/>
    <s v="D"/>
    <s v=" Master"/>
    <s v=" Bertram Vere"/>
    <n v="2"/>
    <n v="789"/>
    <x v="0"/>
    <s v="male"/>
    <n v="1"/>
    <x v="1"/>
    <s v="C.A. 2315"/>
    <s v="Master"/>
    <n v="3"/>
    <x v="0"/>
  </r>
  <r>
    <n v="9"/>
    <s v="Below_18"/>
    <s v="M"/>
    <s v="M"/>
    <s v="S"/>
    <n v="20.524999999999999"/>
    <x v="3"/>
    <s v="Goldsmith"/>
    <s v="G"/>
    <s v=" Master"/>
    <s v=" Frank John William &quot;Frankie&quot;"/>
    <n v="2"/>
    <n v="166"/>
    <x v="0"/>
    <s v="male"/>
    <n v="0"/>
    <x v="1"/>
    <n v="363291"/>
    <s v="Master"/>
    <n v="2"/>
    <x v="2"/>
  </r>
  <r>
    <n v="31"/>
    <s v="30-45"/>
    <s v="M"/>
    <s v="M"/>
    <s v="S"/>
    <n v="20.524999999999999"/>
    <x v="3"/>
    <s v="Goldsmith"/>
    <s v="G"/>
    <s v=" Mrs"/>
    <s v=" Frank John (Emily Alice Brown)"/>
    <n v="1"/>
    <n v="329"/>
    <x v="0"/>
    <s v="female"/>
    <n v="1"/>
    <x v="1"/>
    <n v="363291"/>
    <s v="Mrs"/>
    <n v="2"/>
    <x v="2"/>
  </r>
  <r>
    <n v="33"/>
    <s v="30-45"/>
    <s v="M"/>
    <s v="M"/>
    <s v="S"/>
    <n v="20.524999999999999"/>
    <x v="3"/>
    <s v="Goldsmith"/>
    <s v="G"/>
    <s v=" Mr"/>
    <s v=" Frank John"/>
    <n v="1"/>
    <n v="549"/>
    <x v="0"/>
    <s v="male"/>
    <n v="1"/>
    <x v="0"/>
    <n v="363291"/>
    <s v="Mr"/>
    <n v="2"/>
    <x v="2"/>
  </r>
  <r>
    <n v="35"/>
    <s v="30-45"/>
    <s v="M"/>
    <s v="M"/>
    <s v="S"/>
    <n v="20.25"/>
    <x v="3"/>
    <s v="Abbott"/>
    <s v="A"/>
    <s v=" Mrs"/>
    <s v=" Stanton (Rosa Hunt)"/>
    <n v="1"/>
    <n v="280"/>
    <x v="0"/>
    <s v="female"/>
    <n v="1"/>
    <x v="1"/>
    <s v="C.A. 2673"/>
    <s v="Mrs"/>
    <n v="2"/>
    <x v="2"/>
  </r>
  <r>
    <n v="16"/>
    <s v="Below_18"/>
    <s v="M"/>
    <s v="M"/>
    <s v="S"/>
    <n v="20.25"/>
    <x v="3"/>
    <s v="Abbott"/>
    <s v="A"/>
    <s v=" Mr"/>
    <s v=" Rossmore Edward"/>
    <n v="1"/>
    <n v="747"/>
    <x v="0"/>
    <s v="male"/>
    <n v="1"/>
    <x v="0"/>
    <s v="C.A. 2673"/>
    <s v="Mr"/>
    <n v="2"/>
    <x v="2"/>
  </r>
  <r>
    <n v="41"/>
    <s v="30-45"/>
    <s v="M"/>
    <s v="M"/>
    <s v="S"/>
    <n v="20.212499999999999"/>
    <x v="3"/>
    <s v="Rosblom"/>
    <s v="R"/>
    <s v=" Mrs"/>
    <s v=" Viktor (Helena Wilhelmina)"/>
    <n v="2"/>
    <n v="255"/>
    <x v="0"/>
    <s v="female"/>
    <n v="0"/>
    <x v="0"/>
    <n v="370129"/>
    <s v="Mrs"/>
    <n v="2"/>
    <x v="2"/>
  </r>
  <r>
    <n v="18"/>
    <s v="Above 45"/>
    <s v="M"/>
    <s v="M"/>
    <s v="S"/>
    <n v="20.212499999999999"/>
    <x v="3"/>
    <s v="Rosblom"/>
    <s v="R"/>
    <s v=" Mr"/>
    <s v=" Viktor Richard"/>
    <n v="1"/>
    <n v="425"/>
    <x v="0"/>
    <s v="male"/>
    <n v="1"/>
    <x v="0"/>
    <n v="370129"/>
    <s v="Mr"/>
    <n v="2"/>
    <x v="2"/>
  </r>
  <r>
    <n v="30"/>
    <s v="30-45"/>
    <s v="M"/>
    <s v="M"/>
    <s v="S"/>
    <n v="19.966699999999999"/>
    <x v="3"/>
    <s v="Hagland"/>
    <s v="H"/>
    <s v=" Mr"/>
    <s v=" Ingvald Olai Olsen"/>
    <n v="0"/>
    <n v="452"/>
    <x v="0"/>
    <s v="male"/>
    <n v="1"/>
    <x v="0"/>
    <n v="65303"/>
    <s v="Mr"/>
    <n v="1"/>
    <x v="2"/>
  </r>
  <r>
    <n v="30"/>
    <s v="30-45"/>
    <s v="M"/>
    <s v="M"/>
    <s v="S"/>
    <n v="19.966699999999999"/>
    <x v="3"/>
    <s v="Hagland"/>
    <s v="H"/>
    <s v=" Mr"/>
    <s v=" Konrad Mathias Reiersen"/>
    <n v="0"/>
    <n v="491"/>
    <x v="0"/>
    <s v="male"/>
    <n v="1"/>
    <x v="0"/>
    <n v="65304"/>
    <s v="Mr"/>
    <n v="1"/>
    <x v="2"/>
  </r>
  <r>
    <n v="5"/>
    <s v="Below_18"/>
    <s v="M"/>
    <s v="M"/>
    <s v="C"/>
    <n v="19.258299999999998"/>
    <x v="3"/>
    <s v="Baclini"/>
    <s v="B"/>
    <s v=" Miss"/>
    <s v=" Marie Catherine"/>
    <n v="1"/>
    <n v="449"/>
    <x v="0"/>
    <s v="female"/>
    <n v="2"/>
    <x v="1"/>
    <n v="2666"/>
    <s v="Miss"/>
    <n v="3"/>
    <x v="0"/>
  </r>
  <r>
    <n v="0.75"/>
    <s v="Below_18"/>
    <s v="M"/>
    <s v="M"/>
    <s v="C"/>
    <n v="19.258299999999998"/>
    <x v="3"/>
    <s v="Baclini"/>
    <s v="B"/>
    <s v=" Miss"/>
    <s v=" Helene Barbara"/>
    <n v="1"/>
    <n v="470"/>
    <x v="0"/>
    <s v="female"/>
    <n v="2"/>
    <x v="1"/>
    <n v="2666"/>
    <s v="Miss"/>
    <n v="3"/>
    <x v="0"/>
  </r>
  <r>
    <n v="0.75"/>
    <s v="Below_18"/>
    <s v="M"/>
    <s v="M"/>
    <s v="C"/>
    <n v="19.258299999999998"/>
    <x v="3"/>
    <s v="Baclini"/>
    <s v="B"/>
    <s v=" Miss"/>
    <s v=" Eugenie"/>
    <n v="1"/>
    <n v="645"/>
    <x v="0"/>
    <s v="female"/>
    <n v="2"/>
    <x v="1"/>
    <n v="2666"/>
    <s v="Miss"/>
    <n v="3"/>
    <x v="0"/>
  </r>
  <r>
    <n v="24"/>
    <s v="18-30"/>
    <s v="M"/>
    <s v="M"/>
    <s v="C"/>
    <n v="19.258299999999998"/>
    <x v="3"/>
    <s v="Baclini"/>
    <s v="B"/>
    <s v=" Mrs"/>
    <s v=" Solomon (Latifa Qurban)"/>
    <n v="3"/>
    <n v="859"/>
    <x v="0"/>
    <s v="female"/>
    <n v="0"/>
    <x v="1"/>
    <n v="2666"/>
    <s v="Mrs"/>
    <n v="3"/>
    <x v="0"/>
  </r>
  <r>
    <n v="26"/>
    <s v="18-30"/>
    <s v="M"/>
    <s v="M"/>
    <s v="C"/>
    <n v="18.787500000000001"/>
    <x v="3"/>
    <s v="Albimona"/>
    <s v="A"/>
    <s v=" Mr"/>
    <s v=" Nassef Cassem"/>
    <n v="0"/>
    <n v="208"/>
    <x v="0"/>
    <s v="male"/>
    <n v="0"/>
    <x v="1"/>
    <n v="2699"/>
    <s v="Mr"/>
    <n v="0"/>
    <x v="1"/>
  </r>
  <r>
    <n v="11"/>
    <s v="Below_18"/>
    <s v="M"/>
    <s v="M"/>
    <s v="C"/>
    <n v="18.787500000000001"/>
    <x v="3"/>
    <s v="Hassan"/>
    <s v="H"/>
    <s v=" Mr"/>
    <s v=" Houssein G N"/>
    <n v="0"/>
    <n v="732"/>
    <x v="0"/>
    <s v="male"/>
    <n v="0"/>
    <x v="0"/>
    <n v="2699"/>
    <s v="Mr"/>
    <n v="0"/>
    <x v="1"/>
  </r>
  <r>
    <n v="18"/>
    <s v="Above 45"/>
    <s v="M"/>
    <s v="M"/>
    <s v="S"/>
    <n v="18"/>
    <x v="3"/>
    <s v="Vander Planke"/>
    <s v="V"/>
    <s v=" Miss"/>
    <s v=" Augusta Maria"/>
    <n v="0"/>
    <n v="39"/>
    <x v="0"/>
    <s v="female"/>
    <n v="2"/>
    <x v="0"/>
    <n v="345764"/>
    <s v="Miss"/>
    <n v="2"/>
    <x v="2"/>
  </r>
  <r>
    <n v="31"/>
    <s v="30-45"/>
    <s v="M"/>
    <s v="M"/>
    <s v="S"/>
    <n v="18"/>
    <x v="3"/>
    <s v="Vander Planke"/>
    <s v="V"/>
    <s v=" Mrs"/>
    <s v=" Julius (Emelia Maria Vandemoortele)"/>
    <n v="0"/>
    <n v="19"/>
    <x v="0"/>
    <s v="female"/>
    <n v="1"/>
    <x v="0"/>
    <n v="345763"/>
    <s v="Mrs"/>
    <n v="1"/>
    <x v="2"/>
  </r>
  <r>
    <n v="16"/>
    <s v="Below_18"/>
    <s v="M"/>
    <s v="M"/>
    <s v="S"/>
    <n v="18"/>
    <x v="3"/>
    <s v="Vander Planke"/>
    <s v="V"/>
    <s v=" Mr"/>
    <s v=" Leo Edmondus"/>
    <n v="0"/>
    <n v="334"/>
    <x v="0"/>
    <s v="male"/>
    <n v="2"/>
    <x v="0"/>
    <n v="345764"/>
    <s v="Mr"/>
    <n v="2"/>
    <x v="2"/>
  </r>
  <r>
    <n v="18"/>
    <s v="Above 45"/>
    <s v="M"/>
    <s v="M"/>
    <s v="S"/>
    <n v="17.8"/>
    <x v="3"/>
    <s v="Arnold-Franchi"/>
    <s v="A"/>
    <s v=" Mrs"/>
    <s v=" Josef (Josefine Franchi)"/>
    <n v="0"/>
    <n v="50"/>
    <x v="0"/>
    <s v="female"/>
    <n v="1"/>
    <x v="0"/>
    <n v="349237"/>
    <s v="Mrs"/>
    <n v="1"/>
    <x v="2"/>
  </r>
  <r>
    <n v="25"/>
    <s v="18-30"/>
    <s v="M"/>
    <s v="M"/>
    <s v="S"/>
    <n v="17.8"/>
    <x v="3"/>
    <s v="Arnold-Franchi"/>
    <s v="A"/>
    <s v=" Mr"/>
    <s v=" Josef"/>
    <n v="0"/>
    <n v="354"/>
    <x v="0"/>
    <s v="male"/>
    <n v="1"/>
    <x v="0"/>
    <n v="349237"/>
    <s v="Mr"/>
    <n v="1"/>
    <x v="2"/>
  </r>
  <r>
    <n v="36"/>
    <s v="30-45"/>
    <s v="M"/>
    <s v="M"/>
    <s v="S"/>
    <n v="17.399999999999999"/>
    <x v="3"/>
    <s v="de Messemaeker"/>
    <s v="D"/>
    <s v=" Mrs"/>
    <s v=" Guillaume Joseph (Emma)"/>
    <n v="0"/>
    <n v="560"/>
    <x v="0"/>
    <s v="female"/>
    <n v="1"/>
    <x v="1"/>
    <n v="345572"/>
    <s v="Mrs"/>
    <n v="1"/>
    <x v="2"/>
  </r>
  <r>
    <n v="4"/>
    <s v="Below_18"/>
    <s v="G6"/>
    <s v="G"/>
    <s v="S"/>
    <n v="16.7"/>
    <x v="3"/>
    <s v="Sandstrom"/>
    <s v="S"/>
    <s v=" Miss"/>
    <s v=" Marguerite Rut"/>
    <n v="1"/>
    <n v="11"/>
    <x v="0"/>
    <s v="female"/>
    <n v="1"/>
    <x v="1"/>
    <s v="PP 9549"/>
    <s v="Miss"/>
    <n v="2"/>
    <x v="2"/>
  </r>
  <r>
    <n v="24"/>
    <s v="18-30"/>
    <s v="G6"/>
    <s v="G"/>
    <s v="S"/>
    <n v="16.7"/>
    <x v="3"/>
    <s v="Sandstrom"/>
    <s v="S"/>
    <s v=" Mrs"/>
    <s v=" Hjalmar (Agnes Charlotta Bengtsson)"/>
    <n v="2"/>
    <n v="395"/>
    <x v="0"/>
    <s v="female"/>
    <n v="0"/>
    <x v="1"/>
    <s v="PP 9549"/>
    <s v="Mrs"/>
    <n v="2"/>
    <x v="2"/>
  </r>
  <r>
    <n v="44"/>
    <s v="30-45"/>
    <s v="M"/>
    <s v="M"/>
    <s v="S"/>
    <n v="16.100000000000001"/>
    <x v="3"/>
    <s v="Cribb"/>
    <s v="C"/>
    <s v=" Mr"/>
    <s v=" John Hatfield"/>
    <n v="1"/>
    <n v="161"/>
    <x v="0"/>
    <s v="male"/>
    <n v="0"/>
    <x v="0"/>
    <n v="371362"/>
    <s v="Mr"/>
    <n v="1"/>
    <x v="2"/>
  </r>
  <r>
    <n v="30"/>
    <s v="30-45"/>
    <s v="M"/>
    <s v="M"/>
    <s v="S"/>
    <n v="16.100000000000001"/>
    <x v="3"/>
    <s v="Lobb"/>
    <s v="L"/>
    <s v=" Mr"/>
    <s v=" William Arthur"/>
    <n v="0"/>
    <n v="254"/>
    <x v="0"/>
    <s v="male"/>
    <n v="1"/>
    <x v="0"/>
    <s v="A/5. 3336"/>
    <s v="Mr"/>
    <n v="1"/>
    <x v="2"/>
  </r>
  <r>
    <n v="35.5"/>
    <s v="30-45"/>
    <s v="M"/>
    <s v="M"/>
    <s v="S"/>
    <n v="16.100000000000001"/>
    <x v="3"/>
    <s v="Davison"/>
    <s v="D"/>
    <s v=" Mrs"/>
    <s v=" Thomas Henry (Mary E Finck)"/>
    <n v="0"/>
    <n v="348"/>
    <x v="0"/>
    <s v="female"/>
    <n v="1"/>
    <x v="1"/>
    <n v="386525"/>
    <s v="Mrs"/>
    <n v="1"/>
    <x v="2"/>
  </r>
  <r>
    <n v="35.5"/>
    <s v="30-45"/>
    <s v="M"/>
    <s v="M"/>
    <s v="S"/>
    <n v="16.100000000000001"/>
    <x v="3"/>
    <s v="Thorneycroft"/>
    <s v="T"/>
    <s v=" Mrs"/>
    <s v=" Percival (Florence Kate White)"/>
    <n v="0"/>
    <n v="432"/>
    <x v="0"/>
    <s v="female"/>
    <n v="1"/>
    <x v="1"/>
    <n v="376564"/>
    <s v="Mrs"/>
    <n v="1"/>
    <x v="2"/>
  </r>
  <r>
    <n v="26"/>
    <s v="18-30"/>
    <s v="M"/>
    <s v="M"/>
    <s v="S"/>
    <n v="16.100000000000001"/>
    <x v="3"/>
    <s v="Lobb"/>
    <s v="L"/>
    <s v=" Mrs"/>
    <s v=" William Arthur (Cordelia K Stanlick)"/>
    <n v="0"/>
    <n v="618"/>
    <x v="0"/>
    <s v="female"/>
    <n v="1"/>
    <x v="0"/>
    <s v="A/5. 3336"/>
    <s v="Mrs"/>
    <n v="1"/>
    <x v="2"/>
  </r>
  <r>
    <n v="30"/>
    <s v="30-45"/>
    <s v="M"/>
    <s v="M"/>
    <s v="S"/>
    <n v="16.100000000000001"/>
    <x v="3"/>
    <s v="Thorneycroft"/>
    <s v="T"/>
    <s v=" Mr"/>
    <s v=" Percival"/>
    <n v="0"/>
    <n v="640"/>
    <x v="0"/>
    <s v="male"/>
    <n v="1"/>
    <x v="0"/>
    <n v="376564"/>
    <s v="Mr"/>
    <n v="1"/>
    <x v="2"/>
  </r>
  <r>
    <n v="24"/>
    <s v="18-30"/>
    <s v="M"/>
    <s v="M"/>
    <s v="S"/>
    <n v="16.100000000000001"/>
    <x v="3"/>
    <s v="McNamee"/>
    <s v="M"/>
    <s v=" Mr"/>
    <s v=" Neal"/>
    <n v="0"/>
    <n v="744"/>
    <x v="0"/>
    <s v="male"/>
    <n v="1"/>
    <x v="0"/>
    <n v="376566"/>
    <s v="Mr"/>
    <n v="1"/>
    <x v="2"/>
  </r>
  <r>
    <n v="21"/>
    <s v="18-30"/>
    <s v="M"/>
    <s v="M"/>
    <s v="S"/>
    <n v="16.100000000000001"/>
    <x v="3"/>
    <s v="Bowen"/>
    <s v="B"/>
    <s v=" Mr"/>
    <s v=" David John &quot;Dai&quot;"/>
    <n v="0"/>
    <n v="625"/>
    <x v="0"/>
    <s v="male"/>
    <n v="0"/>
    <x v="0"/>
    <n v="54636"/>
    <s v="Mr"/>
    <n v="0"/>
    <x v="1"/>
  </r>
  <r>
    <n v="28.5"/>
    <s v="18-30"/>
    <s v="M"/>
    <s v="M"/>
    <s v="S"/>
    <n v="16.100000000000001"/>
    <x v="3"/>
    <s v="Williams"/>
    <s v="W"/>
    <s v=" Mr"/>
    <s v=" Leslie"/>
    <n v="0"/>
    <n v="736"/>
    <x v="0"/>
    <s v="male"/>
    <n v="0"/>
    <x v="0"/>
    <n v="54636"/>
    <s v="Mr"/>
    <n v="0"/>
    <x v="1"/>
  </r>
  <r>
    <n v="3"/>
    <s v="Below_18"/>
    <s v="M"/>
    <s v="M"/>
    <s v="S"/>
    <n v="15.9"/>
    <x v="3"/>
    <s v="Coutts"/>
    <s v="C"/>
    <s v=" Master"/>
    <s v=" William Loch &quot;William&quot;"/>
    <n v="1"/>
    <n v="349"/>
    <x v="0"/>
    <s v="male"/>
    <n v="1"/>
    <x v="1"/>
    <s v="C.A. 37671"/>
    <s v="Master"/>
    <n v="2"/>
    <x v="2"/>
  </r>
  <r>
    <n v="9"/>
    <s v="Below_18"/>
    <s v="M"/>
    <s v="M"/>
    <s v="S"/>
    <n v="15.9"/>
    <x v="3"/>
    <s v="Coutts"/>
    <s v="C"/>
    <s v=" Master"/>
    <s v=" Eden Leslie &quot;Neville&quot;"/>
    <n v="1"/>
    <n v="490"/>
    <x v="0"/>
    <s v="male"/>
    <n v="1"/>
    <x v="1"/>
    <s v="C.A. 37671"/>
    <s v="Master"/>
    <n v="2"/>
    <x v="2"/>
  </r>
  <r>
    <n v="33"/>
    <s v="30-45"/>
    <s v="M"/>
    <s v="M"/>
    <s v="S"/>
    <n v="15.85"/>
    <x v="3"/>
    <s v="Backstrom"/>
    <s v="B"/>
    <s v=" Mrs"/>
    <s v=" Karl Alfred (Maria Mathilda Gustafsson)"/>
    <n v="0"/>
    <n v="86"/>
    <x v="0"/>
    <s v="female"/>
    <n v="3"/>
    <x v="1"/>
    <n v="3101278"/>
    <s v="Mrs"/>
    <n v="3"/>
    <x v="0"/>
  </r>
  <r>
    <n v="24"/>
    <s v="18-30"/>
    <s v="M"/>
    <s v="M"/>
    <s v="S"/>
    <n v="15.85"/>
    <x v="3"/>
    <s v="Hakkarainen"/>
    <s v="H"/>
    <s v=" Mrs"/>
    <s v=" Pekka Pietari (Elin Matilda Dolck)"/>
    <n v="0"/>
    <n v="143"/>
    <x v="0"/>
    <s v="female"/>
    <n v="1"/>
    <x v="1"/>
    <s v="STON/O2. 3101279"/>
    <s v="Mrs"/>
    <n v="1"/>
    <x v="2"/>
  </r>
  <r>
    <n v="32"/>
    <s v="30-45"/>
    <s v="M"/>
    <s v="M"/>
    <s v="S"/>
    <n v="15.85"/>
    <x v="3"/>
    <s v="Backstrom"/>
    <s v="B"/>
    <s v=" Mr"/>
    <s v=" Karl Alfred"/>
    <n v="0"/>
    <n v="207"/>
    <x v="0"/>
    <s v="male"/>
    <n v="1"/>
    <x v="0"/>
    <n v="3101278"/>
    <s v="Mr"/>
    <n v="1"/>
    <x v="2"/>
  </r>
  <r>
    <n v="28"/>
    <s v="18-30"/>
    <s v="M"/>
    <s v="M"/>
    <s v="S"/>
    <n v="15.85"/>
    <x v="3"/>
    <s v="Hakkarainen"/>
    <s v="H"/>
    <s v=" Mr"/>
    <s v=" Pekka Pietari"/>
    <n v="0"/>
    <n v="404"/>
    <x v="0"/>
    <s v="male"/>
    <n v="1"/>
    <x v="0"/>
    <s v="STON/O2. 3101279"/>
    <s v="Mr"/>
    <n v="1"/>
    <x v="2"/>
  </r>
  <r>
    <n v="20"/>
    <s v="18-30"/>
    <s v="M"/>
    <s v="M"/>
    <s v="C"/>
    <n v="15.7417"/>
    <x v="3"/>
    <s v="Nakid"/>
    <s v="N"/>
    <s v=" Mr"/>
    <s v=" Sahid"/>
    <n v="1"/>
    <n v="623"/>
    <x v="0"/>
    <s v="male"/>
    <n v="1"/>
    <x v="1"/>
    <n v="2653"/>
    <s v="Mr"/>
    <n v="2"/>
    <x v="2"/>
  </r>
  <r>
    <n v="1"/>
    <s v="Below_18"/>
    <s v="M"/>
    <s v="M"/>
    <s v="C"/>
    <n v="15.7417"/>
    <x v="3"/>
    <s v="Nakid"/>
    <s v="N"/>
    <s v=" Miss"/>
    <s v=" Maria (&quot;Mary&quot;)"/>
    <n v="2"/>
    <n v="382"/>
    <x v="0"/>
    <s v="female"/>
    <n v="0"/>
    <x v="1"/>
    <n v="2653"/>
    <s v="Miss"/>
    <n v="2"/>
    <x v="2"/>
  </r>
  <r>
    <n v="36"/>
    <s v="30-45"/>
    <s v="M"/>
    <s v="M"/>
    <s v="S"/>
    <n v="15.55"/>
    <x v="3"/>
    <s v="Lindell"/>
    <s v="L"/>
    <s v=" Mr"/>
    <s v=" Edvard Bengtsson"/>
    <n v="0"/>
    <n v="606"/>
    <x v="0"/>
    <s v="male"/>
    <n v="1"/>
    <x v="0"/>
    <n v="349910"/>
    <s v="Mr"/>
    <n v="1"/>
    <x v="2"/>
  </r>
  <r>
    <n v="30"/>
    <s v="30-45"/>
    <s v="M"/>
    <s v="M"/>
    <s v="Q"/>
    <n v="15.5"/>
    <x v="3"/>
    <s v="Lennon"/>
    <s v="L"/>
    <s v=" Mr"/>
    <s v=" Denis"/>
    <n v="0"/>
    <n v="47"/>
    <x v="0"/>
    <s v="male"/>
    <n v="1"/>
    <x v="0"/>
    <n v="370371"/>
    <s v="Mr"/>
    <n v="1"/>
    <x v="2"/>
  </r>
  <r>
    <n v="35.5"/>
    <s v="30-45"/>
    <s v="M"/>
    <s v="M"/>
    <s v="Q"/>
    <n v="15.5"/>
    <x v="3"/>
    <s v="O'Brien"/>
    <s v="O"/>
    <s v=" Mrs"/>
    <s v=" Thomas (Johanna &quot;Hannah&quot; Godfrey)"/>
    <n v="0"/>
    <n v="187"/>
    <x v="0"/>
    <s v="female"/>
    <n v="1"/>
    <x v="1"/>
    <n v="370365"/>
    <s v="Mrs"/>
    <n v="1"/>
    <x v="2"/>
  </r>
  <r>
    <n v="40"/>
    <s v="30-45"/>
    <s v="M"/>
    <s v="M"/>
    <s v="Q"/>
    <n v="15.5"/>
    <x v="3"/>
    <s v="Bourke"/>
    <s v="B"/>
    <s v=" Mr"/>
    <s v=" John"/>
    <n v="1"/>
    <n v="189"/>
    <x v="0"/>
    <s v="male"/>
    <n v="1"/>
    <x v="0"/>
    <n v="364849"/>
    <s v="Mr"/>
    <n v="2"/>
    <x v="2"/>
  </r>
  <r>
    <n v="22"/>
    <s v="18-30"/>
    <s v="M"/>
    <s v="M"/>
    <s v="Q"/>
    <n v="15.5"/>
    <x v="3"/>
    <s v="Murphy"/>
    <s v="M"/>
    <s v=" Miss"/>
    <s v=" Katherine &quot;Kate&quot;"/>
    <n v="0"/>
    <n v="242"/>
    <x v="0"/>
    <s v="female"/>
    <n v="1"/>
    <x v="1"/>
    <n v="367230"/>
    <s v="Miss"/>
    <n v="1"/>
    <x v="2"/>
  </r>
  <r>
    <n v="30"/>
    <s v="30-45"/>
    <s v="M"/>
    <s v="M"/>
    <s v="Q"/>
    <n v="15.5"/>
    <x v="3"/>
    <s v="O'Brien"/>
    <s v="O"/>
    <s v=" Mr"/>
    <s v=" Thomas"/>
    <n v="0"/>
    <n v="365"/>
    <x v="0"/>
    <s v="male"/>
    <n v="1"/>
    <x v="0"/>
    <n v="370365"/>
    <s v="Mr"/>
    <n v="1"/>
    <x v="2"/>
  </r>
  <r>
    <n v="22"/>
    <s v="18-30"/>
    <s v="M"/>
    <s v="M"/>
    <s v="Q"/>
    <n v="15.5"/>
    <x v="3"/>
    <s v="Murphy"/>
    <s v="M"/>
    <s v=" Miss"/>
    <s v=" Margaret Jane"/>
    <n v="0"/>
    <n v="613"/>
    <x v="0"/>
    <s v="female"/>
    <n v="1"/>
    <x v="1"/>
    <n v="367230"/>
    <s v="Miss"/>
    <n v="1"/>
    <x v="2"/>
  </r>
  <r>
    <n v="32"/>
    <s v="30-45"/>
    <s v="M"/>
    <s v="M"/>
    <s v="Q"/>
    <n v="15.5"/>
    <x v="3"/>
    <s v="Bourke"/>
    <s v="B"/>
    <s v=" Mrs"/>
    <s v=" John (Catherine)"/>
    <n v="1"/>
    <n v="658"/>
    <x v="0"/>
    <s v="female"/>
    <n v="1"/>
    <x v="0"/>
    <n v="364849"/>
    <s v="Mrs"/>
    <n v="2"/>
    <x v="2"/>
  </r>
  <r>
    <n v="30"/>
    <s v="30-45"/>
    <s v="M"/>
    <s v="M"/>
    <s v="Q"/>
    <n v="15.5"/>
    <x v="3"/>
    <s v="McEvoy"/>
    <s v="M"/>
    <s v=" Mr"/>
    <s v=" Michael"/>
    <n v="0"/>
    <n v="719"/>
    <x v="0"/>
    <s v="male"/>
    <n v="0"/>
    <x v="0"/>
    <n v="36568"/>
    <s v="Mr"/>
    <n v="0"/>
    <x v="1"/>
  </r>
  <r>
    <n v="4"/>
    <s v="Below_18"/>
    <s v="M"/>
    <s v="M"/>
    <s v="C"/>
    <n v="15.245799999999999"/>
    <x v="3"/>
    <s v="Moubarek"/>
    <s v="M"/>
    <s v=" Master"/>
    <s v=" Gerios"/>
    <n v="1"/>
    <n v="66"/>
    <x v="0"/>
    <s v="male"/>
    <n v="1"/>
    <x v="1"/>
    <n v="2661"/>
    <s v="Master"/>
    <n v="2"/>
    <x v="2"/>
  </r>
  <r>
    <n v="4"/>
    <s v="Below_18"/>
    <s v="M"/>
    <s v="M"/>
    <s v="C"/>
    <n v="15.245799999999999"/>
    <x v="3"/>
    <s v="Moubarek"/>
    <s v="M"/>
    <s v=" Master"/>
    <s v=" Halim Gonios (&quot;William George&quot;)"/>
    <n v="1"/>
    <n v="710"/>
    <x v="0"/>
    <s v="male"/>
    <n v="1"/>
    <x v="1"/>
    <n v="2661"/>
    <s v="Master"/>
    <n v="2"/>
    <x v="2"/>
  </r>
  <r>
    <n v="9"/>
    <s v="Below_18"/>
    <s v="M"/>
    <s v="M"/>
    <s v="C"/>
    <n v="15.245799999999999"/>
    <x v="3"/>
    <s v="Boulos"/>
    <s v="B"/>
    <s v=" Miss"/>
    <s v=" Nourelain"/>
    <n v="1"/>
    <n v="853"/>
    <x v="0"/>
    <s v="female"/>
    <n v="1"/>
    <x v="0"/>
    <n v="2678"/>
    <s v="Miss"/>
    <n v="2"/>
    <x v="2"/>
  </r>
  <r>
    <n v="35.5"/>
    <s v="30-45"/>
    <s v="M"/>
    <s v="M"/>
    <s v="C"/>
    <n v="15.245799999999999"/>
    <x v="3"/>
    <s v="Boulos"/>
    <s v="B"/>
    <s v=" Mrs"/>
    <s v=" Joseph (Sultana)"/>
    <n v="2"/>
    <n v="141"/>
    <x v="0"/>
    <s v="female"/>
    <n v="0"/>
    <x v="0"/>
    <n v="2678"/>
    <s v="Mrs"/>
    <n v="2"/>
    <x v="2"/>
  </r>
  <r>
    <n v="29"/>
    <s v="18-30"/>
    <s v="M"/>
    <s v="M"/>
    <s v="C"/>
    <n v="15.245799999999999"/>
    <x v="3"/>
    <s v="Touma"/>
    <s v="T"/>
    <s v=" Mrs"/>
    <s v=" Darwis (Hanne Youssef Razi)"/>
    <n v="2"/>
    <n v="256"/>
    <x v="0"/>
    <s v="female"/>
    <n v="0"/>
    <x v="1"/>
    <n v="2650"/>
    <s v="Mrs"/>
    <n v="2"/>
    <x v="2"/>
  </r>
  <r>
    <n v="30"/>
    <s v="30-45"/>
    <s v="M"/>
    <s v="M"/>
    <s v="S"/>
    <n v="15.1"/>
    <x v="3"/>
    <s v="Shellard"/>
    <s v="S"/>
    <s v=" Mr"/>
    <s v=" Frederick William"/>
    <n v="0"/>
    <n v="498"/>
    <x v="0"/>
    <s v="male"/>
    <n v="0"/>
    <x v="0"/>
    <s v="C.A. 6212"/>
    <s v="Mr"/>
    <n v="0"/>
    <x v="1"/>
  </r>
  <r>
    <n v="47"/>
    <s v="Above 45"/>
    <s v="M"/>
    <s v="M"/>
    <s v="S"/>
    <n v="14.5"/>
    <x v="3"/>
    <s v="Robins"/>
    <s v="R"/>
    <s v=" Mrs"/>
    <s v=" Alexander A (Grace Charity Laury)"/>
    <n v="0"/>
    <n v="133"/>
    <x v="0"/>
    <s v="female"/>
    <n v="1"/>
    <x v="0"/>
    <s v="A/5. 3337"/>
    <s v="Mrs"/>
    <n v="1"/>
    <x v="2"/>
  </r>
  <r>
    <n v="40.5"/>
    <s v="30-45"/>
    <s v="M"/>
    <s v="M"/>
    <s v="S"/>
    <n v="14.5"/>
    <x v="3"/>
    <s v="van Billiard"/>
    <s v="V"/>
    <s v=" Mr"/>
    <s v=" Austin Blyler"/>
    <n v="2"/>
    <n v="154"/>
    <x v="0"/>
    <s v="male"/>
    <n v="0"/>
    <x v="0"/>
    <s v="A/5. 851"/>
    <s v="Mr"/>
    <n v="2"/>
    <x v="2"/>
  </r>
  <r>
    <n v="30"/>
    <s v="30-45"/>
    <s v="M"/>
    <s v="M"/>
    <s v="S"/>
    <n v="14.5"/>
    <x v="3"/>
    <s v="Risien"/>
    <s v="R"/>
    <s v=" Mr"/>
    <s v=" Samuel Beard"/>
    <n v="0"/>
    <n v="539"/>
    <x v="0"/>
    <s v="male"/>
    <n v="0"/>
    <x v="0"/>
    <n v="364498"/>
    <s v="Mr"/>
    <n v="0"/>
    <x v="1"/>
  </r>
  <r>
    <n v="19"/>
    <s v="18-30"/>
    <s v="M"/>
    <s v="M"/>
    <s v="S"/>
    <n v="14.5"/>
    <x v="3"/>
    <s v="Patchett"/>
    <s v="P"/>
    <s v=" Mr"/>
    <s v=" George"/>
    <n v="0"/>
    <n v="576"/>
    <x v="0"/>
    <s v="male"/>
    <n v="0"/>
    <x v="0"/>
    <n v="358585"/>
    <s v="Mr"/>
    <n v="0"/>
    <x v="1"/>
  </r>
  <r>
    <n v="30"/>
    <s v="30-45"/>
    <s v="M"/>
    <s v="M"/>
    <s v="S"/>
    <n v="14.5"/>
    <x v="3"/>
    <s v="Garfirth"/>
    <s v="G"/>
    <s v=" Mr"/>
    <s v=" John"/>
    <n v="0"/>
    <n v="761"/>
    <x v="0"/>
    <s v="male"/>
    <n v="0"/>
    <x v="0"/>
    <n v="358585"/>
    <s v="Mr"/>
    <n v="0"/>
    <x v="1"/>
  </r>
  <r>
    <n v="17"/>
    <s v="Below_18"/>
    <s v="M"/>
    <s v="M"/>
    <s v="C"/>
    <n v="14.458299999999999"/>
    <x v="3"/>
    <s v="Attalah"/>
    <s v="A"/>
    <s v=" Miss"/>
    <s v=" Malake"/>
    <n v="0"/>
    <n v="115"/>
    <x v="0"/>
    <s v="female"/>
    <n v="0"/>
    <x v="0"/>
    <n v="2627"/>
    <s v="Miss"/>
    <n v="0"/>
    <x v="1"/>
  </r>
  <r>
    <n v="35.5"/>
    <s v="30-45"/>
    <s v="M"/>
    <s v="M"/>
    <s v="C"/>
    <n v="14.458299999999999"/>
    <x v="3"/>
    <s v="Caram"/>
    <s v="C"/>
    <s v=" Mrs"/>
    <s v=" Joseph (Maria Elias)"/>
    <n v="0"/>
    <n v="579"/>
    <x v="0"/>
    <s v="female"/>
    <n v="1"/>
    <x v="0"/>
    <n v="2689"/>
    <s v="Mrs"/>
    <n v="1"/>
    <x v="2"/>
  </r>
  <r>
    <n v="30"/>
    <s v="30-45"/>
    <s v="M"/>
    <s v="M"/>
    <s v="C"/>
    <n v="14.458299999999999"/>
    <x v="3"/>
    <s v="Yousseff"/>
    <s v="Y"/>
    <s v=" Mr"/>
    <s v=" Gerious"/>
    <n v="0"/>
    <n v="496"/>
    <x v="0"/>
    <s v="male"/>
    <n v="0"/>
    <x v="0"/>
    <n v="2627"/>
    <s v="Mr"/>
    <n v="0"/>
    <x v="1"/>
  </r>
  <r>
    <n v="26"/>
    <s v="18-30"/>
    <s v="M"/>
    <s v="M"/>
    <s v="C"/>
    <n v="14.4542"/>
    <x v="3"/>
    <s v="Chronopoulos"/>
    <s v="C"/>
    <s v=" Mr"/>
    <s v=" Apostolos"/>
    <n v="0"/>
    <n v="74"/>
    <x v="0"/>
    <s v="male"/>
    <n v="1"/>
    <x v="0"/>
    <n v="2680"/>
    <s v="Mr"/>
    <n v="1"/>
    <x v="2"/>
  </r>
  <r>
    <n v="14.5"/>
    <s v="Below_18"/>
    <s v="M"/>
    <s v="M"/>
    <s v="C"/>
    <n v="14.4542"/>
    <x v="3"/>
    <s v="Zabour"/>
    <s v="Z"/>
    <s v=" Miss"/>
    <s v=" Hileni"/>
    <n v="0"/>
    <n v="112"/>
    <x v="0"/>
    <s v="female"/>
    <n v="1"/>
    <x v="0"/>
    <n v="2665"/>
    <s v="Miss"/>
    <n v="1"/>
    <x v="2"/>
  </r>
  <r>
    <n v="22"/>
    <s v="18-30"/>
    <s v="M"/>
    <s v="M"/>
    <s v="C"/>
    <n v="14.4542"/>
    <x v="3"/>
    <s v="Zabour"/>
    <s v="Z"/>
    <s v=" Miss"/>
    <s v=" Thamine"/>
    <n v="0"/>
    <n v="241"/>
    <x v="0"/>
    <s v="female"/>
    <n v="1"/>
    <x v="0"/>
    <n v="2665"/>
    <s v="Miss"/>
    <n v="1"/>
    <x v="2"/>
  </r>
  <r>
    <n v="27"/>
    <s v="18-30"/>
    <s v="M"/>
    <s v="M"/>
    <s v="C"/>
    <n v="14.4542"/>
    <x v="3"/>
    <s v="Yasbeck"/>
    <s v="Y"/>
    <s v=" Mr"/>
    <s v=" Antoni"/>
    <n v="0"/>
    <n v="621"/>
    <x v="0"/>
    <s v="male"/>
    <n v="1"/>
    <x v="0"/>
    <n v="2659"/>
    <s v="Mr"/>
    <n v="1"/>
    <x v="2"/>
  </r>
  <r>
    <n v="15"/>
    <s v="Below_18"/>
    <s v="M"/>
    <s v="M"/>
    <s v="C"/>
    <n v="14.4542"/>
    <x v="3"/>
    <s v="Yasbeck"/>
    <s v="Y"/>
    <s v=" Mrs"/>
    <s v=" Antoni (Selini Alexander)"/>
    <n v="0"/>
    <n v="831"/>
    <x v="0"/>
    <s v="female"/>
    <n v="1"/>
    <x v="1"/>
    <n v="2659"/>
    <s v="Mrs"/>
    <n v="1"/>
    <x v="2"/>
  </r>
  <r>
    <n v="45"/>
    <s v="Above 45"/>
    <s v="M"/>
    <s v="M"/>
    <s v="C"/>
    <n v="14.4542"/>
    <x v="3"/>
    <s v="Barbara"/>
    <s v="B"/>
    <s v=" Mrs"/>
    <s v=" (Catherine David)"/>
    <n v="1"/>
    <n v="363"/>
    <x v="0"/>
    <s v="female"/>
    <n v="0"/>
    <x v="0"/>
    <n v="2691"/>
    <s v="Mrs"/>
    <n v="1"/>
    <x v="2"/>
  </r>
  <r>
    <n v="18"/>
    <s v="Above 45"/>
    <s v="M"/>
    <s v="M"/>
    <s v="C"/>
    <n v="14.4542"/>
    <x v="3"/>
    <s v="Barbara"/>
    <s v="B"/>
    <s v=" Miss"/>
    <s v=" Saiide"/>
    <n v="1"/>
    <n v="703"/>
    <x v="0"/>
    <s v="female"/>
    <n v="0"/>
    <x v="0"/>
    <n v="2691"/>
    <s v="Miss"/>
    <n v="1"/>
    <x v="2"/>
  </r>
  <r>
    <n v="28"/>
    <s v="18-30"/>
    <s v="M"/>
    <s v="M"/>
    <s v="S"/>
    <n v="14.4"/>
    <x v="3"/>
    <s v="Danbom"/>
    <s v="D"/>
    <s v=" Mrs"/>
    <s v=" Ernst Gilbert (Anna Sigrid Maria Brogren)"/>
    <n v="1"/>
    <n v="424"/>
    <x v="0"/>
    <s v="female"/>
    <n v="1"/>
    <x v="0"/>
    <n v="347080"/>
    <s v="Mrs"/>
    <n v="2"/>
    <x v="2"/>
  </r>
  <r>
    <n v="34"/>
    <s v="30-45"/>
    <s v="M"/>
    <s v="M"/>
    <s v="S"/>
    <n v="14.4"/>
    <x v="3"/>
    <s v="Danbom"/>
    <s v="D"/>
    <s v=" Mr"/>
    <s v=" Ernst Gilbert"/>
    <n v="1"/>
    <n v="617"/>
    <x v="0"/>
    <s v="male"/>
    <n v="1"/>
    <x v="0"/>
    <n v="347080"/>
    <s v="Mr"/>
    <n v="2"/>
    <x v="2"/>
  </r>
  <r>
    <n v="41"/>
    <s v="30-45"/>
    <s v="M"/>
    <s v="M"/>
    <s v="S"/>
    <n v="14.1083"/>
    <x v="3"/>
    <s v="Hansen"/>
    <s v="H"/>
    <s v=" Mr"/>
    <s v=" Claus Peter"/>
    <n v="0"/>
    <n v="861"/>
    <x v="0"/>
    <s v="male"/>
    <n v="2"/>
    <x v="0"/>
    <n v="350026"/>
    <s v="Mr"/>
    <n v="2"/>
    <x v="2"/>
  </r>
  <r>
    <n v="4"/>
    <s v="Below_18"/>
    <s v="M"/>
    <s v="M"/>
    <s v="C"/>
    <n v="13.416700000000001"/>
    <x v="3"/>
    <s v="Karun"/>
    <s v="K"/>
    <s v=" Miss"/>
    <s v=" Manca"/>
    <n v="1"/>
    <n v="692"/>
    <x v="0"/>
    <s v="female"/>
    <n v="0"/>
    <x v="1"/>
    <n v="349256"/>
    <s v="Miss"/>
    <n v="1"/>
    <x v="2"/>
  </r>
  <r>
    <n v="30"/>
    <s v="30-45"/>
    <s v="M"/>
    <s v="M"/>
    <s v="S"/>
    <n v="12.475"/>
    <x v="3"/>
    <s v="Dowdell"/>
    <s v="D"/>
    <s v=" Miss"/>
    <s v=" Elizabeth"/>
    <n v="0"/>
    <n v="80"/>
    <x v="0"/>
    <s v="female"/>
    <n v="0"/>
    <x v="1"/>
    <n v="364516"/>
    <s v="Miss"/>
    <n v="0"/>
    <x v="1"/>
  </r>
  <r>
    <n v="6"/>
    <s v="Below_18"/>
    <s v="E121"/>
    <s v="E"/>
    <s v="S"/>
    <n v="12.475"/>
    <x v="3"/>
    <s v="Moor"/>
    <s v="M"/>
    <s v=" Master"/>
    <s v=" Meier"/>
    <n v="1"/>
    <n v="752"/>
    <x v="0"/>
    <s v="male"/>
    <n v="0"/>
    <x v="1"/>
    <n v="392096"/>
    <s v="Master"/>
    <n v="1"/>
    <x v="2"/>
  </r>
  <r>
    <n v="5"/>
    <s v="Below_18"/>
    <s v="M"/>
    <s v="M"/>
    <s v="S"/>
    <n v="12.475"/>
    <x v="3"/>
    <s v="Emanuel"/>
    <s v="E"/>
    <s v=" Miss"/>
    <s v=" Virginia Ethel"/>
    <n v="0"/>
    <n v="778"/>
    <x v="0"/>
    <s v="female"/>
    <n v="0"/>
    <x v="1"/>
    <n v="364516"/>
    <s v="Miss"/>
    <n v="0"/>
    <x v="1"/>
  </r>
  <r>
    <n v="27"/>
    <s v="18-30"/>
    <s v="E121"/>
    <s v="E"/>
    <s v="S"/>
    <n v="12.475"/>
    <x v="3"/>
    <s v="Moor"/>
    <s v="M"/>
    <s v=" Mrs"/>
    <s v=" (Beila)"/>
    <n v="1"/>
    <n v="824"/>
    <x v="0"/>
    <s v="female"/>
    <n v="0"/>
    <x v="1"/>
    <n v="392096"/>
    <s v="Mrs"/>
    <n v="1"/>
    <x v="2"/>
  </r>
  <r>
    <n v="2"/>
    <s v="Below_18"/>
    <s v="M"/>
    <s v="M"/>
    <s v="S"/>
    <n v="12.2875"/>
    <x v="3"/>
    <s v="Hirvonen"/>
    <s v="H"/>
    <s v=" Miss"/>
    <s v=" Hildur E"/>
    <n v="1"/>
    <n v="480"/>
    <x v="0"/>
    <s v="female"/>
    <n v="0"/>
    <x v="1"/>
    <n v="3101298"/>
    <s v="Miss"/>
    <n v="1"/>
    <x v="2"/>
  </r>
  <r>
    <n v="14"/>
    <s v="Below_18"/>
    <s v="M"/>
    <s v="M"/>
    <s v="C"/>
    <n v="11.2417"/>
    <x v="3"/>
    <s v="Nicola-Yarred"/>
    <s v="N"/>
    <s v=" Miss"/>
    <s v=" Jamila"/>
    <n v="0"/>
    <n v="40"/>
    <x v="0"/>
    <s v="female"/>
    <n v="1"/>
    <x v="1"/>
    <n v="2651"/>
    <s v="Miss"/>
    <n v="1"/>
    <x v="2"/>
  </r>
  <r>
    <n v="12"/>
    <s v="Below_18"/>
    <s v="M"/>
    <s v="M"/>
    <s v="C"/>
    <n v="11.2417"/>
    <x v="3"/>
    <s v="Nicola-Yarred"/>
    <s v="N"/>
    <s v=" Master"/>
    <s v=" Elias"/>
    <n v="0"/>
    <n v="126"/>
    <x v="0"/>
    <s v="male"/>
    <n v="1"/>
    <x v="1"/>
    <n v="2651"/>
    <s v="Master"/>
    <n v="1"/>
    <x v="2"/>
  </r>
  <r>
    <n v="27"/>
    <s v="18-30"/>
    <s v="M"/>
    <s v="M"/>
    <s v="S"/>
    <n v="11.1333"/>
    <x v="3"/>
    <s v="Johnson"/>
    <s v="J"/>
    <s v=" Mrs"/>
    <s v=" Oscar W (Elisabeth Vilhelmina Berg)"/>
    <n v="2"/>
    <n v="9"/>
    <x v="0"/>
    <s v="female"/>
    <n v="0"/>
    <x v="1"/>
    <n v="347742"/>
    <s v="Mrs"/>
    <n v="2"/>
    <x v="2"/>
  </r>
  <r>
    <n v="1"/>
    <s v="Below_18"/>
    <s v="M"/>
    <s v="M"/>
    <s v="S"/>
    <n v="11.1333"/>
    <x v="3"/>
    <s v="Johnson"/>
    <s v="J"/>
    <s v=" Miss"/>
    <s v=" Eleanor Ileen"/>
    <n v="1"/>
    <n v="173"/>
    <x v="0"/>
    <s v="female"/>
    <n v="1"/>
    <x v="1"/>
    <n v="347742"/>
    <s v="Miss"/>
    <n v="2"/>
    <x v="2"/>
  </r>
  <r>
    <n v="4"/>
    <s v="Below_18"/>
    <s v="M"/>
    <s v="M"/>
    <s v="S"/>
    <n v="11.1333"/>
    <x v="3"/>
    <s v="Johnson"/>
    <s v="J"/>
    <s v=" Master"/>
    <s v=" Harold Theodor"/>
    <n v="1"/>
    <n v="870"/>
    <x v="0"/>
    <s v="male"/>
    <n v="1"/>
    <x v="1"/>
    <n v="347742"/>
    <s v="Master"/>
    <n v="2"/>
    <x v="2"/>
  </r>
  <r>
    <n v="22"/>
    <s v="18-30"/>
    <s v="M"/>
    <s v="M"/>
    <s v="S"/>
    <n v="10.5167"/>
    <x v="3"/>
    <s v="Dahlberg"/>
    <s v="D"/>
    <s v=" Miss"/>
    <s v=" Gerda Ulrika"/>
    <n v="0"/>
    <n v="883"/>
    <x v="0"/>
    <s v="female"/>
    <n v="0"/>
    <x v="0"/>
    <n v="7552"/>
    <s v="Miss"/>
    <n v="0"/>
    <x v="1"/>
  </r>
  <r>
    <n v="29"/>
    <s v="18-30"/>
    <s v="G6"/>
    <s v="G"/>
    <s v="S"/>
    <n v="10.4625"/>
    <x v="3"/>
    <s v="Strom"/>
    <s v="S"/>
    <s v=" Mrs"/>
    <s v=" Wilhelm (Elna Matilda Persson)"/>
    <n v="1"/>
    <n v="252"/>
    <x v="0"/>
    <s v="female"/>
    <n v="1"/>
    <x v="0"/>
    <n v="347054"/>
    <s v="Mrs"/>
    <n v="2"/>
    <x v="2"/>
  </r>
  <r>
    <n v="2"/>
    <s v="Below_18"/>
    <s v="G6"/>
    <s v="G"/>
    <s v="S"/>
    <n v="10.4625"/>
    <x v="3"/>
    <s v="Strom"/>
    <s v="S"/>
    <s v=" Miss"/>
    <s v=" Telma Matilda"/>
    <n v="1"/>
    <n v="206"/>
    <x v="0"/>
    <s v="female"/>
    <n v="0"/>
    <x v="0"/>
    <n v="347054"/>
    <s v="Miss"/>
    <n v="1"/>
    <x v="2"/>
  </r>
  <r>
    <n v="19"/>
    <s v="18-30"/>
    <s v="M"/>
    <s v="M"/>
    <s v="S"/>
    <n v="10.1708"/>
    <x v="3"/>
    <s v="Dakic"/>
    <s v="D"/>
    <s v=" Mr"/>
    <s v=" Branko"/>
    <n v="0"/>
    <n v="688"/>
    <x v="0"/>
    <s v="male"/>
    <n v="0"/>
    <x v="0"/>
    <n v="349228"/>
    <s v="Mr"/>
    <n v="0"/>
    <x v="1"/>
  </r>
  <r>
    <n v="20"/>
    <s v="18-30"/>
    <s v="M"/>
    <s v="M"/>
    <s v="S"/>
    <n v="9.8458000000000006"/>
    <x v="2"/>
    <s v="Gustafsson"/>
    <s v="G"/>
    <s v=" Mr"/>
    <s v=" Alfred Ossian"/>
    <n v="0"/>
    <n v="877"/>
    <x v="0"/>
    <s v="male"/>
    <n v="0"/>
    <x v="0"/>
    <n v="7534"/>
    <s v="Mr"/>
    <n v="0"/>
    <x v="1"/>
  </r>
  <r>
    <n v="18"/>
    <s v="Above 45"/>
    <s v="M"/>
    <s v="M"/>
    <s v="S"/>
    <n v="9.8416999999999994"/>
    <x v="2"/>
    <s v="Turja"/>
    <s v="T"/>
    <s v=" Miss"/>
    <s v=" Anna Sofia"/>
    <n v="0"/>
    <n v="678"/>
    <x v="0"/>
    <s v="female"/>
    <n v="0"/>
    <x v="1"/>
    <n v="4138"/>
    <s v="Miss"/>
    <n v="0"/>
    <x v="1"/>
  </r>
  <r>
    <n v="22"/>
    <s v="18-30"/>
    <s v="M"/>
    <s v="M"/>
    <s v="S"/>
    <n v="9.8375000000000004"/>
    <x v="2"/>
    <s v="Strandberg"/>
    <s v="S"/>
    <s v=" Miss"/>
    <s v=" Ida Sofia"/>
    <n v="0"/>
    <n v="475"/>
    <x v="0"/>
    <s v="female"/>
    <n v="0"/>
    <x v="0"/>
    <n v="7553"/>
    <s v="Miss"/>
    <n v="0"/>
    <x v="1"/>
  </r>
  <r>
    <n v="20"/>
    <s v="18-30"/>
    <s v="M"/>
    <s v="M"/>
    <s v="S"/>
    <n v="9.8249999999999993"/>
    <x v="2"/>
    <s v="Jussila"/>
    <s v="J"/>
    <s v=" Miss"/>
    <s v=" Katriina"/>
    <n v="0"/>
    <n v="114"/>
    <x v="0"/>
    <s v="female"/>
    <n v="1"/>
    <x v="0"/>
    <n v="4136"/>
    <s v="Miss"/>
    <n v="1"/>
    <x v="2"/>
  </r>
  <r>
    <n v="21"/>
    <s v="18-30"/>
    <s v="M"/>
    <s v="M"/>
    <s v="S"/>
    <n v="9.8249999999999993"/>
    <x v="2"/>
    <s v="Jussila"/>
    <s v="J"/>
    <s v=" Miss"/>
    <s v=" Mari Aina"/>
    <n v="0"/>
    <n v="403"/>
    <x v="0"/>
    <s v="female"/>
    <n v="1"/>
    <x v="0"/>
    <n v="4137"/>
    <s v="Miss"/>
    <n v="1"/>
    <x v="2"/>
  </r>
  <r>
    <n v="63"/>
    <s v="Above 45"/>
    <s v="M"/>
    <s v="M"/>
    <s v="S"/>
    <n v="9.5875000000000004"/>
    <x v="2"/>
    <s v="Turkula"/>
    <s v="T"/>
    <s v=" Mrs"/>
    <s v=" (Hedwig)"/>
    <n v="0"/>
    <n v="484"/>
    <x v="0"/>
    <s v="female"/>
    <n v="0"/>
    <x v="1"/>
    <n v="4134"/>
    <s v="Mrs"/>
    <n v="0"/>
    <x v="1"/>
  </r>
  <r>
    <n v="37"/>
    <s v="30-45"/>
    <s v="M"/>
    <s v="M"/>
    <s v="S"/>
    <n v="9.5875000000000004"/>
    <x v="2"/>
    <s v="Laitinen"/>
    <s v="L"/>
    <s v=" Miss"/>
    <s v=" Kristina Sofia"/>
    <n v="0"/>
    <n v="504"/>
    <x v="0"/>
    <s v="female"/>
    <n v="0"/>
    <x v="0"/>
    <n v="4135"/>
    <s v="Miss"/>
    <n v="0"/>
    <x v="1"/>
  </r>
  <r>
    <n v="29"/>
    <s v="18-30"/>
    <s v="M"/>
    <s v="M"/>
    <s v="S"/>
    <n v="9.5"/>
    <x v="2"/>
    <s v="Sheerlinck"/>
    <s v="S"/>
    <s v=" Mr"/>
    <s v=" Jan Baptist"/>
    <n v="0"/>
    <n v="82"/>
    <x v="0"/>
    <s v="male"/>
    <n v="0"/>
    <x v="1"/>
    <n v="345779"/>
    <s v="Mr"/>
    <n v="0"/>
    <x v="1"/>
  </r>
  <r>
    <n v="28"/>
    <s v="18-30"/>
    <s v="M"/>
    <s v="M"/>
    <s v="S"/>
    <n v="9.5"/>
    <x v="2"/>
    <s v="Vande Walle"/>
    <s v="V"/>
    <s v=" Mr"/>
    <s v=" Nestor Cyriel"/>
    <n v="0"/>
    <n v="201"/>
    <x v="0"/>
    <s v="male"/>
    <n v="0"/>
    <x v="0"/>
    <n v="345770"/>
    <s v="Mr"/>
    <n v="0"/>
    <x v="1"/>
  </r>
  <r>
    <n v="16"/>
    <s v="Below_18"/>
    <s v="M"/>
    <s v="M"/>
    <s v="S"/>
    <n v="9.5"/>
    <x v="2"/>
    <s v="de Pelsmaeker"/>
    <s v="D"/>
    <s v=" Mr"/>
    <s v=" Alfons"/>
    <n v="0"/>
    <n v="283"/>
    <x v="0"/>
    <s v="male"/>
    <n v="0"/>
    <x v="0"/>
    <n v="345778"/>
    <s v="Mr"/>
    <n v="0"/>
    <x v="1"/>
  </r>
  <r>
    <n v="30"/>
    <s v="30-45"/>
    <s v="M"/>
    <s v="M"/>
    <s v="S"/>
    <n v="9.5"/>
    <x v="2"/>
    <s v="de Mulder"/>
    <s v="D"/>
    <s v=" Mr"/>
    <s v=" Theodore"/>
    <n v="0"/>
    <n v="287"/>
    <x v="0"/>
    <s v="male"/>
    <n v="0"/>
    <x v="1"/>
    <n v="345774"/>
    <s v="Mr"/>
    <n v="0"/>
    <x v="1"/>
  </r>
  <r>
    <n v="28"/>
    <s v="18-30"/>
    <s v="M"/>
    <s v="M"/>
    <s v="S"/>
    <n v="9.5"/>
    <x v="2"/>
    <s v="Vanden Steen"/>
    <s v="V"/>
    <s v=" Mr"/>
    <s v=" Leo Peter"/>
    <n v="0"/>
    <n v="356"/>
    <x v="0"/>
    <s v="male"/>
    <n v="0"/>
    <x v="0"/>
    <n v="345783"/>
    <s v="Mr"/>
    <n v="0"/>
    <x v="1"/>
  </r>
  <r>
    <n v="20"/>
    <s v="18-30"/>
    <s v="M"/>
    <s v="M"/>
    <s v="S"/>
    <n v="9.5"/>
    <x v="2"/>
    <s v="Hampe"/>
    <s v="H"/>
    <s v=" Mr"/>
    <s v=" Leon"/>
    <n v="0"/>
    <n v="442"/>
    <x v="0"/>
    <s v="male"/>
    <n v="0"/>
    <x v="0"/>
    <n v="345769"/>
    <s v="Mr"/>
    <n v="0"/>
    <x v="1"/>
  </r>
  <r>
    <n v="33"/>
    <s v="30-45"/>
    <s v="M"/>
    <s v="M"/>
    <s v="S"/>
    <n v="9.5"/>
    <x v="2"/>
    <s v="Vande Velde"/>
    <s v="V"/>
    <s v=" Mr"/>
    <s v=" Johannes Joseph"/>
    <n v="0"/>
    <n v="753"/>
    <x v="0"/>
    <s v="male"/>
    <n v="0"/>
    <x v="0"/>
    <n v="345780"/>
    <s v="Mr"/>
    <n v="0"/>
    <x v="1"/>
  </r>
  <r>
    <n v="24"/>
    <s v="18-30"/>
    <s v="M"/>
    <s v="M"/>
    <s v="S"/>
    <n v="9.5"/>
    <x v="2"/>
    <s v="Lievens"/>
    <s v="L"/>
    <s v=" Mr"/>
    <s v=" Rene Aime"/>
    <n v="0"/>
    <n v="771"/>
    <x v="0"/>
    <s v="male"/>
    <n v="0"/>
    <x v="0"/>
    <n v="345781"/>
    <s v="Mr"/>
    <n v="0"/>
    <x v="1"/>
  </r>
  <r>
    <n v="30"/>
    <s v="30-45"/>
    <s v="M"/>
    <s v="M"/>
    <s v="S"/>
    <n v="9.5"/>
    <x v="2"/>
    <s v="van Melkebeke"/>
    <s v="V"/>
    <s v=" Mr"/>
    <s v=" Philemon"/>
    <n v="0"/>
    <n v="869"/>
    <x v="0"/>
    <s v="male"/>
    <n v="0"/>
    <x v="0"/>
    <n v="345777"/>
    <s v="Mr"/>
    <n v="0"/>
    <x v="1"/>
  </r>
  <r>
    <n v="29"/>
    <s v="18-30"/>
    <s v="M"/>
    <s v="M"/>
    <s v="S"/>
    <n v="9.4832999999999998"/>
    <x v="2"/>
    <s v="Larsson"/>
    <s v="L"/>
    <s v=" Mr"/>
    <s v=" August Viktor"/>
    <n v="0"/>
    <n v="714"/>
    <x v="0"/>
    <s v="male"/>
    <n v="0"/>
    <x v="0"/>
    <n v="7545"/>
    <s v="Mr"/>
    <n v="0"/>
    <x v="1"/>
  </r>
  <r>
    <n v="40"/>
    <s v="30-45"/>
    <s v="M"/>
    <s v="M"/>
    <s v="S"/>
    <n v="9.4749999999999996"/>
    <x v="2"/>
    <s v="Ahlin"/>
    <s v="A"/>
    <s v=" Mrs"/>
    <s v=" Johan (Johanna Persdotter Larsson)"/>
    <n v="0"/>
    <n v="41"/>
    <x v="0"/>
    <s v="female"/>
    <n v="1"/>
    <x v="0"/>
    <n v="7546"/>
    <s v="Mrs"/>
    <n v="1"/>
    <x v="2"/>
  </r>
  <r>
    <n v="22"/>
    <s v="18-30"/>
    <s v="M"/>
    <s v="M"/>
    <s v="S"/>
    <n v="9.35"/>
    <x v="2"/>
    <s v="Berglund"/>
    <s v="B"/>
    <s v=" Mr"/>
    <s v=" Karl Ivar Sven"/>
    <n v="0"/>
    <n v="226"/>
    <x v="0"/>
    <s v="male"/>
    <n v="0"/>
    <x v="0"/>
    <s v="PP 4348"/>
    <s v="Mr"/>
    <n v="0"/>
    <x v="1"/>
  </r>
  <r>
    <n v="18"/>
    <s v="Above 45"/>
    <s v="M"/>
    <s v="M"/>
    <s v="S"/>
    <n v="9.35"/>
    <x v="2"/>
    <s v="Aks"/>
    <s v="A"/>
    <s v=" Mrs"/>
    <s v=" Sam (Leah Rosen)"/>
    <n v="1"/>
    <n v="856"/>
    <x v="0"/>
    <s v="female"/>
    <n v="0"/>
    <x v="1"/>
    <n v="392091"/>
    <s v="Mrs"/>
    <n v="1"/>
    <x v="2"/>
  </r>
  <r>
    <n v="23"/>
    <s v="18-30"/>
    <s v="M"/>
    <s v="M"/>
    <s v="S"/>
    <n v="9.2249999999999996"/>
    <x v="2"/>
    <s v="Odahl"/>
    <s v="O"/>
    <s v=" Mr"/>
    <s v=" Nils Martin"/>
    <n v="0"/>
    <n v="351"/>
    <x v="0"/>
    <s v="male"/>
    <n v="0"/>
    <x v="0"/>
    <n v="7267"/>
    <s v="Mr"/>
    <n v="0"/>
    <x v="1"/>
  </r>
  <r>
    <n v="20"/>
    <s v="18-30"/>
    <s v="M"/>
    <s v="M"/>
    <s v="S"/>
    <n v="9.2249999999999996"/>
    <x v="2"/>
    <s v="Olsvigen"/>
    <s v="O"/>
    <s v=" Mr"/>
    <s v=" Thor Anderson"/>
    <n v="0"/>
    <n v="683"/>
    <x v="0"/>
    <s v="male"/>
    <n v="0"/>
    <x v="0"/>
    <n v="6563"/>
    <s v="Mr"/>
    <n v="0"/>
    <x v="1"/>
  </r>
  <r>
    <n v="16"/>
    <s v="Below_18"/>
    <s v="M"/>
    <s v="M"/>
    <s v="S"/>
    <n v="9.2166999999999994"/>
    <x v="2"/>
    <s v="Osen"/>
    <s v="O"/>
    <s v=" Mr"/>
    <s v=" Olaf Elon"/>
    <n v="0"/>
    <n v="139"/>
    <x v="0"/>
    <s v="male"/>
    <n v="0"/>
    <x v="0"/>
    <n v="7534"/>
    <s v="Mr"/>
    <n v="0"/>
    <x v="1"/>
  </r>
  <r>
    <n v="22"/>
    <s v="18-30"/>
    <s v="M"/>
    <s v="M"/>
    <s v="S"/>
    <n v="9"/>
    <x v="2"/>
    <s v="Waelens"/>
    <s v="W"/>
    <s v=" Mr"/>
    <s v=" Achille"/>
    <n v="0"/>
    <n v="81"/>
    <x v="0"/>
    <s v="male"/>
    <n v="0"/>
    <x v="0"/>
    <n v="345767"/>
    <s v="Mr"/>
    <n v="0"/>
    <x v="1"/>
  </r>
  <r>
    <n v="47"/>
    <s v="Above 45"/>
    <s v="M"/>
    <s v="M"/>
    <s v="S"/>
    <n v="9"/>
    <x v="2"/>
    <s v="Vander Cruyssen"/>
    <s v="V"/>
    <s v=" Mr"/>
    <s v=" Victor"/>
    <n v="0"/>
    <n v="874"/>
    <x v="0"/>
    <s v="male"/>
    <n v="0"/>
    <x v="0"/>
    <n v="345765"/>
    <s v="Mr"/>
    <n v="0"/>
    <x v="1"/>
  </r>
  <r>
    <n v="24"/>
    <s v="18-30"/>
    <s v="M"/>
    <s v="M"/>
    <s v="S"/>
    <n v="8.85"/>
    <x v="2"/>
    <s v="Haas"/>
    <s v="H"/>
    <s v=" Miss"/>
    <s v=" Aloisia"/>
    <n v="0"/>
    <n v="294"/>
    <x v="0"/>
    <s v="female"/>
    <n v="0"/>
    <x v="0"/>
    <n v="349236"/>
    <s v="Miss"/>
    <n v="0"/>
    <x v="1"/>
  </r>
  <r>
    <n v="30"/>
    <s v="30-45"/>
    <s v="M"/>
    <s v="M"/>
    <s v="C"/>
    <n v="8.7125000000000004"/>
    <x v="2"/>
    <s v="Paulner"/>
    <s v="P"/>
    <s v=" Mr"/>
    <s v=" Uscher"/>
    <n v="0"/>
    <n v="585"/>
    <x v="0"/>
    <s v="male"/>
    <n v="0"/>
    <x v="0"/>
    <n v="3411"/>
    <s v="Mr"/>
    <n v="0"/>
    <x v="1"/>
  </r>
  <r>
    <n v="31"/>
    <s v="30-45"/>
    <s v="M"/>
    <s v="M"/>
    <s v="S"/>
    <n v="8.6832999999999991"/>
    <x v="2"/>
    <s v="Osman"/>
    <s v="O"/>
    <s v=" Mrs"/>
    <s v=" Mara"/>
    <n v="0"/>
    <n v="798"/>
    <x v="0"/>
    <s v="female"/>
    <n v="0"/>
    <x v="1"/>
    <n v="349244"/>
    <s v="Mrs"/>
    <n v="0"/>
    <x v="1"/>
  </r>
  <r>
    <n v="26"/>
    <s v="18-30"/>
    <s v="M"/>
    <s v="M"/>
    <s v="S"/>
    <n v="8.6624999999999996"/>
    <x v="2"/>
    <s v="Kink"/>
    <s v="K"/>
    <s v=" Mr"/>
    <s v=" Vincenz"/>
    <n v="0"/>
    <n v="70"/>
    <x v="0"/>
    <s v="male"/>
    <n v="2"/>
    <x v="0"/>
    <n v="315151"/>
    <s v="Mr"/>
    <n v="2"/>
    <x v="2"/>
  </r>
  <r>
    <n v="30"/>
    <s v="30-45"/>
    <s v="M"/>
    <s v="M"/>
    <s v="S"/>
    <n v="8.6624999999999996"/>
    <x v="2"/>
    <s v="Smiljanic"/>
    <s v="S"/>
    <s v=" Mr"/>
    <s v=" Mile"/>
    <n v="0"/>
    <n v="159"/>
    <x v="0"/>
    <s v="male"/>
    <n v="0"/>
    <x v="0"/>
    <n v="315037"/>
    <s v="Mr"/>
    <n v="0"/>
    <x v="1"/>
  </r>
  <r>
    <n v="17"/>
    <s v="Below_18"/>
    <s v="M"/>
    <s v="M"/>
    <s v="S"/>
    <n v="8.6624999999999996"/>
    <x v="2"/>
    <s v="Calic"/>
    <s v="C"/>
    <s v=" Mr"/>
    <s v=" Jovo"/>
    <n v="0"/>
    <n v="164"/>
    <x v="0"/>
    <s v="male"/>
    <n v="0"/>
    <x v="0"/>
    <n v="315093"/>
    <s v="Mr"/>
    <n v="0"/>
    <x v="1"/>
  </r>
  <r>
    <n v="33"/>
    <s v="30-45"/>
    <s v="M"/>
    <s v="M"/>
    <s v="C"/>
    <n v="8.6624999999999996"/>
    <x v="2"/>
    <s v="Stankovic"/>
    <s v="S"/>
    <s v=" Mr"/>
    <s v=" Ivan"/>
    <n v="0"/>
    <n v="286"/>
    <x v="0"/>
    <s v="male"/>
    <n v="0"/>
    <x v="0"/>
    <n v="349239"/>
    <s v="Mr"/>
    <n v="0"/>
    <x v="1"/>
  </r>
  <r>
    <n v="42"/>
    <s v="30-45"/>
    <s v="M"/>
    <s v="M"/>
    <s v="S"/>
    <n v="8.6624999999999996"/>
    <x v="2"/>
    <s v="Dimic"/>
    <s v="D"/>
    <s v=" Mr"/>
    <s v=" Jovan"/>
    <n v="0"/>
    <n v="350"/>
    <x v="0"/>
    <s v="male"/>
    <n v="0"/>
    <x v="0"/>
    <n v="315088"/>
    <s v="Mr"/>
    <n v="0"/>
    <x v="1"/>
  </r>
  <r>
    <n v="20"/>
    <s v="18-30"/>
    <s v="M"/>
    <s v="M"/>
    <s v="S"/>
    <n v="8.6624999999999996"/>
    <x v="2"/>
    <s v="Oreskovic"/>
    <s v="O"/>
    <s v=" Miss"/>
    <s v=" Marija"/>
    <n v="0"/>
    <n v="405"/>
    <x v="0"/>
    <s v="female"/>
    <n v="0"/>
    <x v="0"/>
    <n v="315096"/>
    <s v="Miss"/>
    <n v="0"/>
    <x v="1"/>
  </r>
  <r>
    <n v="38"/>
    <s v="30-45"/>
    <s v="M"/>
    <s v="M"/>
    <s v="S"/>
    <n v="8.6624999999999996"/>
    <x v="2"/>
    <s v="Cacic"/>
    <s v="C"/>
    <s v=" Mr"/>
    <s v=" Luka"/>
    <n v="0"/>
    <n v="472"/>
    <x v="0"/>
    <s v="male"/>
    <n v="0"/>
    <x v="0"/>
    <n v="315089"/>
    <s v="Mr"/>
    <n v="0"/>
    <x v="1"/>
  </r>
  <r>
    <n v="17"/>
    <s v="Below_18"/>
    <s v="M"/>
    <s v="M"/>
    <s v="S"/>
    <n v="8.6624999999999996"/>
    <x v="2"/>
    <s v="Calic"/>
    <s v="C"/>
    <s v=" Mr"/>
    <s v=" Petar"/>
    <n v="0"/>
    <n v="501"/>
    <x v="0"/>
    <s v="male"/>
    <n v="0"/>
    <x v="0"/>
    <n v="315086"/>
    <s v="Mr"/>
    <n v="0"/>
    <x v="1"/>
  </r>
  <r>
    <n v="30"/>
    <s v="30-45"/>
    <s v="M"/>
    <s v="M"/>
    <s v="S"/>
    <n v="8.6624999999999996"/>
    <x v="2"/>
    <s v="Cacic"/>
    <s v="C"/>
    <s v=" Miss"/>
    <s v=" Marija"/>
    <n v="0"/>
    <n v="535"/>
    <x v="0"/>
    <s v="female"/>
    <n v="0"/>
    <x v="0"/>
    <n v="315084"/>
    <s v="Miss"/>
    <n v="0"/>
    <x v="1"/>
  </r>
  <r>
    <n v="20"/>
    <s v="18-30"/>
    <s v="M"/>
    <s v="M"/>
    <s v="S"/>
    <n v="8.6624999999999996"/>
    <x v="2"/>
    <s v="Oreskovic"/>
    <s v="O"/>
    <s v=" Mr"/>
    <s v=" Luka"/>
    <n v="0"/>
    <n v="726"/>
    <x v="0"/>
    <s v="male"/>
    <n v="0"/>
    <x v="0"/>
    <n v="315094"/>
    <s v="Mr"/>
    <n v="0"/>
    <x v="1"/>
  </r>
  <r>
    <n v="27"/>
    <s v="18-30"/>
    <s v="M"/>
    <s v="M"/>
    <s v="S"/>
    <n v="8.6624999999999996"/>
    <x v="2"/>
    <s v="Lulic"/>
    <s v="L"/>
    <s v=" Mr"/>
    <s v=" Nikola"/>
    <n v="0"/>
    <n v="822"/>
    <x v="0"/>
    <s v="male"/>
    <n v="0"/>
    <x v="1"/>
    <n v="315098"/>
    <s v="Mr"/>
    <n v="0"/>
    <x v="1"/>
  </r>
  <r>
    <n v="21"/>
    <s v="18-30"/>
    <s v="M"/>
    <s v="M"/>
    <s v="S"/>
    <n v="8.6624999999999996"/>
    <x v="2"/>
    <s v="Pasic"/>
    <s v="P"/>
    <s v=" Mr"/>
    <s v=" Jakob"/>
    <n v="0"/>
    <n v="837"/>
    <x v="0"/>
    <s v="male"/>
    <n v="0"/>
    <x v="0"/>
    <n v="315097"/>
    <s v="Mr"/>
    <n v="0"/>
    <x v="1"/>
  </r>
  <r>
    <n v="17"/>
    <s v="Below_18"/>
    <s v="M"/>
    <s v="M"/>
    <s v="S"/>
    <n v="8.6624999999999996"/>
    <x v="2"/>
    <s v="Culumovic"/>
    <s v="C"/>
    <s v=" Mr"/>
    <s v=" Jeso"/>
    <n v="0"/>
    <n v="845"/>
    <x v="0"/>
    <s v="male"/>
    <n v="0"/>
    <x v="0"/>
    <n v="315090"/>
    <s v="Mr"/>
    <n v="0"/>
    <x v="1"/>
  </r>
  <r>
    <n v="33"/>
    <s v="30-45"/>
    <s v="M"/>
    <s v="M"/>
    <s v="S"/>
    <n v="8.6541999999999994"/>
    <x v="2"/>
    <s v="Johansson"/>
    <s v="J"/>
    <s v=" Mr"/>
    <s v=" Gustaf Joel"/>
    <n v="0"/>
    <n v="104"/>
    <x v="0"/>
    <s v="male"/>
    <n v="0"/>
    <x v="0"/>
    <n v="7540"/>
    <s v="Mr"/>
    <n v="0"/>
    <x v="1"/>
  </r>
  <r>
    <n v="0.42"/>
    <s v="Below_18"/>
    <s v="M"/>
    <s v="M"/>
    <s v="C"/>
    <n v="8.5167000000000002"/>
    <x v="2"/>
    <s v="Thomas"/>
    <s v="T"/>
    <s v=" Master"/>
    <s v=" Assad Alexander"/>
    <n v="1"/>
    <n v="804"/>
    <x v="0"/>
    <s v="male"/>
    <n v="0"/>
    <x v="1"/>
    <n v="2625"/>
    <s v="Master"/>
    <n v="1"/>
    <x v="2"/>
  </r>
  <r>
    <n v="30"/>
    <s v="30-45"/>
    <s v="M"/>
    <s v="M"/>
    <s v="Q"/>
    <n v="8.4582999999999995"/>
    <x v="2"/>
    <s v="Moran"/>
    <s v="M"/>
    <s v=" Mr"/>
    <s v=" James"/>
    <n v="0"/>
    <n v="6"/>
    <x v="0"/>
    <s v="male"/>
    <n v="0"/>
    <x v="0"/>
    <n v="330877"/>
    <s v="Mr"/>
    <n v="0"/>
    <x v="1"/>
  </r>
  <r>
    <n v="21"/>
    <s v="18-30"/>
    <s v="M"/>
    <s v="M"/>
    <s v="S"/>
    <n v="8.4332999999999991"/>
    <x v="2"/>
    <s v="Kalvik"/>
    <s v="K"/>
    <s v=" Mr"/>
    <s v=" Johannes Halvorsen"/>
    <n v="0"/>
    <n v="653"/>
    <x v="0"/>
    <s v="male"/>
    <n v="0"/>
    <x v="0"/>
    <n v="8475"/>
    <s v="Mr"/>
    <n v="0"/>
    <x v="1"/>
  </r>
  <r>
    <n v="42"/>
    <s v="30-45"/>
    <s v="M"/>
    <s v="M"/>
    <s v="S"/>
    <n v="8.4041999999999994"/>
    <x v="2"/>
    <s v="Olsen"/>
    <s v="O"/>
    <s v=" Mr"/>
    <s v=" Karl Siegwart Andreas"/>
    <n v="1"/>
    <n v="198"/>
    <x v="0"/>
    <s v="male"/>
    <n v="0"/>
    <x v="0"/>
    <n v="4579"/>
    <s v="Mr"/>
    <n v="1"/>
    <x v="2"/>
  </r>
  <r>
    <n v="32"/>
    <s v="30-45"/>
    <s v="M"/>
    <s v="M"/>
    <s v="S"/>
    <n v="8.3625000000000007"/>
    <x v="2"/>
    <s v="Gronnestad"/>
    <s v="G"/>
    <s v=" Mr"/>
    <s v=" Daniel Danielsen"/>
    <n v="0"/>
    <n v="770"/>
    <x v="0"/>
    <s v="male"/>
    <n v="0"/>
    <x v="0"/>
    <n v="8471"/>
    <s v="Mr"/>
    <n v="0"/>
    <x v="1"/>
  </r>
  <r>
    <n v="18"/>
    <s v="Above 45"/>
    <s v="M"/>
    <s v="M"/>
    <s v="S"/>
    <n v="8.3000000000000007"/>
    <x v="2"/>
    <s v="Allum"/>
    <s v="A"/>
    <s v=" Mr"/>
    <s v=" Owen George"/>
    <n v="0"/>
    <n v="835"/>
    <x v="0"/>
    <s v="male"/>
    <n v="0"/>
    <x v="0"/>
    <n v="2223"/>
    <s v="Mr"/>
    <n v="0"/>
    <x v="1"/>
  </r>
  <r>
    <n v="19"/>
    <s v="18-30"/>
    <s v="M"/>
    <s v="M"/>
    <s v="S"/>
    <n v="8.1583000000000006"/>
    <x v="2"/>
    <s v="Crease"/>
    <s v="C"/>
    <s v=" Mr"/>
    <s v=" Ernest James"/>
    <n v="0"/>
    <n v="68"/>
    <x v="0"/>
    <s v="male"/>
    <n v="0"/>
    <x v="0"/>
    <s v="S.P. 3464"/>
    <s v="Mr"/>
    <n v="0"/>
    <x v="1"/>
  </r>
  <r>
    <n v="22"/>
    <s v="18-30"/>
    <s v="M"/>
    <s v="M"/>
    <s v="Q"/>
    <n v="8.1374999999999993"/>
    <x v="2"/>
    <s v="Peters"/>
    <s v="P"/>
    <s v=" Miss"/>
    <s v=" Katie"/>
    <n v="0"/>
    <n v="681"/>
    <x v="0"/>
    <s v="female"/>
    <n v="0"/>
    <x v="0"/>
    <n v="330935"/>
    <s v="Miss"/>
    <n v="0"/>
    <x v="1"/>
  </r>
  <r>
    <n v="30"/>
    <s v="30-45"/>
    <s v="M"/>
    <s v="M"/>
    <s v="S"/>
    <n v="8.1125000000000007"/>
    <x v="2"/>
    <s v="Johannesen-Bratthammer"/>
    <s v="J"/>
    <s v=" Mr"/>
    <s v=" Bernt"/>
    <n v="0"/>
    <n v="445"/>
    <x v="0"/>
    <s v="male"/>
    <n v="0"/>
    <x v="1"/>
    <n v="65306"/>
    <s v="Mr"/>
    <n v="0"/>
    <x v="1"/>
  </r>
  <r>
    <n v="35"/>
    <s v="30-45"/>
    <s v="M"/>
    <s v="M"/>
    <s v="S"/>
    <n v="8.0500000000000007"/>
    <x v="2"/>
    <s v="Allen"/>
    <s v="A"/>
    <s v=" Mr"/>
    <s v=" William Henry"/>
    <n v="0"/>
    <n v="5"/>
    <x v="0"/>
    <s v="male"/>
    <n v="0"/>
    <x v="0"/>
    <n v="373450"/>
    <s v="Mr"/>
    <n v="0"/>
    <x v="1"/>
  </r>
  <r>
    <n v="20"/>
    <s v="18-30"/>
    <s v="M"/>
    <s v="M"/>
    <s v="S"/>
    <n v="8.0500000000000007"/>
    <x v="2"/>
    <s v="Saundercock"/>
    <s v="S"/>
    <s v=" Mr"/>
    <s v=" William Henry"/>
    <n v="0"/>
    <n v="13"/>
    <x v="0"/>
    <s v="male"/>
    <n v="0"/>
    <x v="0"/>
    <s v="A/5. 2151"/>
    <s v="Mr"/>
    <n v="0"/>
    <x v="1"/>
  </r>
  <r>
    <n v="21"/>
    <s v="18-30"/>
    <s v="M"/>
    <s v="M"/>
    <s v="S"/>
    <n v="8.0500000000000007"/>
    <x v="2"/>
    <s v="Cann"/>
    <s v="C"/>
    <s v=" Mr"/>
    <s v=" Ernest Charles"/>
    <n v="0"/>
    <n v="38"/>
    <x v="0"/>
    <s v="male"/>
    <n v="0"/>
    <x v="0"/>
    <s v="A./5. 2152"/>
    <s v="Mr"/>
    <n v="0"/>
    <x v="1"/>
  </r>
  <r>
    <n v="30"/>
    <s v="30-45"/>
    <s v="M"/>
    <s v="M"/>
    <s v="S"/>
    <n v="8.0500000000000007"/>
    <x v="2"/>
    <s v="Rogers"/>
    <s v="R"/>
    <s v=" Mr"/>
    <s v=" William John"/>
    <n v="0"/>
    <n v="46"/>
    <x v="0"/>
    <s v="male"/>
    <n v="0"/>
    <x v="0"/>
    <s v="S.C./A.4. 23567"/>
    <s v="Mr"/>
    <n v="0"/>
    <x v="1"/>
  </r>
  <r>
    <n v="30"/>
    <s v="30-45"/>
    <s v="M"/>
    <s v="M"/>
    <s v="S"/>
    <n v="8.0500000000000007"/>
    <x v="2"/>
    <s v="Moutal"/>
    <s v="M"/>
    <s v=" Mr"/>
    <s v=" Rahamin Haim"/>
    <n v="0"/>
    <n v="78"/>
    <x v="0"/>
    <s v="male"/>
    <n v="0"/>
    <x v="0"/>
    <n v="374746"/>
    <s v="Mr"/>
    <n v="0"/>
    <x v="1"/>
  </r>
  <r>
    <n v="30"/>
    <s v="30-45"/>
    <s v="M"/>
    <s v="M"/>
    <s v="S"/>
    <n v="8.0500000000000007"/>
    <x v="2"/>
    <s v="Slocovski"/>
    <s v="S"/>
    <s v=" Mr"/>
    <s v=" Selman Francis"/>
    <n v="0"/>
    <n v="88"/>
    <x v="0"/>
    <s v="male"/>
    <n v="0"/>
    <x v="0"/>
    <s v="SOTON/OQ 392086"/>
    <s v="Mr"/>
    <n v="0"/>
    <x v="1"/>
  </r>
  <r>
    <n v="24"/>
    <s v="18-30"/>
    <s v="M"/>
    <s v="M"/>
    <s v="S"/>
    <n v="8.0500000000000007"/>
    <x v="2"/>
    <s v="Celotti"/>
    <s v="C"/>
    <s v=" Mr"/>
    <s v=" Francesco"/>
    <n v="0"/>
    <n v="90"/>
    <x v="0"/>
    <s v="male"/>
    <n v="0"/>
    <x v="0"/>
    <n v="343275"/>
    <s v="Mr"/>
    <n v="0"/>
    <x v="1"/>
  </r>
  <r>
    <n v="29"/>
    <s v="18-30"/>
    <s v="M"/>
    <s v="M"/>
    <s v="S"/>
    <n v="8.0500000000000007"/>
    <x v="2"/>
    <s v="Christmann"/>
    <s v="C"/>
    <s v=" Mr"/>
    <s v=" Emil"/>
    <n v="0"/>
    <n v="91"/>
    <x v="0"/>
    <s v="male"/>
    <n v="0"/>
    <x v="0"/>
    <n v="343276"/>
    <s v="Mr"/>
    <n v="0"/>
    <x v="1"/>
  </r>
  <r>
    <n v="30"/>
    <s v="30-45"/>
    <s v="M"/>
    <s v="M"/>
    <s v="S"/>
    <n v="8.0500000000000007"/>
    <x v="2"/>
    <s v="Shorney"/>
    <s v="S"/>
    <s v=" Mr"/>
    <s v=" Charles Joseph"/>
    <n v="0"/>
    <n v="96"/>
    <x v="0"/>
    <s v="male"/>
    <n v="0"/>
    <x v="0"/>
    <n v="374910"/>
    <s v="Mr"/>
    <n v="0"/>
    <x v="1"/>
  </r>
  <r>
    <n v="22"/>
    <s v="18-30"/>
    <s v="M"/>
    <s v="M"/>
    <s v="S"/>
    <n v="8.0500000000000007"/>
    <x v="2"/>
    <s v="Barton"/>
    <s v="B"/>
    <s v=" Mr"/>
    <s v=" David John"/>
    <n v="0"/>
    <n v="113"/>
    <x v="0"/>
    <s v="male"/>
    <n v="0"/>
    <x v="0"/>
    <n v="324669"/>
    <s v="Mr"/>
    <n v="0"/>
    <x v="1"/>
  </r>
  <r>
    <n v="30"/>
    <s v="30-45"/>
    <s v="M"/>
    <s v="M"/>
    <s v="S"/>
    <n v="8.0500000000000007"/>
    <x v="2"/>
    <s v="Moore"/>
    <s v="M"/>
    <s v=" Mr"/>
    <s v=" Leonard Charles"/>
    <n v="0"/>
    <n v="122"/>
    <x v="0"/>
    <s v="male"/>
    <n v="0"/>
    <x v="0"/>
    <s v="A4. 54510"/>
    <s v="Mr"/>
    <n v="0"/>
    <x v="1"/>
  </r>
  <r>
    <n v="55.5"/>
    <s v="Above 45"/>
    <s v="M"/>
    <s v="M"/>
    <s v="S"/>
    <n v="8.0500000000000007"/>
    <x v="2"/>
    <s v="Meo"/>
    <s v="M"/>
    <s v=" Mr"/>
    <s v=" Alfonzo"/>
    <n v="0"/>
    <n v="153"/>
    <x v="0"/>
    <s v="male"/>
    <n v="0"/>
    <x v="0"/>
    <s v="A.5. 11206"/>
    <s v="Mr"/>
    <n v="0"/>
    <x v="1"/>
  </r>
  <r>
    <n v="30"/>
    <s v="30-45"/>
    <s v="M"/>
    <s v="M"/>
    <s v="S"/>
    <n v="8.0500000000000007"/>
    <x v="2"/>
    <s v="Corn"/>
    <s v="C"/>
    <s v=" Mr"/>
    <s v=" Harry"/>
    <n v="0"/>
    <n v="158"/>
    <x v="0"/>
    <s v="male"/>
    <n v="0"/>
    <x v="0"/>
    <s v="SOTON/OQ 392090"/>
    <s v="Mr"/>
    <n v="0"/>
    <x v="1"/>
  </r>
  <r>
    <n v="18"/>
    <s v="Above 45"/>
    <s v="M"/>
    <s v="M"/>
    <s v="S"/>
    <n v="8.0500000000000007"/>
    <x v="2"/>
    <s v="Cohen"/>
    <s v="C"/>
    <s v=" Mr"/>
    <s v=" Gurshon &quot;Gus&quot;"/>
    <n v="0"/>
    <n v="205"/>
    <x v="0"/>
    <s v="male"/>
    <n v="0"/>
    <x v="1"/>
    <s v="A/5 3540"/>
    <s v="Mr"/>
    <n v="0"/>
    <x v="1"/>
  </r>
  <r>
    <n v="16"/>
    <s v="Below_18"/>
    <s v="M"/>
    <s v="M"/>
    <s v="S"/>
    <n v="8.0500000000000007"/>
    <x v="2"/>
    <s v="Sunderland"/>
    <s v="S"/>
    <s v=" Mr"/>
    <s v=" Victor Francis"/>
    <n v="0"/>
    <n v="221"/>
    <x v="0"/>
    <s v="male"/>
    <n v="0"/>
    <x v="1"/>
    <s v="SOTON/OQ 392089"/>
    <s v="Mr"/>
    <n v="0"/>
    <x v="1"/>
  </r>
  <r>
    <n v="51"/>
    <s v="Above 45"/>
    <s v="M"/>
    <s v="M"/>
    <s v="S"/>
    <n v="8.0500000000000007"/>
    <x v="2"/>
    <s v="Green"/>
    <s v="G"/>
    <s v=" Mr"/>
    <s v=" George Henry"/>
    <n v="0"/>
    <n v="223"/>
    <x v="0"/>
    <s v="male"/>
    <n v="0"/>
    <x v="0"/>
    <n v="21440"/>
    <s v="Mr"/>
    <n v="0"/>
    <x v="1"/>
  </r>
  <r>
    <n v="19"/>
    <s v="18-30"/>
    <s v="M"/>
    <s v="M"/>
    <s v="S"/>
    <n v="8.0500000000000007"/>
    <x v="2"/>
    <s v="Dorking"/>
    <s v="D"/>
    <s v=" Mr"/>
    <s v=" Edward Arthur"/>
    <n v="0"/>
    <n v="284"/>
    <x v="0"/>
    <s v="male"/>
    <n v="0"/>
    <x v="1"/>
    <s v="A/5. 10482"/>
    <s v="Mr"/>
    <n v="0"/>
    <x v="1"/>
  </r>
  <r>
    <n v="30"/>
    <s v="30-45"/>
    <s v="M"/>
    <s v="M"/>
    <s v="S"/>
    <n v="8.0500000000000007"/>
    <x v="2"/>
    <s v="Williams"/>
    <s v="W"/>
    <s v=" Mr"/>
    <s v=" Howard Hugh &quot;Harry&quot;"/>
    <n v="0"/>
    <n v="305"/>
    <x v="0"/>
    <s v="male"/>
    <n v="0"/>
    <x v="0"/>
    <s v="A/5 2466"/>
    <s v="Mr"/>
    <n v="0"/>
    <x v="1"/>
  </r>
  <r>
    <n v="45"/>
    <s v="Above 45"/>
    <s v="M"/>
    <s v="M"/>
    <s v="S"/>
    <n v="8.0500000000000007"/>
    <x v="2"/>
    <s v="Dahl"/>
    <s v="D"/>
    <s v=" Mr"/>
    <s v=" Karl Edwart"/>
    <n v="0"/>
    <n v="339"/>
    <x v="0"/>
    <s v="male"/>
    <n v="0"/>
    <x v="1"/>
    <n v="7598"/>
    <s v="Mr"/>
    <n v="0"/>
    <x v="1"/>
  </r>
  <r>
    <n v="19"/>
    <s v="18-30"/>
    <s v="M"/>
    <s v="M"/>
    <s v="S"/>
    <n v="8.0500000000000007"/>
    <x v="2"/>
    <s v="Beavan"/>
    <s v="B"/>
    <s v=" Mr"/>
    <s v=" William Thomas"/>
    <n v="0"/>
    <n v="373"/>
    <x v="0"/>
    <s v="male"/>
    <n v="0"/>
    <x v="0"/>
    <n v="323951"/>
    <s v="Mr"/>
    <n v="0"/>
    <x v="1"/>
  </r>
  <r>
    <n v="26"/>
    <s v="18-30"/>
    <s v="M"/>
    <s v="M"/>
    <s v="S"/>
    <n v="8.0500000000000007"/>
    <x v="2"/>
    <s v="Adams"/>
    <s v="A"/>
    <s v=" Mr"/>
    <s v=" John"/>
    <n v="0"/>
    <n v="402"/>
    <x v="0"/>
    <s v="male"/>
    <n v="0"/>
    <x v="0"/>
    <n v="341826"/>
    <s v="Mr"/>
    <n v="0"/>
    <x v="1"/>
  </r>
  <r>
    <n v="35.5"/>
    <s v="30-45"/>
    <s v="M"/>
    <s v="M"/>
    <s v="S"/>
    <n v="8.0500000000000007"/>
    <x v="2"/>
    <s v="Meek"/>
    <s v="M"/>
    <s v=" Mrs"/>
    <s v=" Thomas (Annie Louise Rowley)"/>
    <n v="0"/>
    <n v="416"/>
    <x v="0"/>
    <s v="female"/>
    <n v="0"/>
    <x v="0"/>
    <n v="343095"/>
    <s v="Mrs"/>
    <n v="0"/>
    <x v="1"/>
  </r>
  <r>
    <n v="32"/>
    <s v="30-45"/>
    <s v="E10"/>
    <s v="E"/>
    <s v="S"/>
    <n v="8.0500000000000007"/>
    <x v="2"/>
    <s v="Pickard"/>
    <s v="P"/>
    <s v=" Mr"/>
    <s v=" Berk (Berk Trembisky)"/>
    <n v="0"/>
    <n v="430"/>
    <x v="0"/>
    <s v="male"/>
    <n v="0"/>
    <x v="1"/>
    <s v="SOTON/O.Q. 392078"/>
    <s v="Mr"/>
    <n v="0"/>
    <x v="1"/>
  </r>
  <r>
    <n v="30"/>
    <s v="30-45"/>
    <s v="M"/>
    <s v="M"/>
    <s v="S"/>
    <n v="8.0500000000000007"/>
    <x v="2"/>
    <s v="Peduzzi"/>
    <s v="P"/>
    <s v=" Mr"/>
    <s v=" Joseph"/>
    <n v="0"/>
    <n v="455"/>
    <x v="0"/>
    <s v="male"/>
    <n v="0"/>
    <x v="0"/>
    <s v="A/5 2817"/>
    <s v="Mr"/>
    <n v="0"/>
    <x v="1"/>
  </r>
  <r>
    <n v="34"/>
    <s v="30-45"/>
    <s v="M"/>
    <s v="M"/>
    <s v="S"/>
    <n v="8.0500000000000007"/>
    <x v="2"/>
    <s v="Morley"/>
    <s v="M"/>
    <s v=" Mr"/>
    <s v=" William"/>
    <n v="0"/>
    <n v="462"/>
    <x v="0"/>
    <s v="male"/>
    <n v="0"/>
    <x v="0"/>
    <n v="364506"/>
    <s v="Mr"/>
    <n v="0"/>
    <x v="1"/>
  </r>
  <r>
    <n v="30"/>
    <s v="30-45"/>
    <s v="M"/>
    <s v="M"/>
    <s v="S"/>
    <n v="8.0500000000000007"/>
    <x v="2"/>
    <s v="Maisner"/>
    <s v="M"/>
    <s v=" Mr"/>
    <s v=" Simon"/>
    <n v="0"/>
    <n v="465"/>
    <x v="0"/>
    <s v="male"/>
    <n v="0"/>
    <x v="0"/>
    <s v="A/S 2816"/>
    <s v="Mr"/>
    <n v="0"/>
    <x v="1"/>
  </r>
  <r>
    <n v="50"/>
    <s v="Above 45"/>
    <s v="M"/>
    <s v="M"/>
    <s v="S"/>
    <n v="8.0500000000000007"/>
    <x v="2"/>
    <s v="Rouse"/>
    <s v="R"/>
    <s v=" Mr"/>
    <s v=" Richard Henry"/>
    <n v="0"/>
    <n v="483"/>
    <x v="0"/>
    <s v="male"/>
    <n v="0"/>
    <x v="0"/>
    <s v="A/5 3594"/>
    <s v="Mr"/>
    <n v="0"/>
    <x v="1"/>
  </r>
  <r>
    <n v="30"/>
    <s v="30-45"/>
    <s v="M"/>
    <s v="M"/>
    <s v="S"/>
    <n v="8.0500000000000007"/>
    <x v="2"/>
    <s v="Somerton"/>
    <s v="S"/>
    <s v=" Mr"/>
    <s v=" Francis William"/>
    <n v="0"/>
    <n v="489"/>
    <x v="0"/>
    <s v="male"/>
    <n v="0"/>
    <x v="0"/>
    <s v="A.5. 18509"/>
    <s v="Mr"/>
    <n v="0"/>
    <x v="1"/>
  </r>
  <r>
    <n v="21"/>
    <s v="18-30"/>
    <s v="M"/>
    <s v="M"/>
    <s v="S"/>
    <n v="8.0500000000000007"/>
    <x v="2"/>
    <s v="Stanley"/>
    <s v="S"/>
    <s v=" Mr"/>
    <s v=" Edward Roland"/>
    <n v="0"/>
    <n v="495"/>
    <x v="0"/>
    <s v="male"/>
    <n v="0"/>
    <x v="0"/>
    <s v="A/4 45380"/>
    <s v="Mr"/>
    <n v="0"/>
    <x v="1"/>
  </r>
  <r>
    <n v="30"/>
    <s v="30-45"/>
    <s v="M"/>
    <s v="M"/>
    <s v="S"/>
    <n v="8.0500000000000007"/>
    <x v="2"/>
    <s v="Webber"/>
    <s v="W"/>
    <s v=" Mr"/>
    <s v=" James"/>
    <n v="0"/>
    <n v="512"/>
    <x v="0"/>
    <s v="male"/>
    <n v="0"/>
    <x v="0"/>
    <s v="SOTON/OQ 3101316"/>
    <s v="Mr"/>
    <n v="0"/>
    <x v="1"/>
  </r>
  <r>
    <n v="30"/>
    <s v="30-45"/>
    <s v="M"/>
    <s v="M"/>
    <s v="S"/>
    <n v="8.0500000000000007"/>
    <x v="2"/>
    <s v="Simmons"/>
    <s v="S"/>
    <s v=" Mr"/>
    <s v=" John"/>
    <n v="0"/>
    <n v="564"/>
    <x v="0"/>
    <s v="male"/>
    <n v="0"/>
    <x v="0"/>
    <s v="SOTON/OQ 392082"/>
    <s v="Mr"/>
    <n v="0"/>
    <x v="1"/>
  </r>
  <r>
    <n v="22"/>
    <s v="18-30"/>
    <s v="M"/>
    <s v="M"/>
    <s v="S"/>
    <n v="8.0500000000000007"/>
    <x v="2"/>
    <s v="Meanwell"/>
    <s v="M"/>
    <s v=" Miss"/>
    <s v=" (Marion Ogden)"/>
    <n v="0"/>
    <n v="565"/>
    <x v="0"/>
    <s v="female"/>
    <n v="0"/>
    <x v="0"/>
    <s v="SOTON/O.Q. 392087"/>
    <s v="Miss"/>
    <n v="0"/>
    <x v="1"/>
  </r>
  <r>
    <n v="16"/>
    <s v="Below_18"/>
    <s v="M"/>
    <s v="M"/>
    <s v="S"/>
    <n v="8.0500000000000007"/>
    <x v="2"/>
    <s v="Rush"/>
    <s v="R"/>
    <s v=" Mr"/>
    <s v=" Alfred George John"/>
    <n v="0"/>
    <n v="575"/>
    <x v="0"/>
    <s v="male"/>
    <n v="0"/>
    <x v="0"/>
    <s v="A/4. 20589"/>
    <s v="Mr"/>
    <n v="0"/>
    <x v="1"/>
  </r>
  <r>
    <n v="22"/>
    <s v="18-30"/>
    <s v="M"/>
    <s v="M"/>
    <s v="S"/>
    <n v="8.0500000000000007"/>
    <x v="2"/>
    <s v="Gilinski"/>
    <s v="G"/>
    <s v=" Mr"/>
    <s v=" Eliezer"/>
    <n v="0"/>
    <n v="589"/>
    <x v="0"/>
    <s v="male"/>
    <n v="0"/>
    <x v="0"/>
    <n v="14973"/>
    <s v="Mr"/>
    <n v="0"/>
    <x v="1"/>
  </r>
  <r>
    <n v="30"/>
    <s v="30-45"/>
    <s v="M"/>
    <s v="M"/>
    <s v="S"/>
    <n v="8.0500000000000007"/>
    <x v="2"/>
    <s v="Murdlin"/>
    <s v="M"/>
    <s v=" Mr"/>
    <s v=" Joseph"/>
    <n v="0"/>
    <n v="590"/>
    <x v="0"/>
    <s v="male"/>
    <n v="0"/>
    <x v="0"/>
    <s v="A./5. 3235"/>
    <s v="Mr"/>
    <n v="0"/>
    <x v="1"/>
  </r>
  <r>
    <n v="44"/>
    <s v="30-45"/>
    <s v="M"/>
    <s v="M"/>
    <s v="S"/>
    <n v="8.0500000000000007"/>
    <x v="2"/>
    <s v="Torber"/>
    <s v="T"/>
    <s v=" Mr"/>
    <s v=" Ernst William"/>
    <n v="0"/>
    <n v="604"/>
    <x v="0"/>
    <s v="male"/>
    <n v="0"/>
    <x v="0"/>
    <n v="364511"/>
    <s v="Mr"/>
    <n v="0"/>
    <x v="1"/>
  </r>
  <r>
    <n v="35"/>
    <s v="30-45"/>
    <s v="M"/>
    <s v="M"/>
    <s v="S"/>
    <n v="8.0500000000000007"/>
    <x v="2"/>
    <s v="Brocklebank"/>
    <s v="B"/>
    <s v=" Mr"/>
    <s v=" William Alfred"/>
    <n v="0"/>
    <n v="615"/>
    <x v="0"/>
    <s v="male"/>
    <n v="0"/>
    <x v="0"/>
    <n v="364512"/>
    <s v="Mr"/>
    <n v="0"/>
    <x v="1"/>
  </r>
  <r>
    <n v="43"/>
    <s v="30-45"/>
    <s v="M"/>
    <s v="M"/>
    <s v="S"/>
    <n v="8.0500000000000007"/>
    <x v="2"/>
    <s v="Cook"/>
    <s v="C"/>
    <s v=" Mr"/>
    <s v=" Jacob"/>
    <n v="0"/>
    <n v="669"/>
    <x v="0"/>
    <s v="male"/>
    <n v="0"/>
    <x v="0"/>
    <s v="A/5 3536"/>
    <s v="Mr"/>
    <n v="0"/>
    <x v="1"/>
  </r>
  <r>
    <n v="24.5"/>
    <s v="18-30"/>
    <s v="M"/>
    <s v="M"/>
    <s v="S"/>
    <n v="8.0500000000000007"/>
    <x v="2"/>
    <s v="Sawyer"/>
    <s v="S"/>
    <s v=" Mr"/>
    <s v=" Frederick Charles"/>
    <n v="0"/>
    <n v="677"/>
    <x v="0"/>
    <s v="male"/>
    <n v="0"/>
    <x v="0"/>
    <n v="342826"/>
    <s v="Mr"/>
    <n v="0"/>
    <x v="1"/>
  </r>
  <r>
    <n v="44"/>
    <s v="30-45"/>
    <s v="M"/>
    <s v="M"/>
    <s v="S"/>
    <n v="8.0500000000000007"/>
    <x v="2"/>
    <s v="Kelly"/>
    <s v="K"/>
    <s v=" Mr"/>
    <s v=" James"/>
    <n v="0"/>
    <n v="697"/>
    <x v="0"/>
    <s v="male"/>
    <n v="0"/>
    <x v="0"/>
    <n v="363592"/>
    <s v="Mr"/>
    <n v="0"/>
    <x v="1"/>
  </r>
  <r>
    <n v="34"/>
    <s v="30-45"/>
    <s v="M"/>
    <s v="M"/>
    <s v="S"/>
    <n v="8.0500000000000007"/>
    <x v="2"/>
    <s v="Theobald"/>
    <s v="T"/>
    <s v=" Mr"/>
    <s v=" Thomas Leonard"/>
    <n v="0"/>
    <n v="759"/>
    <x v="0"/>
    <s v="male"/>
    <n v="0"/>
    <x v="0"/>
    <n v="363294"/>
    <s v="Mr"/>
    <n v="0"/>
    <x v="1"/>
  </r>
  <r>
    <n v="30.5"/>
    <s v="30-45"/>
    <s v="M"/>
    <s v="M"/>
    <s v="S"/>
    <n v="8.0500000000000007"/>
    <x v="2"/>
    <s v="Tomlin"/>
    <s v="T"/>
    <s v=" Mr"/>
    <s v=" Ernest Portage"/>
    <n v="0"/>
    <n v="815"/>
    <x v="0"/>
    <s v="male"/>
    <n v="0"/>
    <x v="0"/>
    <n v="364499"/>
    <s v="Mr"/>
    <n v="0"/>
    <x v="1"/>
  </r>
  <r>
    <n v="30"/>
    <s v="30-45"/>
    <s v="M"/>
    <s v="M"/>
    <s v="S"/>
    <n v="8.0500000000000007"/>
    <x v="2"/>
    <s v="Sirota"/>
    <s v="S"/>
    <s v=" Mr"/>
    <s v=" Maurice"/>
    <n v="0"/>
    <n v="838"/>
    <x v="0"/>
    <s v="male"/>
    <n v="0"/>
    <x v="0"/>
    <n v="392092"/>
    <s v="Mr"/>
    <n v="0"/>
    <x v="1"/>
  </r>
  <r>
    <n v="15"/>
    <s v="Below_18"/>
    <s v="M"/>
    <s v="M"/>
    <s v="Q"/>
    <n v="8.0291999999999994"/>
    <x v="2"/>
    <s v="McGowan"/>
    <s v="M"/>
    <s v=" Miss"/>
    <s v=" Anna &quot;Annie&quot;"/>
    <n v="0"/>
    <n v="23"/>
    <x v="0"/>
    <s v="female"/>
    <n v="0"/>
    <x v="1"/>
    <n v="330923"/>
    <s v="Miss"/>
    <n v="0"/>
    <x v="1"/>
  </r>
  <r>
    <n v="26"/>
    <s v="18-30"/>
    <s v="M"/>
    <s v="M"/>
    <s v="S"/>
    <n v="7.9249999999999998"/>
    <x v="2"/>
    <s v="Heikkinen"/>
    <s v="H"/>
    <s v=" Miss"/>
    <s v=" Laina"/>
    <n v="0"/>
    <n v="3"/>
    <x v="0"/>
    <s v="female"/>
    <n v="0"/>
    <x v="1"/>
    <s v="STON/O2. 3101282"/>
    <s v="Miss"/>
    <n v="0"/>
    <x v="1"/>
  </r>
  <r>
    <n v="20"/>
    <s v="18-30"/>
    <s v="M"/>
    <s v="M"/>
    <s v="S"/>
    <n v="7.9249999999999998"/>
    <x v="2"/>
    <s v="Lindqvist"/>
    <s v="L"/>
    <s v=" Mr"/>
    <s v=" Eino William"/>
    <n v="0"/>
    <n v="665"/>
    <x v="0"/>
    <s v="male"/>
    <n v="1"/>
    <x v="1"/>
    <s v="STON/O 2. 3101285"/>
    <s v="Mr"/>
    <n v="1"/>
    <x v="2"/>
  </r>
  <r>
    <n v="25"/>
    <s v="18-30"/>
    <s v="M"/>
    <s v="M"/>
    <s v="S"/>
    <n v="7.9249999999999998"/>
    <x v="2"/>
    <s v="Ilmakangas"/>
    <s v="I"/>
    <s v=" Miss"/>
    <s v=" Pieta Sofia"/>
    <n v="0"/>
    <n v="730"/>
    <x v="0"/>
    <s v="female"/>
    <n v="1"/>
    <x v="0"/>
    <s v="STON/O2. 3101271"/>
    <s v="Miss"/>
    <n v="1"/>
    <x v="2"/>
  </r>
  <r>
    <n v="17"/>
    <s v="Below_18"/>
    <s v="M"/>
    <s v="M"/>
    <s v="S"/>
    <n v="7.9249999999999998"/>
    <x v="2"/>
    <s v="Andersson"/>
    <s v="A"/>
    <s v=" Miss"/>
    <s v=" Erna Alexandra"/>
    <n v="2"/>
    <n v="69"/>
    <x v="0"/>
    <s v="female"/>
    <n v="4"/>
    <x v="1"/>
    <n v="3101281"/>
    <s v="Miss"/>
    <n v="6"/>
    <x v="0"/>
  </r>
  <r>
    <n v="37"/>
    <s v="30-45"/>
    <s v="M"/>
    <s v="M"/>
    <s v="S"/>
    <n v="7.9249999999999998"/>
    <x v="2"/>
    <s v="Gustafsson"/>
    <s v="G"/>
    <s v=" Mr"/>
    <s v=" Anders Vilhelm"/>
    <n v="0"/>
    <n v="105"/>
    <x v="0"/>
    <s v="male"/>
    <n v="2"/>
    <x v="0"/>
    <n v="3101276"/>
    <s v="Mr"/>
    <n v="2"/>
    <x v="2"/>
  </r>
  <r>
    <n v="21"/>
    <s v="18-30"/>
    <s v="M"/>
    <s v="M"/>
    <s v="S"/>
    <n v="7.9249999999999998"/>
    <x v="2"/>
    <s v="Pekoniemi"/>
    <s v="P"/>
    <s v=" Mr"/>
    <s v=" Edvard"/>
    <n v="0"/>
    <n v="116"/>
    <x v="0"/>
    <s v="male"/>
    <n v="0"/>
    <x v="0"/>
    <s v="STON/O 2. 3101294"/>
    <s v="Mr"/>
    <n v="0"/>
    <x v="1"/>
  </r>
  <r>
    <n v="21"/>
    <s v="18-30"/>
    <s v="M"/>
    <s v="M"/>
    <s v="S"/>
    <n v="7.9249999999999998"/>
    <x v="2"/>
    <s v="Sivola"/>
    <s v="S"/>
    <s v=" Mr"/>
    <s v=" Antti Wilhelm"/>
    <n v="0"/>
    <n v="174"/>
    <x v="0"/>
    <s v="male"/>
    <n v="0"/>
    <x v="0"/>
    <s v="STON/O 2. 3101280"/>
    <s v="Mr"/>
    <n v="0"/>
    <x v="1"/>
  </r>
  <r>
    <n v="27"/>
    <s v="18-30"/>
    <s v="M"/>
    <s v="M"/>
    <s v="S"/>
    <n v="7.9249999999999998"/>
    <x v="2"/>
    <s v="Honkanen"/>
    <s v="H"/>
    <s v=" Miss"/>
    <s v=" Eliina"/>
    <n v="0"/>
    <n v="217"/>
    <x v="0"/>
    <s v="female"/>
    <n v="0"/>
    <x v="1"/>
    <s v="STON/O2. 3101283"/>
    <s v="Miss"/>
    <n v="0"/>
    <x v="1"/>
  </r>
  <r>
    <n v="32"/>
    <s v="30-45"/>
    <s v="M"/>
    <s v="M"/>
    <s v="S"/>
    <n v="7.9249999999999998"/>
    <x v="2"/>
    <s v="Tikkanen"/>
    <s v="T"/>
    <s v=" Mr"/>
    <s v=" Juho"/>
    <n v="0"/>
    <n v="383"/>
    <x v="0"/>
    <s v="male"/>
    <n v="0"/>
    <x v="0"/>
    <s v="STON/O 2. 3101293"/>
    <s v="Mr"/>
    <n v="0"/>
    <x v="1"/>
  </r>
  <r>
    <n v="28"/>
    <s v="18-30"/>
    <s v="M"/>
    <s v="M"/>
    <s v="S"/>
    <n v="7.9249999999999998"/>
    <x v="2"/>
    <s v="Gustafsson"/>
    <s v="G"/>
    <s v=" Mr"/>
    <s v=" Johan Birger"/>
    <n v="0"/>
    <n v="393"/>
    <x v="0"/>
    <s v="male"/>
    <n v="2"/>
    <x v="0"/>
    <n v="3101277"/>
    <s v="Mr"/>
    <n v="2"/>
    <x v="2"/>
  </r>
  <r>
    <n v="39"/>
    <s v="30-45"/>
    <s v="M"/>
    <s v="M"/>
    <s v="S"/>
    <n v="7.9249999999999998"/>
    <x v="2"/>
    <s v="Niskanen"/>
    <s v="N"/>
    <s v=" Mr"/>
    <s v=" Juha"/>
    <n v="0"/>
    <n v="401"/>
    <x v="0"/>
    <s v="male"/>
    <n v="0"/>
    <x v="1"/>
    <s v="STON/O 2. 3101289"/>
    <s v="Mr"/>
    <n v="0"/>
    <x v="1"/>
  </r>
  <r>
    <n v="44"/>
    <s v="30-45"/>
    <s v="M"/>
    <s v="M"/>
    <s v="S"/>
    <n v="7.9249999999999998"/>
    <x v="2"/>
    <s v="Sundman"/>
    <s v="S"/>
    <s v=" Mr"/>
    <s v=" Johan Julian"/>
    <n v="0"/>
    <n v="415"/>
    <x v="0"/>
    <s v="male"/>
    <n v="0"/>
    <x v="1"/>
    <s v="STON/O 2. 3101269"/>
    <s v="Mr"/>
    <n v="0"/>
    <x v="1"/>
  </r>
  <r>
    <n v="39"/>
    <s v="30-45"/>
    <s v="M"/>
    <s v="M"/>
    <s v="S"/>
    <n v="7.9249999999999998"/>
    <x v="2"/>
    <s v="Salonen"/>
    <s v="S"/>
    <s v=" Mr"/>
    <s v=" Johan Werner"/>
    <n v="0"/>
    <n v="529"/>
    <x v="0"/>
    <s v="male"/>
    <n v="0"/>
    <x v="0"/>
    <n v="3101296"/>
    <s v="Mr"/>
    <n v="0"/>
    <x v="1"/>
  </r>
  <r>
    <n v="32"/>
    <s v="30-45"/>
    <s v="M"/>
    <s v="M"/>
    <s v="S"/>
    <n v="7.9249999999999998"/>
    <x v="2"/>
    <s v="Jussila"/>
    <s v="J"/>
    <s v=" Mr"/>
    <s v=" Eiriik"/>
    <n v="0"/>
    <n v="580"/>
    <x v="0"/>
    <s v="male"/>
    <n v="0"/>
    <x v="1"/>
    <s v="STON/O 2. 3101286"/>
    <s v="Mr"/>
    <n v="0"/>
    <x v="1"/>
  </r>
  <r>
    <n v="32"/>
    <s v="30-45"/>
    <s v="M"/>
    <s v="M"/>
    <s v="S"/>
    <n v="7.9249999999999998"/>
    <x v="2"/>
    <s v="Leinonen"/>
    <s v="L"/>
    <s v=" Mr"/>
    <s v=" Antti Gustaf"/>
    <n v="0"/>
    <n v="637"/>
    <x v="0"/>
    <s v="male"/>
    <n v="0"/>
    <x v="0"/>
    <s v="STON/O 2. 3101292"/>
    <s v="Mr"/>
    <n v="0"/>
    <x v="1"/>
  </r>
  <r>
    <n v="31"/>
    <s v="30-45"/>
    <s v="M"/>
    <s v="M"/>
    <s v="S"/>
    <n v="7.9249999999999998"/>
    <x v="2"/>
    <s v="Stranden"/>
    <s v="S"/>
    <s v=" Mr"/>
    <s v=" Juho"/>
    <n v="0"/>
    <n v="745"/>
    <x v="0"/>
    <s v="male"/>
    <n v="0"/>
    <x v="1"/>
    <s v="STON/O 2. 3101288"/>
    <s v="Mr"/>
    <n v="0"/>
    <x v="1"/>
  </r>
  <r>
    <n v="23"/>
    <s v="18-30"/>
    <s v="M"/>
    <s v="M"/>
    <s v="S"/>
    <n v="7.9249999999999998"/>
    <x v="2"/>
    <s v="Heininen"/>
    <s v="H"/>
    <s v=" Miss"/>
    <s v=" Wendla Maria"/>
    <n v="0"/>
    <n v="817"/>
    <x v="0"/>
    <s v="female"/>
    <n v="0"/>
    <x v="0"/>
    <s v="STON/O2. 3101290"/>
    <s v="Miss"/>
    <n v="0"/>
    <x v="1"/>
  </r>
  <r>
    <n v="20"/>
    <s v="18-30"/>
    <s v="M"/>
    <s v="M"/>
    <s v="S"/>
    <n v="7.9249999999999998"/>
    <x v="2"/>
    <s v="Alhomaki"/>
    <s v="A"/>
    <s v=" Mr"/>
    <s v=" Ilmari Rudolf"/>
    <n v="0"/>
    <n v="841"/>
    <x v="0"/>
    <s v="male"/>
    <n v="0"/>
    <x v="0"/>
    <s v="SOTON/O2 3101287"/>
    <s v="Mr"/>
    <n v="0"/>
    <x v="1"/>
  </r>
  <r>
    <n v="30"/>
    <s v="30-45"/>
    <s v="M"/>
    <s v="M"/>
    <s v="S"/>
    <n v="7.8958000000000004"/>
    <x v="2"/>
    <s v="Todoroff"/>
    <s v="T"/>
    <s v=" Mr"/>
    <s v=" Lalio"/>
    <n v="0"/>
    <n v="30"/>
    <x v="0"/>
    <s v="male"/>
    <n v="0"/>
    <x v="0"/>
    <n v="349216"/>
    <s v="Mr"/>
    <n v="0"/>
    <x v="1"/>
  </r>
  <r>
    <n v="30"/>
    <s v="30-45"/>
    <s v="M"/>
    <s v="M"/>
    <s v="C"/>
    <n v="7.8958000000000004"/>
    <x v="2"/>
    <s v="Kraeff"/>
    <s v="K"/>
    <s v=" Mr"/>
    <s v=" Theodor"/>
    <n v="0"/>
    <n v="43"/>
    <x v="0"/>
    <s v="male"/>
    <n v="0"/>
    <x v="0"/>
    <n v="349253"/>
    <s v="Mr"/>
    <n v="0"/>
    <x v="1"/>
  </r>
  <r>
    <n v="30"/>
    <s v="30-45"/>
    <s v="M"/>
    <s v="M"/>
    <s v="S"/>
    <n v="7.8958000000000004"/>
    <x v="2"/>
    <s v="Staneff"/>
    <s v="S"/>
    <s v=" Mr"/>
    <s v=" Ivan"/>
    <n v="0"/>
    <n v="77"/>
    <x v="0"/>
    <s v="male"/>
    <n v="0"/>
    <x v="0"/>
    <n v="349208"/>
    <s v="Mr"/>
    <n v="0"/>
    <x v="1"/>
  </r>
  <r>
    <n v="28"/>
    <s v="18-30"/>
    <s v="M"/>
    <s v="M"/>
    <s v="S"/>
    <n v="7.8958000000000004"/>
    <x v="2"/>
    <s v="Petranec"/>
    <s v="P"/>
    <s v=" Miss"/>
    <s v=" Matilda"/>
    <n v="0"/>
    <n v="101"/>
    <x v="0"/>
    <s v="female"/>
    <n v="0"/>
    <x v="0"/>
    <n v="349245"/>
    <s v="Miss"/>
    <n v="0"/>
    <x v="1"/>
  </r>
  <r>
    <n v="30"/>
    <s v="30-45"/>
    <s v="M"/>
    <s v="M"/>
    <s v="S"/>
    <n v="7.8958000000000004"/>
    <x v="2"/>
    <s v="Petroff"/>
    <s v="P"/>
    <s v=" Mr"/>
    <s v=" Pastcho (&quot;Pentcho&quot;)"/>
    <n v="0"/>
    <n v="102"/>
    <x v="0"/>
    <s v="male"/>
    <n v="0"/>
    <x v="0"/>
    <n v="349215"/>
    <s v="Mr"/>
    <n v="0"/>
    <x v="1"/>
  </r>
  <r>
    <n v="28"/>
    <s v="18-30"/>
    <s v="M"/>
    <s v="M"/>
    <s v="S"/>
    <n v="7.8958000000000004"/>
    <x v="2"/>
    <s v="Mionoff"/>
    <s v="M"/>
    <s v=" Mr"/>
    <s v=" Stoytcho"/>
    <n v="0"/>
    <n v="106"/>
    <x v="0"/>
    <s v="male"/>
    <n v="0"/>
    <x v="0"/>
    <n v="349207"/>
    <s v="Mr"/>
    <n v="0"/>
    <x v="1"/>
  </r>
  <r>
    <n v="38"/>
    <s v="30-45"/>
    <s v="M"/>
    <s v="M"/>
    <s v="S"/>
    <n v="7.8958000000000004"/>
    <x v="2"/>
    <s v="Rekic"/>
    <s v="R"/>
    <s v=" Mr"/>
    <s v=" Tido"/>
    <n v="0"/>
    <n v="109"/>
    <x v="0"/>
    <s v="male"/>
    <n v="0"/>
    <x v="0"/>
    <n v="349249"/>
    <s v="Mr"/>
    <n v="0"/>
    <x v="1"/>
  </r>
  <r>
    <n v="33"/>
    <s v="30-45"/>
    <s v="M"/>
    <s v="M"/>
    <s v="C"/>
    <n v="7.8958000000000004"/>
    <x v="2"/>
    <s v="Drazenoic"/>
    <s v="D"/>
    <s v=" Mr"/>
    <s v=" Jozef"/>
    <n v="0"/>
    <n v="131"/>
    <x v="0"/>
    <s v="male"/>
    <n v="0"/>
    <x v="0"/>
    <n v="349241"/>
    <s v="Mr"/>
    <n v="0"/>
    <x v="1"/>
  </r>
  <r>
    <n v="36"/>
    <s v="30-45"/>
    <s v="M"/>
    <s v="M"/>
    <s v="S"/>
    <n v="7.8958000000000004"/>
    <x v="2"/>
    <s v="Turcin"/>
    <s v="T"/>
    <s v=" Mr"/>
    <s v=" Stjepan"/>
    <n v="0"/>
    <n v="190"/>
    <x v="0"/>
    <s v="male"/>
    <n v="0"/>
    <x v="0"/>
    <n v="349247"/>
    <s v="Mr"/>
    <n v="0"/>
    <x v="1"/>
  </r>
  <r>
    <n v="30"/>
    <s v="30-45"/>
    <s v="M"/>
    <s v="M"/>
    <s v="S"/>
    <n v="7.8958000000000004"/>
    <x v="2"/>
    <s v="Nenkoff"/>
    <s v="N"/>
    <s v=" Mr"/>
    <s v=" Christo"/>
    <n v="0"/>
    <n v="224"/>
    <x v="0"/>
    <s v="male"/>
    <n v="0"/>
    <x v="0"/>
    <n v="349234"/>
    <s v="Mr"/>
    <n v="0"/>
    <x v="1"/>
  </r>
  <r>
    <n v="22"/>
    <s v="18-30"/>
    <s v="M"/>
    <s v="M"/>
    <s v="S"/>
    <n v="7.8958000000000004"/>
    <x v="2"/>
    <s v="Naidenoff"/>
    <s v="N"/>
    <s v=" Mr"/>
    <s v=" Penko"/>
    <n v="0"/>
    <n v="288"/>
    <x v="0"/>
    <s v="male"/>
    <n v="0"/>
    <x v="0"/>
    <n v="349206"/>
    <s v="Mr"/>
    <n v="0"/>
    <x v="1"/>
  </r>
  <r>
    <n v="24"/>
    <s v="18-30"/>
    <s v="M"/>
    <s v="M"/>
    <s v="S"/>
    <n v="7.8958000000000004"/>
    <x v="2"/>
    <s v="Mineff"/>
    <s v="M"/>
    <s v=" Mr"/>
    <s v=" Ivan"/>
    <n v="0"/>
    <n v="295"/>
    <x v="0"/>
    <s v="male"/>
    <n v="0"/>
    <x v="0"/>
    <n v="349233"/>
    <s v="Mr"/>
    <n v="0"/>
    <x v="1"/>
  </r>
  <r>
    <n v="28"/>
    <s v="18-30"/>
    <s v="M"/>
    <s v="M"/>
    <s v="S"/>
    <n v="7.8958000000000004"/>
    <x v="2"/>
    <s v="Hendekovic"/>
    <s v="H"/>
    <s v=" Mr"/>
    <s v=" Ignjac"/>
    <n v="0"/>
    <n v="314"/>
    <x v="0"/>
    <s v="male"/>
    <n v="0"/>
    <x v="0"/>
    <n v="349243"/>
    <s v="Mr"/>
    <n v="0"/>
    <x v="1"/>
  </r>
  <r>
    <n v="27"/>
    <s v="18-30"/>
    <s v="M"/>
    <s v="M"/>
    <s v="S"/>
    <n v="7.8958000000000004"/>
    <x v="2"/>
    <s v="Danoff"/>
    <s v="D"/>
    <s v=" Mr"/>
    <s v=" Yoto"/>
    <n v="0"/>
    <n v="322"/>
    <x v="0"/>
    <s v="male"/>
    <n v="0"/>
    <x v="0"/>
    <n v="349219"/>
    <s v="Mr"/>
    <n v="0"/>
    <x v="1"/>
  </r>
  <r>
    <n v="30"/>
    <s v="30-45"/>
    <s v="M"/>
    <s v="M"/>
    <s v="S"/>
    <n v="7.8958000000000004"/>
    <x v="2"/>
    <s v="Denkoff"/>
    <s v="D"/>
    <s v=" Mr"/>
    <s v=" Mitto"/>
    <n v="0"/>
    <n v="336"/>
    <x v="0"/>
    <s v="male"/>
    <n v="0"/>
    <x v="0"/>
    <n v="349225"/>
    <s v="Mr"/>
    <n v="0"/>
    <x v="1"/>
  </r>
  <r>
    <n v="30"/>
    <s v="30-45"/>
    <s v="M"/>
    <s v="M"/>
    <s v="S"/>
    <n v="7.8958000000000004"/>
    <x v="2"/>
    <s v="Plotcharsky"/>
    <s v="P"/>
    <s v=" Mr"/>
    <s v=" Vasil"/>
    <n v="0"/>
    <n v="385"/>
    <x v="0"/>
    <s v="male"/>
    <n v="0"/>
    <x v="0"/>
    <n v="349227"/>
    <s v="Mr"/>
    <n v="0"/>
    <x v="1"/>
  </r>
  <r>
    <n v="30"/>
    <s v="30-45"/>
    <s v="M"/>
    <s v="M"/>
    <s v="S"/>
    <n v="7.8958000000000004"/>
    <x v="2"/>
    <s v="Sdycoff"/>
    <s v="S"/>
    <s v=" Mr"/>
    <s v=" Todor"/>
    <n v="0"/>
    <n v="411"/>
    <x v="0"/>
    <s v="male"/>
    <n v="0"/>
    <x v="0"/>
    <n v="349222"/>
    <s v="Mr"/>
    <n v="0"/>
    <x v="1"/>
  </r>
  <r>
    <n v="30"/>
    <s v="30-45"/>
    <s v="M"/>
    <s v="M"/>
    <s v="C"/>
    <n v="7.8958000000000004"/>
    <x v="2"/>
    <s v="Gheorgheff"/>
    <s v="G"/>
    <s v=" Mr"/>
    <s v=" Stanio"/>
    <n v="0"/>
    <n v="421"/>
    <x v="0"/>
    <s v="male"/>
    <n v="0"/>
    <x v="0"/>
    <n v="349254"/>
    <s v="Mr"/>
    <n v="0"/>
    <x v="1"/>
  </r>
  <r>
    <n v="29"/>
    <s v="18-30"/>
    <s v="M"/>
    <s v="M"/>
    <s v="C"/>
    <n v="7.8958000000000004"/>
    <x v="2"/>
    <s v="Jalsevac"/>
    <s v="J"/>
    <s v=" Mr"/>
    <s v=" Ivan"/>
    <n v="0"/>
    <n v="456"/>
    <x v="0"/>
    <s v="male"/>
    <n v="0"/>
    <x v="1"/>
    <n v="349240"/>
    <s v="Mr"/>
    <n v="0"/>
    <x v="1"/>
  </r>
  <r>
    <n v="32"/>
    <s v="30-45"/>
    <s v="M"/>
    <s v="M"/>
    <s v="S"/>
    <n v="7.8958000000000004"/>
    <x v="2"/>
    <s v="Pavlovic"/>
    <s v="P"/>
    <s v=" Mr"/>
    <s v=" Stefo"/>
    <n v="0"/>
    <n v="520"/>
    <x v="0"/>
    <s v="male"/>
    <n v="0"/>
    <x v="0"/>
    <n v="349242"/>
    <s v="Mr"/>
    <n v="0"/>
    <x v="1"/>
  </r>
  <r>
    <n v="22"/>
    <s v="18-30"/>
    <s v="M"/>
    <s v="M"/>
    <s v="S"/>
    <n v="7.8958000000000004"/>
    <x v="2"/>
    <s v="Vovk"/>
    <s v="V"/>
    <s v=" Mr"/>
    <s v=" Janko"/>
    <n v="0"/>
    <n v="522"/>
    <x v="0"/>
    <s v="male"/>
    <n v="0"/>
    <x v="0"/>
    <n v="349252"/>
    <s v="Mr"/>
    <n v="0"/>
    <x v="1"/>
  </r>
  <r>
    <n v="40"/>
    <s v="30-45"/>
    <s v="M"/>
    <s v="M"/>
    <s v="S"/>
    <n v="7.8958000000000004"/>
    <x v="2"/>
    <s v="Sivic"/>
    <s v="S"/>
    <s v=" Mr"/>
    <s v=" Husein"/>
    <n v="0"/>
    <n v="562"/>
    <x v="0"/>
    <s v="male"/>
    <n v="0"/>
    <x v="0"/>
    <n v="349251"/>
    <s v="Mr"/>
    <n v="0"/>
    <x v="1"/>
  </r>
  <r>
    <n v="19"/>
    <s v="18-30"/>
    <s v="M"/>
    <s v="M"/>
    <s v="S"/>
    <n v="7.8958000000000004"/>
    <x v="2"/>
    <s v="Stoytcheff"/>
    <s v="S"/>
    <s v=" Mr"/>
    <s v=" Ilia"/>
    <n v="0"/>
    <n v="567"/>
    <x v="0"/>
    <s v="male"/>
    <n v="0"/>
    <x v="0"/>
    <n v="349205"/>
    <s v="Mr"/>
    <n v="0"/>
    <x v="1"/>
  </r>
  <r>
    <n v="30"/>
    <s v="30-45"/>
    <s v="M"/>
    <s v="M"/>
    <s v="S"/>
    <n v="7.8958000000000004"/>
    <x v="2"/>
    <s v="Slabenoff"/>
    <s v="S"/>
    <s v=" Mr"/>
    <s v=" Petco"/>
    <n v="0"/>
    <n v="602"/>
    <x v="0"/>
    <s v="male"/>
    <n v="0"/>
    <x v="0"/>
    <n v="349214"/>
    <s v="Mr"/>
    <n v="0"/>
    <x v="1"/>
  </r>
  <r>
    <n v="30"/>
    <s v="30-45"/>
    <s v="M"/>
    <s v="M"/>
    <s v="S"/>
    <n v="7.8958000000000004"/>
    <x v="2"/>
    <s v="Karaic"/>
    <s v="K"/>
    <s v=" Mr"/>
    <s v=" Milan"/>
    <n v="0"/>
    <n v="607"/>
    <x v="0"/>
    <s v="male"/>
    <n v="0"/>
    <x v="0"/>
    <n v="349246"/>
    <s v="Mr"/>
    <n v="0"/>
    <x v="1"/>
  </r>
  <r>
    <n v="26"/>
    <s v="18-30"/>
    <s v="M"/>
    <s v="M"/>
    <s v="S"/>
    <n v="7.8958000000000004"/>
    <x v="2"/>
    <s v="Bostandyeff"/>
    <s v="B"/>
    <s v=" Mr"/>
    <s v=" Guentcho"/>
    <n v="0"/>
    <n v="629"/>
    <x v="0"/>
    <s v="male"/>
    <n v="0"/>
    <x v="0"/>
    <n v="349224"/>
    <s v="Mr"/>
    <n v="0"/>
    <x v="1"/>
  </r>
  <r>
    <n v="19"/>
    <s v="18-30"/>
    <s v="M"/>
    <s v="M"/>
    <s v="S"/>
    <n v="7.8958000000000004"/>
    <x v="2"/>
    <s v="Cor"/>
    <s v="C"/>
    <s v=" Mr"/>
    <s v=" Liudevit"/>
    <n v="0"/>
    <n v="647"/>
    <x v="0"/>
    <s v="male"/>
    <n v="0"/>
    <x v="0"/>
    <n v="349231"/>
    <s v="Mr"/>
    <n v="0"/>
    <x v="1"/>
  </r>
  <r>
    <n v="30"/>
    <s v="30-45"/>
    <s v="M"/>
    <s v="M"/>
    <s v="S"/>
    <n v="7.8958000000000004"/>
    <x v="2"/>
    <s v="Mitkoff"/>
    <s v="M"/>
    <s v=" Mr"/>
    <s v=" Mito"/>
    <n v="0"/>
    <n v="651"/>
    <x v="0"/>
    <s v="male"/>
    <n v="0"/>
    <x v="0"/>
    <n v="349221"/>
    <s v="Mr"/>
    <n v="0"/>
    <x v="1"/>
  </r>
  <r>
    <n v="30"/>
    <s v="30-45"/>
    <s v="M"/>
    <s v="M"/>
    <s v="S"/>
    <n v="7.8958000000000004"/>
    <x v="2"/>
    <s v="Radeff"/>
    <s v="R"/>
    <s v=" Mr"/>
    <s v=" Alexander"/>
    <n v="0"/>
    <n v="657"/>
    <x v="0"/>
    <s v="male"/>
    <n v="0"/>
    <x v="0"/>
    <n v="349223"/>
    <s v="Mr"/>
    <n v="0"/>
    <x v="1"/>
  </r>
  <r>
    <n v="30"/>
    <s v="30-45"/>
    <s v="M"/>
    <s v="M"/>
    <s v="S"/>
    <n v="7.8958000000000004"/>
    <x v="2"/>
    <s v="Ivanoff"/>
    <s v="I"/>
    <s v=" Mr"/>
    <s v=" Kanio"/>
    <n v="0"/>
    <n v="739"/>
    <x v="0"/>
    <s v="male"/>
    <n v="0"/>
    <x v="0"/>
    <n v="349201"/>
    <s v="Mr"/>
    <n v="0"/>
    <x v="1"/>
  </r>
  <r>
    <n v="30"/>
    <s v="30-45"/>
    <s v="M"/>
    <s v="M"/>
    <s v="S"/>
    <n v="7.8958000000000004"/>
    <x v="2"/>
    <s v="Nankoff"/>
    <s v="N"/>
    <s v=" Mr"/>
    <s v=" Minko"/>
    <n v="0"/>
    <n v="740"/>
    <x v="0"/>
    <s v="male"/>
    <n v="0"/>
    <x v="0"/>
    <n v="349218"/>
    <s v="Mr"/>
    <n v="0"/>
    <x v="1"/>
  </r>
  <r>
    <n v="23"/>
    <s v="18-30"/>
    <s v="M"/>
    <s v="M"/>
    <s v="S"/>
    <n v="7.8958000000000004"/>
    <x v="2"/>
    <s v="Jonkoff"/>
    <s v="J"/>
    <s v=" Mr"/>
    <s v=" Lalio"/>
    <n v="0"/>
    <n v="754"/>
    <x v="0"/>
    <s v="male"/>
    <n v="0"/>
    <x v="0"/>
    <n v="349204"/>
    <s v="Mr"/>
    <n v="0"/>
    <x v="1"/>
  </r>
  <r>
    <n v="25"/>
    <s v="18-30"/>
    <s v="M"/>
    <s v="M"/>
    <s v="S"/>
    <n v="7.8958000000000004"/>
    <x v="2"/>
    <s v="Dantcheff"/>
    <s v="D"/>
    <s v=" Mr"/>
    <s v=" Ristiu"/>
    <n v="0"/>
    <n v="795"/>
    <x v="0"/>
    <s v="male"/>
    <n v="0"/>
    <x v="0"/>
    <n v="349203"/>
    <s v="Mr"/>
    <n v="0"/>
    <x v="1"/>
  </r>
  <r>
    <n v="35"/>
    <s v="30-45"/>
    <s v="M"/>
    <s v="M"/>
    <s v="C"/>
    <n v="7.8958000000000004"/>
    <x v="2"/>
    <s v="Markoff"/>
    <s v="M"/>
    <s v=" Mr"/>
    <s v=" Marin"/>
    <n v="0"/>
    <n v="848"/>
    <x v="0"/>
    <s v="male"/>
    <n v="0"/>
    <x v="0"/>
    <n v="349213"/>
    <s v="Mr"/>
    <n v="0"/>
    <x v="1"/>
  </r>
  <r>
    <n v="26"/>
    <s v="18-30"/>
    <s v="M"/>
    <s v="M"/>
    <s v="S"/>
    <n v="7.8958000000000004"/>
    <x v="2"/>
    <s v="Balkic"/>
    <s v="B"/>
    <s v=" Mr"/>
    <s v=" Cerin"/>
    <n v="0"/>
    <n v="871"/>
    <x v="0"/>
    <s v="male"/>
    <n v="0"/>
    <x v="0"/>
    <n v="349248"/>
    <s v="Mr"/>
    <n v="0"/>
    <x v="1"/>
  </r>
  <r>
    <n v="19"/>
    <s v="18-30"/>
    <s v="M"/>
    <s v="M"/>
    <s v="S"/>
    <n v="7.8958000000000004"/>
    <x v="2"/>
    <s v="Petroff"/>
    <s v="P"/>
    <s v=" Mr"/>
    <s v=" Nedelio"/>
    <n v="0"/>
    <n v="878"/>
    <x v="0"/>
    <s v="male"/>
    <n v="0"/>
    <x v="0"/>
    <n v="349212"/>
    <s v="Mr"/>
    <n v="0"/>
    <x v="1"/>
  </r>
  <r>
    <n v="30"/>
    <s v="30-45"/>
    <s v="M"/>
    <s v="M"/>
    <s v="S"/>
    <n v="7.8958000000000004"/>
    <x v="2"/>
    <s v="Laleff"/>
    <s v="L"/>
    <s v=" Mr"/>
    <s v=" Kristo"/>
    <n v="0"/>
    <n v="879"/>
    <x v="0"/>
    <s v="male"/>
    <n v="0"/>
    <x v="0"/>
    <n v="349217"/>
    <s v="Mr"/>
    <n v="0"/>
    <x v="1"/>
  </r>
  <r>
    <n v="33"/>
    <s v="30-45"/>
    <s v="M"/>
    <s v="M"/>
    <s v="S"/>
    <n v="7.8958000000000004"/>
    <x v="2"/>
    <s v="Markun"/>
    <s v="M"/>
    <s v=" Mr"/>
    <s v=" Johann"/>
    <n v="0"/>
    <n v="882"/>
    <x v="0"/>
    <s v="male"/>
    <n v="0"/>
    <x v="0"/>
    <n v="349257"/>
    <s v="Mr"/>
    <n v="0"/>
    <x v="1"/>
  </r>
  <r>
    <n v="26"/>
    <s v="18-30"/>
    <s v="M"/>
    <s v="M"/>
    <s v="S"/>
    <n v="7.8875000000000002"/>
    <x v="2"/>
    <s v="Alexander"/>
    <s v="A"/>
    <s v=" Mr"/>
    <s v=" William"/>
    <n v="0"/>
    <n v="811"/>
    <x v="0"/>
    <s v="male"/>
    <n v="0"/>
    <x v="0"/>
    <n v="3474"/>
    <s v="Mr"/>
    <n v="0"/>
    <x v="1"/>
  </r>
  <r>
    <n v="22"/>
    <s v="18-30"/>
    <s v="M"/>
    <s v="M"/>
    <s v="Q"/>
    <n v="7.8792"/>
    <x v="2"/>
    <s v="O'Dwyer"/>
    <s v="O"/>
    <s v=" Miss"/>
    <s v=" Ellen &quot;Nellie&quot;"/>
    <n v="0"/>
    <n v="29"/>
    <x v="0"/>
    <s v="female"/>
    <n v="0"/>
    <x v="1"/>
    <n v="330959"/>
    <s v="Miss"/>
    <n v="0"/>
    <x v="1"/>
  </r>
  <r>
    <n v="19"/>
    <s v="18-30"/>
    <s v="M"/>
    <s v="M"/>
    <s v="Q"/>
    <n v="7.8792"/>
    <x v="2"/>
    <s v="Devaney"/>
    <s v="D"/>
    <s v=" Miss"/>
    <s v=" Margaret Delia"/>
    <n v="0"/>
    <n v="45"/>
    <x v="0"/>
    <s v="female"/>
    <n v="0"/>
    <x v="1"/>
    <n v="330958"/>
    <s v="Miss"/>
    <n v="0"/>
    <x v="1"/>
  </r>
  <r>
    <n v="22"/>
    <s v="18-30"/>
    <s v="M"/>
    <s v="M"/>
    <s v="Q"/>
    <n v="7.8792"/>
    <x v="2"/>
    <s v="McGovern"/>
    <s v="M"/>
    <s v=" Miss"/>
    <s v=" Mary"/>
    <n v="0"/>
    <n v="359"/>
    <x v="0"/>
    <s v="female"/>
    <n v="0"/>
    <x v="1"/>
    <n v="330931"/>
    <s v="Miss"/>
    <n v="0"/>
    <x v="1"/>
  </r>
  <r>
    <n v="22"/>
    <s v="18-30"/>
    <s v="M"/>
    <s v="M"/>
    <s v="Q"/>
    <n v="7.8792"/>
    <x v="2"/>
    <s v="Mockler"/>
    <s v="M"/>
    <s v=" Miss"/>
    <s v=" Helen Mary &quot;Ellie&quot;"/>
    <n v="0"/>
    <n v="360"/>
    <x v="0"/>
    <s v="female"/>
    <n v="0"/>
    <x v="1"/>
    <n v="330980"/>
    <s v="Miss"/>
    <n v="0"/>
    <x v="1"/>
  </r>
  <r>
    <n v="29"/>
    <s v="18-30"/>
    <s v="M"/>
    <s v="M"/>
    <s v="S"/>
    <n v="7.875"/>
    <x v="2"/>
    <s v="Zimmerman"/>
    <s v="Z"/>
    <s v=" Mr"/>
    <s v=" Leo"/>
    <n v="0"/>
    <n v="423"/>
    <x v="0"/>
    <s v="male"/>
    <n v="0"/>
    <x v="0"/>
    <n v="315082"/>
    <s v="Mr"/>
    <n v="0"/>
    <x v="1"/>
  </r>
  <r>
    <n v="14"/>
    <s v="Below_18"/>
    <s v="M"/>
    <s v="M"/>
    <s v="S"/>
    <n v="7.8541999999999996"/>
    <x v="2"/>
    <s v="Vestrom"/>
    <s v="V"/>
    <s v=" Miss"/>
    <s v=" Hulda Amanda Adolfina"/>
    <n v="0"/>
    <n v="15"/>
    <x v="0"/>
    <s v="female"/>
    <n v="0"/>
    <x v="0"/>
    <n v="350406"/>
    <s v="Miss"/>
    <n v="0"/>
    <x v="1"/>
  </r>
  <r>
    <n v="18"/>
    <s v="Above 45"/>
    <s v="M"/>
    <s v="M"/>
    <s v="S"/>
    <n v="7.8541999999999996"/>
    <x v="2"/>
    <s v="Klasen"/>
    <s v="K"/>
    <s v=" Mr"/>
    <s v=" Klas Albin"/>
    <n v="1"/>
    <n v="176"/>
    <x v="0"/>
    <s v="male"/>
    <n v="1"/>
    <x v="0"/>
    <n v="350404"/>
    <s v="Mr"/>
    <n v="2"/>
    <x v="2"/>
  </r>
  <r>
    <n v="19"/>
    <s v="18-30"/>
    <s v="M"/>
    <s v="M"/>
    <s v="S"/>
    <n v="7.8541999999999996"/>
    <x v="2"/>
    <s v="Andersen-Jensen"/>
    <s v="A"/>
    <s v=" Miss"/>
    <s v=" Carla Christine Nielsine"/>
    <n v="0"/>
    <n v="193"/>
    <x v="0"/>
    <s v="female"/>
    <n v="1"/>
    <x v="1"/>
    <n v="350046"/>
    <s v="Miss"/>
    <n v="1"/>
    <x v="2"/>
  </r>
  <r>
    <n v="66"/>
    <s v="Above 45"/>
    <s v="M"/>
    <s v="M"/>
    <s v="S"/>
    <n v="10.5"/>
    <x v="3"/>
    <s v="Wheadon"/>
    <s v="W"/>
    <s v=" Mr"/>
    <s v=" Edward H"/>
    <n v="0"/>
    <n v="34"/>
    <x v="2"/>
    <s v="male"/>
    <n v="0"/>
    <x v="0"/>
    <s v="C.A. 24579"/>
    <s v="Mr"/>
    <n v="0"/>
    <x v="1"/>
  </r>
  <r>
    <n v="21"/>
    <s v="18-30"/>
    <s v="M"/>
    <s v="M"/>
    <s v="S"/>
    <n v="10.5"/>
    <x v="3"/>
    <s v="Rugg"/>
    <s v="R"/>
    <s v=" Miss"/>
    <s v=" Emily"/>
    <n v="0"/>
    <n v="57"/>
    <x v="2"/>
    <s v="female"/>
    <n v="0"/>
    <x v="1"/>
    <s v="C.A. 31026"/>
    <s v="Miss"/>
    <n v="0"/>
    <x v="1"/>
  </r>
  <r>
    <n v="29"/>
    <s v="18-30"/>
    <s v="F33"/>
    <s v="F"/>
    <s v="S"/>
    <n v="10.5"/>
    <x v="3"/>
    <s v="Nye"/>
    <s v="N"/>
    <s v=" Mrs"/>
    <s v=" (Elizabeth Ramell)"/>
    <n v="0"/>
    <n v="67"/>
    <x v="2"/>
    <s v="female"/>
    <n v="0"/>
    <x v="1"/>
    <s v="C.A. 29395"/>
    <s v="Mrs"/>
    <n v="0"/>
    <x v="1"/>
  </r>
  <r>
    <n v="32"/>
    <s v="30-45"/>
    <s v="M"/>
    <s v="M"/>
    <s v="S"/>
    <n v="10.5"/>
    <x v="3"/>
    <s v="Jenkin"/>
    <s v="J"/>
    <s v=" Mr"/>
    <s v=" Stephen Curnow"/>
    <n v="0"/>
    <n v="71"/>
    <x v="2"/>
    <s v="male"/>
    <n v="0"/>
    <x v="0"/>
    <s v="C.A. 33111"/>
    <s v="Mr"/>
    <n v="0"/>
    <x v="1"/>
  </r>
  <r>
    <n v="17"/>
    <s v="Below_18"/>
    <s v="M"/>
    <s v="M"/>
    <s v="S"/>
    <n v="10.5"/>
    <x v="3"/>
    <s v="Ilett"/>
    <s v="I"/>
    <s v=" Miss"/>
    <s v=" Bertha"/>
    <n v="0"/>
    <n v="85"/>
    <x v="2"/>
    <s v="female"/>
    <n v="0"/>
    <x v="1"/>
    <s v="SO/C 14885"/>
    <s v="Miss"/>
    <n v="0"/>
    <x v="1"/>
  </r>
  <r>
    <n v="30"/>
    <s v="30-45"/>
    <s v="M"/>
    <s v="M"/>
    <s v="S"/>
    <n v="10.5"/>
    <x v="3"/>
    <s v="Harris"/>
    <s v="H"/>
    <s v=" Mr"/>
    <s v=" Walter"/>
    <n v="0"/>
    <n v="220"/>
    <x v="2"/>
    <s v="male"/>
    <n v="0"/>
    <x v="0"/>
    <s v="W/C 14208"/>
    <s v="Mr"/>
    <n v="0"/>
    <x v="1"/>
  </r>
  <r>
    <n v="19"/>
    <s v="18-30"/>
    <s v="M"/>
    <s v="M"/>
    <s v="S"/>
    <n v="10.5"/>
    <x v="3"/>
    <s v="Mellors"/>
    <s v="M"/>
    <s v=" Mr"/>
    <s v=" William John"/>
    <n v="0"/>
    <n v="227"/>
    <x v="2"/>
    <s v="male"/>
    <n v="0"/>
    <x v="1"/>
    <s v="SW/PP 751"/>
    <s v="Mr"/>
    <n v="0"/>
    <x v="1"/>
  </r>
  <r>
    <n v="24"/>
    <s v="18-30"/>
    <s v="M"/>
    <s v="M"/>
    <s v="S"/>
    <n v="10.5"/>
    <x v="3"/>
    <s v="Leyson"/>
    <s v="L"/>
    <s v=" Mr"/>
    <s v=" Robert William Norman"/>
    <n v="0"/>
    <n v="235"/>
    <x v="2"/>
    <s v="male"/>
    <n v="0"/>
    <x v="0"/>
    <s v="C.A. 29566"/>
    <s v="Mr"/>
    <n v="0"/>
    <x v="1"/>
  </r>
  <r>
    <n v="19"/>
    <s v="18-30"/>
    <s v="M"/>
    <s v="M"/>
    <s v="S"/>
    <n v="10.5"/>
    <x v="3"/>
    <s v="Pengelly"/>
    <s v="P"/>
    <s v=" Mr"/>
    <s v=" Frederick William"/>
    <n v="0"/>
    <n v="239"/>
    <x v="2"/>
    <s v="male"/>
    <n v="0"/>
    <x v="0"/>
    <n v="28665"/>
    <s v="Mr"/>
    <n v="0"/>
    <x v="1"/>
  </r>
  <r>
    <n v="29"/>
    <s v="18-30"/>
    <s v="M"/>
    <s v="M"/>
    <s v="S"/>
    <n v="10.5"/>
    <x v="3"/>
    <s v="Coleridge"/>
    <s v="C"/>
    <s v=" Mr"/>
    <s v=" Reginald Charles"/>
    <n v="0"/>
    <n v="243"/>
    <x v="2"/>
    <s v="male"/>
    <n v="0"/>
    <x v="0"/>
    <s v="W./C. 14263"/>
    <s v="Mr"/>
    <n v="0"/>
    <x v="1"/>
  </r>
  <r>
    <n v="36"/>
    <s v="30-45"/>
    <s v="M"/>
    <s v="M"/>
    <s v="S"/>
    <n v="10.5"/>
    <x v="3"/>
    <s v="Reeves"/>
    <s v="R"/>
    <s v=" Mr"/>
    <s v=" David"/>
    <n v="0"/>
    <n v="266"/>
    <x v="2"/>
    <s v="male"/>
    <n v="0"/>
    <x v="0"/>
    <s v="C.A. 17248"/>
    <s v="Mr"/>
    <n v="0"/>
    <x v="1"/>
  </r>
  <r>
    <n v="23"/>
    <s v="18-30"/>
    <s v="M"/>
    <s v="M"/>
    <s v="S"/>
    <n v="10.5"/>
    <x v="3"/>
    <s v="Pain"/>
    <s v="P"/>
    <s v=" Dr"/>
    <s v=" Alfred"/>
    <n v="0"/>
    <n v="399"/>
    <x v="2"/>
    <s v="male"/>
    <n v="0"/>
    <x v="0"/>
    <n v="244278"/>
    <s v="Dr"/>
    <n v="0"/>
    <x v="1"/>
  </r>
  <r>
    <n v="31"/>
    <s v="30-45"/>
    <s v="M"/>
    <s v="M"/>
    <s v="S"/>
    <n v="10.5"/>
    <x v="3"/>
    <s v="Kvillner"/>
    <s v="K"/>
    <s v=" Mr"/>
    <s v=" Johan Henrik Johannesson"/>
    <n v="0"/>
    <n v="440"/>
    <x v="2"/>
    <s v="male"/>
    <n v="0"/>
    <x v="0"/>
    <s v="C.A. 18723"/>
    <s v="Mr"/>
    <n v="0"/>
    <x v="1"/>
  </r>
  <r>
    <n v="50"/>
    <s v="Above 45"/>
    <s v="M"/>
    <s v="M"/>
    <s v="S"/>
    <n v="10.5"/>
    <x v="3"/>
    <s v="Toomey"/>
    <s v="T"/>
    <s v=" Miss"/>
    <s v=" Ellen"/>
    <n v="0"/>
    <n v="459"/>
    <x v="2"/>
    <s v="female"/>
    <n v="0"/>
    <x v="1"/>
    <s v="F.C.C. 13531"/>
    <s v="Miss"/>
    <n v="0"/>
    <x v="1"/>
  </r>
  <r>
    <n v="34"/>
    <s v="30-45"/>
    <s v="F33"/>
    <s v="F"/>
    <s v="S"/>
    <n v="10.5"/>
    <x v="3"/>
    <s v="Lemore"/>
    <s v="L"/>
    <s v=" Mrs"/>
    <s v=" (Amelia Milley)"/>
    <n v="0"/>
    <n v="517"/>
    <x v="2"/>
    <s v="female"/>
    <n v="0"/>
    <x v="1"/>
    <s v="C.A. 34260"/>
    <s v="Mrs"/>
    <n v="0"/>
    <x v="1"/>
  </r>
  <r>
    <n v="50"/>
    <s v="Above 45"/>
    <s v="M"/>
    <s v="M"/>
    <s v="S"/>
    <n v="10.5"/>
    <x v="3"/>
    <s v="Ridsdale"/>
    <s v="R"/>
    <s v=" Miss"/>
    <s v=" Lucy"/>
    <n v="0"/>
    <n v="527"/>
    <x v="2"/>
    <s v="female"/>
    <n v="0"/>
    <x v="1"/>
    <s v="W./C. 14258"/>
    <s v="Miss"/>
    <n v="0"/>
    <x v="1"/>
  </r>
  <r>
    <n v="62"/>
    <s v="Above 45"/>
    <s v="M"/>
    <s v="M"/>
    <s v="S"/>
    <n v="10.5"/>
    <x v="3"/>
    <s v="Harris"/>
    <s v="H"/>
    <s v=" Mr"/>
    <s v=" George"/>
    <n v="0"/>
    <n v="571"/>
    <x v="2"/>
    <s v="male"/>
    <n v="0"/>
    <x v="1"/>
    <s v="S.W./PP 752"/>
    <s v="Mr"/>
    <n v="0"/>
    <x v="1"/>
  </r>
  <r>
    <n v="26"/>
    <s v="18-30"/>
    <s v="M"/>
    <s v="M"/>
    <s v="S"/>
    <n v="10.5"/>
    <x v="3"/>
    <s v="Gavey"/>
    <s v="G"/>
    <s v=" Mr"/>
    <s v=" Lawrence"/>
    <n v="0"/>
    <n v="620"/>
    <x v="2"/>
    <s v="male"/>
    <n v="0"/>
    <x v="0"/>
    <n v="31028"/>
    <s v="Mr"/>
    <n v="0"/>
    <x v="1"/>
  </r>
  <r>
    <n v="70"/>
    <s v="Above 45"/>
    <s v="M"/>
    <s v="M"/>
    <s v="S"/>
    <n v="10.5"/>
    <x v="3"/>
    <s v="Mitchell"/>
    <s v="M"/>
    <s v=" Mr"/>
    <s v=" Henry Michael"/>
    <n v="0"/>
    <n v="673"/>
    <x v="2"/>
    <s v="male"/>
    <n v="0"/>
    <x v="0"/>
    <s v="C.A. 24580"/>
    <s v="Mr"/>
    <n v="0"/>
    <x v="1"/>
  </r>
  <r>
    <n v="27"/>
    <s v="18-30"/>
    <s v="E101"/>
    <s v="E"/>
    <s v="S"/>
    <n v="10.5"/>
    <x v="3"/>
    <s v="Troutt"/>
    <s v="T"/>
    <s v=" Miss"/>
    <s v=" Edwina Celia &quot;Winnie&quot;"/>
    <n v="0"/>
    <n v="718"/>
    <x v="2"/>
    <s v="female"/>
    <n v="0"/>
    <x v="1"/>
    <n v="34218"/>
    <s v="Miss"/>
    <n v="0"/>
    <x v="1"/>
  </r>
  <r>
    <n v="57"/>
    <s v="Above 45"/>
    <s v="E77"/>
    <s v="E"/>
    <s v="S"/>
    <n v="10.5"/>
    <x v="3"/>
    <s v="Mack"/>
    <s v="M"/>
    <s v=" Mrs"/>
    <s v=" (Mary)"/>
    <n v="0"/>
    <n v="773"/>
    <x v="2"/>
    <s v="female"/>
    <n v="0"/>
    <x v="0"/>
    <s v="S.O./P.P. 3"/>
    <s v="Mrs"/>
    <n v="0"/>
    <x v="1"/>
  </r>
  <r>
    <n v="35"/>
    <s v="30-45"/>
    <s v="M"/>
    <s v="M"/>
    <s v="S"/>
    <n v="10.5"/>
    <x v="3"/>
    <s v="Slemen"/>
    <s v="S"/>
    <s v=" Mr"/>
    <s v=" Richard James"/>
    <n v="0"/>
    <n v="813"/>
    <x v="2"/>
    <s v="male"/>
    <n v="0"/>
    <x v="0"/>
    <n v="28206"/>
    <s v="Mr"/>
    <n v="0"/>
    <x v="1"/>
  </r>
  <r>
    <n v="16"/>
    <s v="Below_18"/>
    <s v="M"/>
    <s v="M"/>
    <s v="S"/>
    <n v="10.5"/>
    <x v="3"/>
    <s v="Mudd"/>
    <s v="M"/>
    <s v=" Mr"/>
    <s v=" Thomas Charles"/>
    <n v="0"/>
    <n v="842"/>
    <x v="2"/>
    <s v="male"/>
    <n v="0"/>
    <x v="0"/>
    <s v="S.O./P.P. 3"/>
    <s v="Mr"/>
    <n v="0"/>
    <x v="1"/>
  </r>
  <r>
    <n v="28"/>
    <s v="18-30"/>
    <s v="M"/>
    <s v="M"/>
    <s v="S"/>
    <n v="10.5"/>
    <x v="3"/>
    <s v="Banfield"/>
    <s v="B"/>
    <s v=" Mr"/>
    <s v=" Frederick James"/>
    <n v="0"/>
    <n v="884"/>
    <x v="2"/>
    <s v="male"/>
    <n v="0"/>
    <x v="0"/>
    <s v="C.A./SOTON 34068"/>
    <s v="Mr"/>
    <n v="0"/>
    <x v="1"/>
  </r>
  <r>
    <n v="26"/>
    <s v="18-30"/>
    <s v="M"/>
    <s v="M"/>
    <s v="S"/>
    <n v="7.8541999999999996"/>
    <x v="2"/>
    <s v="Hansen"/>
    <s v="H"/>
    <s v=" Mr"/>
    <s v=" Henrik Juul"/>
    <n v="0"/>
    <n v="705"/>
    <x v="0"/>
    <s v="male"/>
    <n v="1"/>
    <x v="0"/>
    <n v="350025"/>
    <s v="Mr"/>
    <n v="1"/>
    <x v="2"/>
  </r>
  <r>
    <n v="20"/>
    <s v="18-30"/>
    <s v="M"/>
    <s v="M"/>
    <s v="S"/>
    <n v="7.8541999999999996"/>
    <x v="2"/>
    <s v="Andreasson"/>
    <s v="A"/>
    <s v=" Mr"/>
    <s v=" Paul Edvin"/>
    <n v="0"/>
    <n v="92"/>
    <x v="0"/>
    <s v="male"/>
    <n v="0"/>
    <x v="0"/>
    <n v="347466"/>
    <s v="Mr"/>
    <n v="0"/>
    <x v="1"/>
  </r>
  <r>
    <n v="28"/>
    <s v="18-30"/>
    <s v="M"/>
    <s v="M"/>
    <s v="S"/>
    <n v="7.8541999999999996"/>
    <x v="2"/>
    <s v="Olsson"/>
    <s v="O"/>
    <s v=" Mr"/>
    <s v=" Nils Johan Goransson"/>
    <n v="0"/>
    <n v="282"/>
    <x v="0"/>
    <s v="male"/>
    <n v="0"/>
    <x v="0"/>
    <n v="347464"/>
    <s v="Mr"/>
    <n v="0"/>
    <x v="1"/>
  </r>
  <r>
    <n v="26"/>
    <s v="18-30"/>
    <s v="M"/>
    <s v="M"/>
    <s v="S"/>
    <n v="7.8541999999999996"/>
    <x v="2"/>
    <s v="Nilsson"/>
    <s v="N"/>
    <s v=" Miss"/>
    <s v=" Helmina Josefina"/>
    <n v="0"/>
    <n v="316"/>
    <x v="0"/>
    <s v="female"/>
    <n v="0"/>
    <x v="1"/>
    <n v="347470"/>
    <s v="Miss"/>
    <n v="0"/>
    <x v="1"/>
  </r>
  <r>
    <n v="31"/>
    <s v="30-45"/>
    <s v="M"/>
    <s v="M"/>
    <s v="S"/>
    <n v="7.8541999999999996"/>
    <x v="2"/>
    <s v="Olsson"/>
    <s v="O"/>
    <s v=" Miss"/>
    <s v=" Elina"/>
    <n v="0"/>
    <n v="397"/>
    <x v="0"/>
    <s v="female"/>
    <n v="0"/>
    <x v="0"/>
    <n v="350407"/>
    <s v="Miss"/>
    <n v="0"/>
    <x v="1"/>
  </r>
  <r>
    <n v="32"/>
    <s v="30-45"/>
    <s v="M"/>
    <s v="M"/>
    <s v="S"/>
    <n v="7.8541999999999996"/>
    <x v="2"/>
    <s v="Jonsson"/>
    <s v="J"/>
    <s v=" Mr"/>
    <s v=" Carl"/>
    <n v="0"/>
    <n v="570"/>
    <x v="0"/>
    <s v="male"/>
    <n v="0"/>
    <x v="1"/>
    <n v="350417"/>
    <s v="Mr"/>
    <n v="0"/>
    <x v="1"/>
  </r>
  <r>
    <n v="21"/>
    <s v="18-30"/>
    <s v="M"/>
    <s v="M"/>
    <s v="S"/>
    <n v="11.5"/>
    <x v="3"/>
    <s v="Giles"/>
    <s v="G"/>
    <s v=" Mr"/>
    <s v=" Frederick Edward"/>
    <n v="0"/>
    <n v="862"/>
    <x v="2"/>
    <s v="male"/>
    <n v="1"/>
    <x v="0"/>
    <n v="28134"/>
    <s v="Mr"/>
    <n v="1"/>
    <x v="2"/>
  </r>
  <r>
    <n v="18"/>
    <s v="Above 45"/>
    <s v="M"/>
    <s v="M"/>
    <s v="S"/>
    <n v="11.5"/>
    <x v="3"/>
    <s v="Andrew"/>
    <s v="A"/>
    <s v=" Mr"/>
    <s v=" Edgardo Samuel"/>
    <n v="0"/>
    <n v="145"/>
    <x v="2"/>
    <s v="male"/>
    <n v="0"/>
    <x v="0"/>
    <n v="231945"/>
    <s v="Mr"/>
    <n v="0"/>
    <x v="1"/>
  </r>
  <r>
    <n v="23"/>
    <s v="18-30"/>
    <s v="M"/>
    <s v="M"/>
    <s v="S"/>
    <n v="11.5"/>
    <x v="3"/>
    <s v="Hocking"/>
    <s v="H"/>
    <s v=" Mr"/>
    <s v=" Richard George"/>
    <n v="1"/>
    <n v="530"/>
    <x v="2"/>
    <s v="male"/>
    <n v="2"/>
    <x v="0"/>
    <n v="29104"/>
    <s v="Mr"/>
    <n v="3"/>
    <x v="0"/>
  </r>
  <r>
    <n v="18"/>
    <s v="Above 45"/>
    <s v="M"/>
    <s v="M"/>
    <s v="S"/>
    <n v="11.5"/>
    <x v="3"/>
    <s v="Bailey"/>
    <s v="B"/>
    <s v=" Mr"/>
    <s v=" Percy Andrew"/>
    <n v="0"/>
    <n v="758"/>
    <x v="2"/>
    <s v="male"/>
    <n v="0"/>
    <x v="0"/>
    <n v="29108"/>
    <s v="Mr"/>
    <n v="0"/>
    <x v="1"/>
  </r>
  <r>
    <n v="17"/>
    <s v="Below_18"/>
    <s v="M"/>
    <s v="M"/>
    <s v="C"/>
    <n v="12"/>
    <x v="3"/>
    <s v="Lehmann"/>
    <s v="L"/>
    <s v=" Miss"/>
    <s v=" Bertha"/>
    <n v="0"/>
    <n v="390"/>
    <x v="2"/>
    <s v="female"/>
    <n v="0"/>
    <x v="1"/>
    <s v="SC 1748"/>
    <s v="Miss"/>
    <n v="0"/>
    <x v="1"/>
  </r>
  <r>
    <n v="33"/>
    <s v="30-45"/>
    <s v="M"/>
    <s v="M"/>
    <s v="S"/>
    <n v="12.275"/>
    <x v="3"/>
    <s v="Hunt"/>
    <s v="H"/>
    <s v=" Mr"/>
    <s v=" George Henry"/>
    <n v="0"/>
    <n v="240"/>
    <x v="2"/>
    <s v="male"/>
    <n v="0"/>
    <x v="0"/>
    <s v="SCO/W 1585"/>
    <s v="Mr"/>
    <n v="0"/>
    <x v="1"/>
  </r>
  <r>
    <n v="21"/>
    <s v="18-30"/>
    <s v="M"/>
    <s v="M"/>
    <s v="S"/>
    <n v="7.8541999999999996"/>
    <x v="2"/>
    <s v="Hansen"/>
    <s v="H"/>
    <s v=" Mr"/>
    <s v=" Henry Damsgaard"/>
    <n v="0"/>
    <n v="624"/>
    <x v="0"/>
    <s v="male"/>
    <n v="0"/>
    <x v="0"/>
    <n v="350029"/>
    <s v="Mr"/>
    <n v="0"/>
    <x v="1"/>
  </r>
  <r>
    <n v="22"/>
    <s v="18-30"/>
    <s v="E101"/>
    <s v="E"/>
    <s v="Q"/>
    <n v="12.35"/>
    <x v="3"/>
    <s v="Keane"/>
    <s v="K"/>
    <s v=" Miss"/>
    <s v=" Nora A"/>
    <n v="0"/>
    <n v="304"/>
    <x v="2"/>
    <s v="female"/>
    <n v="0"/>
    <x v="1"/>
    <n v="226593"/>
    <s v="Miss"/>
    <n v="0"/>
    <x v="1"/>
  </r>
  <r>
    <n v="30"/>
    <s v="30-45"/>
    <s v="M"/>
    <s v="M"/>
    <s v="Q"/>
    <n v="12.35"/>
    <x v="3"/>
    <s v="Slayter"/>
    <s v="S"/>
    <s v=" Miss"/>
    <s v=" Hilda Mary"/>
    <n v="0"/>
    <n v="323"/>
    <x v="2"/>
    <s v="female"/>
    <n v="0"/>
    <x v="1"/>
    <n v="234818"/>
    <s v="Miss"/>
    <n v="0"/>
    <x v="1"/>
  </r>
  <r>
    <n v="57"/>
    <s v="Above 45"/>
    <s v="M"/>
    <s v="M"/>
    <s v="Q"/>
    <n v="12.35"/>
    <x v="3"/>
    <s v="Kirkland"/>
    <s v="K"/>
    <s v=" Rev"/>
    <s v=" Charles Leonard"/>
    <n v="0"/>
    <n v="627"/>
    <x v="2"/>
    <s v="male"/>
    <n v="0"/>
    <x v="0"/>
    <n v="219533"/>
    <s v="Rev"/>
    <n v="0"/>
    <x v="1"/>
  </r>
  <r>
    <n v="20"/>
    <s v="18-30"/>
    <s v="M"/>
    <s v="M"/>
    <s v="S"/>
    <n v="7.8541999999999996"/>
    <x v="2"/>
    <s v="Jensen"/>
    <s v="J"/>
    <s v=" Mr"/>
    <s v=" Hans Peder"/>
    <n v="0"/>
    <n v="641"/>
    <x v="0"/>
    <s v="male"/>
    <n v="0"/>
    <x v="0"/>
    <n v="350050"/>
    <s v="Mr"/>
    <n v="0"/>
    <x v="1"/>
  </r>
  <r>
    <n v="48"/>
    <s v="Above 45"/>
    <s v="M"/>
    <s v="M"/>
    <s v="S"/>
    <n v="7.8541999999999996"/>
    <x v="2"/>
    <s v="Jensen"/>
    <s v="J"/>
    <s v=" Mr"/>
    <s v=" Niels Peder"/>
    <n v="0"/>
    <n v="772"/>
    <x v="0"/>
    <s v="male"/>
    <n v="0"/>
    <x v="0"/>
    <n v="350047"/>
    <s v="Mr"/>
    <n v="0"/>
    <x v="1"/>
  </r>
  <r>
    <n v="23"/>
    <s v="18-30"/>
    <s v="M"/>
    <s v="M"/>
    <s v="S"/>
    <n v="7.8541999999999996"/>
    <x v="2"/>
    <s v="Augustsson"/>
    <s v="A"/>
    <s v=" Mr"/>
    <s v=" Albert"/>
    <n v="0"/>
    <n v="834"/>
    <x v="0"/>
    <s v="male"/>
    <n v="0"/>
    <x v="0"/>
    <n v="347468"/>
    <s v="Mr"/>
    <n v="0"/>
    <x v="1"/>
  </r>
  <r>
    <n v="30"/>
    <s v="30-45"/>
    <s v="M"/>
    <s v="M"/>
    <s v="Q"/>
    <n v="7.8292000000000002"/>
    <x v="2"/>
    <s v="O'Brien"/>
    <s v="O"/>
    <s v=" Mr"/>
    <s v=" Timothy"/>
    <n v="0"/>
    <n v="553"/>
    <x v="0"/>
    <s v="male"/>
    <n v="0"/>
    <x v="0"/>
    <n v="330979"/>
    <s v="Mr"/>
    <n v="0"/>
    <x v="1"/>
  </r>
  <r>
    <n v="51"/>
    <s v="Above 45"/>
    <s v="M"/>
    <s v="M"/>
    <s v="S"/>
    <n v="12.525"/>
    <x v="3"/>
    <s v="Bateman"/>
    <s v="B"/>
    <s v=" Rev"/>
    <s v=" Robert James"/>
    <n v="0"/>
    <n v="151"/>
    <x v="2"/>
    <s v="male"/>
    <n v="0"/>
    <x v="0"/>
    <s v="S.O.P. 1166"/>
    <s v="Rev"/>
    <n v="0"/>
    <x v="1"/>
  </r>
  <r>
    <n v="28"/>
    <s v="18-30"/>
    <s v="M"/>
    <s v="M"/>
    <s v="S"/>
    <n v="12.65"/>
    <x v="3"/>
    <s v="Trout"/>
    <s v="T"/>
    <s v=" Mrs"/>
    <s v=" William H (Jessie L)"/>
    <n v="0"/>
    <n v="400"/>
    <x v="2"/>
    <s v="female"/>
    <n v="0"/>
    <x v="1"/>
    <n v="240929"/>
    <s v="Mrs"/>
    <n v="0"/>
    <x v="1"/>
  </r>
  <r>
    <n v="36"/>
    <s v="30-45"/>
    <s v="D"/>
    <s v="D"/>
    <s v="C"/>
    <n v="12.875"/>
    <x v="3"/>
    <s v="Levy"/>
    <s v="L"/>
    <s v=" Mr"/>
    <s v=" Rene Jacques"/>
    <n v="0"/>
    <n v="293"/>
    <x v="2"/>
    <s v="male"/>
    <n v="0"/>
    <x v="0"/>
    <s v="SC/Paris 2163"/>
    <s v="Mr"/>
    <n v="0"/>
    <x v="1"/>
  </r>
  <r>
    <n v="30"/>
    <s v="30-45"/>
    <s v="M"/>
    <s v="M"/>
    <s v="S"/>
    <n v="13"/>
    <x v="3"/>
    <s v="Williams"/>
    <s v="W"/>
    <s v=" Mr"/>
    <s v=" Charles Eugene"/>
    <n v="0"/>
    <n v="18"/>
    <x v="2"/>
    <s v="male"/>
    <n v="0"/>
    <x v="1"/>
    <n v="244373"/>
    <s v="Mr"/>
    <n v="0"/>
    <x v="1"/>
  </r>
  <r>
    <n v="34"/>
    <s v="30-45"/>
    <s v="D56"/>
    <s v="D"/>
    <s v="S"/>
    <n v="13"/>
    <x v="3"/>
    <s v="Beesley"/>
    <s v="B"/>
    <s v=" Mr"/>
    <s v=" Lawrence"/>
    <n v="0"/>
    <n v="22"/>
    <x v="2"/>
    <s v="male"/>
    <n v="0"/>
    <x v="1"/>
    <n v="248698"/>
    <s v="Mr"/>
    <n v="0"/>
    <x v="1"/>
  </r>
  <r>
    <n v="32.5"/>
    <s v="30-45"/>
    <s v="E101"/>
    <s v="E"/>
    <s v="S"/>
    <n v="13"/>
    <x v="3"/>
    <s v="Webber"/>
    <s v="W"/>
    <s v=" Miss"/>
    <s v=" Susan"/>
    <n v="0"/>
    <n v="124"/>
    <x v="2"/>
    <s v="female"/>
    <n v="0"/>
    <x v="1"/>
    <n v="27267"/>
    <s v="Miss"/>
    <n v="0"/>
    <x v="1"/>
  </r>
  <r>
    <n v="25"/>
    <s v="18-30"/>
    <s v="M"/>
    <s v="M"/>
    <s v="S"/>
    <n v="13"/>
    <x v="3"/>
    <s v="Sobey"/>
    <s v="S"/>
    <s v=" Mr"/>
    <s v=" Samuel James Hayden"/>
    <n v="0"/>
    <n v="135"/>
    <x v="2"/>
    <s v="male"/>
    <n v="0"/>
    <x v="0"/>
    <s v="C.A. 29178"/>
    <s v="Mr"/>
    <n v="0"/>
    <x v="1"/>
  </r>
  <r>
    <n v="42"/>
    <s v="30-45"/>
    <s v="M"/>
    <s v="M"/>
    <s v="S"/>
    <n v="13"/>
    <x v="3"/>
    <s v="Byles"/>
    <s v="B"/>
    <s v=" Rev"/>
    <s v=" Thomas Roussel Davids"/>
    <n v="0"/>
    <n v="150"/>
    <x v="2"/>
    <s v="male"/>
    <n v="0"/>
    <x v="0"/>
    <n v="244310"/>
    <s v="Rev"/>
    <n v="0"/>
    <x v="1"/>
  </r>
  <r>
    <n v="30"/>
    <s v="30-45"/>
    <s v="M"/>
    <s v="M"/>
    <s v="S"/>
    <n v="13"/>
    <x v="3"/>
    <s v="Hale"/>
    <s v="H"/>
    <s v=" Mr"/>
    <s v=" Reginald"/>
    <n v="0"/>
    <n v="179"/>
    <x v="2"/>
    <s v="male"/>
    <n v="0"/>
    <x v="0"/>
    <n v="250653"/>
    <s v="Mr"/>
    <n v="0"/>
    <x v="1"/>
  </r>
  <r>
    <n v="32"/>
    <s v="30-45"/>
    <s v="M"/>
    <s v="M"/>
    <s v="S"/>
    <n v="13"/>
    <x v="3"/>
    <s v="Pinsky"/>
    <s v="P"/>
    <s v=" Mrs"/>
    <s v=" (Rosa)"/>
    <n v="0"/>
    <n v="191"/>
    <x v="2"/>
    <s v="female"/>
    <n v="0"/>
    <x v="1"/>
    <n v="234604"/>
    <s v="Mrs"/>
    <n v="0"/>
    <x v="1"/>
  </r>
  <r>
    <n v="19"/>
    <s v="18-30"/>
    <s v="M"/>
    <s v="M"/>
    <s v="S"/>
    <n v="13"/>
    <x v="3"/>
    <s v="Carbines"/>
    <s v="C"/>
    <s v=" Mr"/>
    <s v=" William"/>
    <n v="0"/>
    <n v="192"/>
    <x v="2"/>
    <s v="male"/>
    <n v="0"/>
    <x v="0"/>
    <n v="28424"/>
    <s v="Mr"/>
    <n v="0"/>
    <x v="1"/>
  </r>
  <r>
    <n v="24"/>
    <s v="18-30"/>
    <s v="M"/>
    <s v="M"/>
    <s v="S"/>
    <n v="13"/>
    <x v="3"/>
    <s v="Yrois"/>
    <s v="Y"/>
    <s v=" Miss"/>
    <s v=" Henriette (&quot;Mrs Harbeck&quot;)"/>
    <n v="0"/>
    <n v="200"/>
    <x v="2"/>
    <s v="female"/>
    <n v="0"/>
    <x v="0"/>
    <n v="248747"/>
    <s v="Miss"/>
    <n v="0"/>
    <x v="1"/>
  </r>
  <r>
    <n v="30"/>
    <s v="30-45"/>
    <s v="M"/>
    <s v="M"/>
    <s v="S"/>
    <n v="13"/>
    <x v="3"/>
    <s v="Givard"/>
    <s v="G"/>
    <s v=" Mr"/>
    <s v=" Hans Kristensen"/>
    <n v="0"/>
    <n v="214"/>
    <x v="2"/>
    <s v="male"/>
    <n v="0"/>
    <x v="0"/>
    <n v="250646"/>
    <s v="Mr"/>
    <n v="0"/>
    <x v="1"/>
  </r>
  <r>
    <n v="27"/>
    <s v="18-30"/>
    <s v="M"/>
    <s v="M"/>
    <s v="S"/>
    <n v="13"/>
    <x v="3"/>
    <s v="Bracken"/>
    <s v="B"/>
    <s v=" Mr"/>
    <s v=" James H"/>
    <n v="0"/>
    <n v="222"/>
    <x v="2"/>
    <s v="male"/>
    <n v="0"/>
    <x v="0"/>
    <n v="220367"/>
    <s v="Mr"/>
    <n v="0"/>
    <x v="1"/>
  </r>
  <r>
    <n v="18"/>
    <s v="Above 45"/>
    <s v="M"/>
    <s v="M"/>
    <s v="S"/>
    <n v="13"/>
    <x v="3"/>
    <s v="Fahlstrom"/>
    <s v="F"/>
    <s v=" Mr"/>
    <s v=" Arne Jonas"/>
    <n v="0"/>
    <n v="229"/>
    <x v="2"/>
    <s v="male"/>
    <n v="0"/>
    <x v="0"/>
    <n v="236171"/>
    <s v="Mr"/>
    <n v="0"/>
    <x v="1"/>
  </r>
  <r>
    <n v="42"/>
    <s v="30-45"/>
    <s v="M"/>
    <s v="M"/>
    <s v="S"/>
    <n v="13"/>
    <x v="3"/>
    <s v="Hosono"/>
    <s v="H"/>
    <s v=" Mr"/>
    <s v=" Masabumi"/>
    <n v="0"/>
    <n v="289"/>
    <x v="2"/>
    <s v="male"/>
    <n v="0"/>
    <x v="1"/>
    <n v="237798"/>
    <s v="Mr"/>
    <n v="0"/>
    <x v="1"/>
  </r>
  <r>
    <n v="36"/>
    <s v="30-45"/>
    <s v="D"/>
    <s v="D"/>
    <s v="S"/>
    <n v="13"/>
    <x v="3"/>
    <s v="Ball"/>
    <s v="B"/>
    <s v=" Mrs"/>
    <s v=" (Ada E Hall)"/>
    <n v="0"/>
    <n v="328"/>
    <x v="2"/>
    <s v="female"/>
    <n v="0"/>
    <x v="1"/>
    <n v="28551"/>
    <s v="Mrs"/>
    <n v="0"/>
    <x v="1"/>
  </r>
  <r>
    <n v="28"/>
    <s v="18-30"/>
    <s v="M"/>
    <s v="M"/>
    <s v="S"/>
    <n v="13"/>
    <x v="3"/>
    <s v="Collander"/>
    <s v="C"/>
    <s v=" Mr"/>
    <s v=" Erik Gustaf"/>
    <n v="0"/>
    <n v="343"/>
    <x v="2"/>
    <s v="male"/>
    <n v="0"/>
    <x v="0"/>
    <n v="248740"/>
    <s v="Mr"/>
    <n v="0"/>
    <x v="1"/>
  </r>
  <r>
    <n v="25"/>
    <s v="18-30"/>
    <s v="M"/>
    <s v="M"/>
    <s v="S"/>
    <n v="13"/>
    <x v="3"/>
    <s v="Sedgwick"/>
    <s v="S"/>
    <s v=" Mr"/>
    <s v=" Charles Frederick Waddington"/>
    <n v="0"/>
    <n v="344"/>
    <x v="2"/>
    <s v="male"/>
    <n v="0"/>
    <x v="0"/>
    <n v="244361"/>
    <s v="Mr"/>
    <n v="0"/>
    <x v="1"/>
  </r>
  <r>
    <n v="36"/>
    <s v="30-45"/>
    <s v="M"/>
    <s v="M"/>
    <s v="S"/>
    <n v="13"/>
    <x v="3"/>
    <s v="Fox"/>
    <s v="F"/>
    <s v=" Mr"/>
    <s v=" Stanley Hubert"/>
    <n v="0"/>
    <n v="345"/>
    <x v="2"/>
    <s v="male"/>
    <n v="0"/>
    <x v="0"/>
    <n v="229236"/>
    <s v="Mr"/>
    <n v="0"/>
    <x v="1"/>
  </r>
  <r>
    <n v="24"/>
    <s v="18-30"/>
    <s v="F33"/>
    <s v="F"/>
    <s v="S"/>
    <n v="13"/>
    <x v="3"/>
    <s v="Brown"/>
    <s v="B"/>
    <s v=" Miss"/>
    <s v=" Amelia &quot;Mildred&quot;"/>
    <n v="0"/>
    <n v="346"/>
    <x v="2"/>
    <s v="female"/>
    <n v="0"/>
    <x v="1"/>
    <n v="248733"/>
    <s v="Miss"/>
    <n v="0"/>
    <x v="1"/>
  </r>
  <r>
    <n v="40"/>
    <s v="30-45"/>
    <s v="M"/>
    <s v="M"/>
    <s v="S"/>
    <n v="13"/>
    <x v="3"/>
    <s v="Smith"/>
    <s v="S"/>
    <s v=" Miss"/>
    <s v=" Marion Elsie"/>
    <n v="0"/>
    <n v="347"/>
    <x v="2"/>
    <s v="female"/>
    <n v="0"/>
    <x v="1"/>
    <n v="31418"/>
    <s v="Miss"/>
    <n v="0"/>
    <x v="1"/>
  </r>
  <r>
    <n v="38"/>
    <s v="30-45"/>
    <s v="M"/>
    <s v="M"/>
    <s v="S"/>
    <n v="13"/>
    <x v="3"/>
    <s v="Funk"/>
    <s v="F"/>
    <s v=" Miss"/>
    <s v=" Annie Clemmer"/>
    <n v="0"/>
    <n v="358"/>
    <x v="2"/>
    <s v="female"/>
    <n v="0"/>
    <x v="0"/>
    <n v="237671"/>
    <s v="Miss"/>
    <n v="0"/>
    <x v="1"/>
  </r>
  <r>
    <n v="36"/>
    <s v="30-45"/>
    <s v="M"/>
    <s v="M"/>
    <s v="S"/>
    <n v="13"/>
    <x v="3"/>
    <s v="Buss"/>
    <s v="B"/>
    <s v=" Miss"/>
    <s v=" Kate"/>
    <n v="0"/>
    <n v="388"/>
    <x v="2"/>
    <s v="female"/>
    <n v="0"/>
    <x v="1"/>
    <n v="27849"/>
    <s v="Miss"/>
    <n v="0"/>
    <x v="1"/>
  </r>
  <r>
    <n v="18"/>
    <s v="Above 45"/>
    <s v="M"/>
    <s v="M"/>
    <s v="S"/>
    <n v="13"/>
    <x v="3"/>
    <s v="Silven"/>
    <s v="S"/>
    <s v=" Miss"/>
    <s v=" Lyyli Karoliina"/>
    <n v="2"/>
    <n v="418"/>
    <x v="2"/>
    <s v="female"/>
    <n v="0"/>
    <x v="1"/>
    <n v="250652"/>
    <s v="Miss"/>
    <n v="2"/>
    <x v="2"/>
  </r>
  <r>
    <n v="30"/>
    <s v="30-45"/>
    <s v="M"/>
    <s v="M"/>
    <s v="S"/>
    <n v="13"/>
    <x v="3"/>
    <s v="Matthews"/>
    <s v="M"/>
    <s v=" Mr"/>
    <s v=" William John"/>
    <n v="0"/>
    <n v="419"/>
    <x v="2"/>
    <s v="male"/>
    <n v="0"/>
    <x v="0"/>
    <n v="28228"/>
    <s v="Mr"/>
    <n v="0"/>
    <x v="1"/>
  </r>
  <r>
    <n v="28"/>
    <s v="18-30"/>
    <s v="M"/>
    <s v="M"/>
    <s v="S"/>
    <n v="13"/>
    <x v="3"/>
    <s v="Reynaldo"/>
    <s v="R"/>
    <s v=" Ms"/>
    <s v=" Encarnacion"/>
    <n v="0"/>
    <n v="444"/>
    <x v="2"/>
    <s v="female"/>
    <n v="0"/>
    <x v="1"/>
    <n v="230434"/>
    <s v="Miss"/>
    <n v="0"/>
    <x v="1"/>
  </r>
  <r>
    <n v="48"/>
    <s v="Above 45"/>
    <s v="M"/>
    <s v="M"/>
    <s v="S"/>
    <n v="13"/>
    <x v="3"/>
    <s v="Milling"/>
    <s v="M"/>
    <s v=" Mr"/>
    <s v=" Jacob Christian"/>
    <n v="0"/>
    <n v="464"/>
    <x v="2"/>
    <s v="male"/>
    <n v="0"/>
    <x v="0"/>
    <n v="234360"/>
    <s v="Mr"/>
    <n v="0"/>
    <x v="1"/>
  </r>
  <r>
    <n v="34"/>
    <s v="30-45"/>
    <s v="M"/>
    <s v="M"/>
    <s v="S"/>
    <n v="13"/>
    <x v="3"/>
    <s v="Garside"/>
    <s v="G"/>
    <s v=" Miss"/>
    <s v=" Ethel"/>
    <n v="0"/>
    <n v="577"/>
    <x v="2"/>
    <s v="female"/>
    <n v="0"/>
    <x v="1"/>
    <n v="243880"/>
    <s v="Miss"/>
    <n v="0"/>
    <x v="1"/>
  </r>
  <r>
    <n v="28"/>
    <s v="18-30"/>
    <s v="M"/>
    <s v="M"/>
    <s v="S"/>
    <n v="13"/>
    <x v="3"/>
    <s v="Davis"/>
    <s v="D"/>
    <s v=" Miss"/>
    <s v=" Mary"/>
    <n v="0"/>
    <n v="636"/>
    <x v="2"/>
    <s v="female"/>
    <n v="0"/>
    <x v="1"/>
    <n v="237668"/>
    <s v="Miss"/>
    <n v="0"/>
    <x v="1"/>
  </r>
  <r>
    <n v="23"/>
    <s v="18-30"/>
    <s v="M"/>
    <s v="M"/>
    <s v="S"/>
    <n v="13"/>
    <x v="3"/>
    <s v="Eitemiller"/>
    <s v="E"/>
    <s v=" Mr"/>
    <s v=" George Floyd"/>
    <n v="0"/>
    <n v="659"/>
    <x v="2"/>
    <s v="male"/>
    <n v="0"/>
    <x v="0"/>
    <n v="29751"/>
    <s v="Mr"/>
    <n v="0"/>
    <x v="1"/>
  </r>
  <r>
    <n v="25"/>
    <s v="18-30"/>
    <s v="M"/>
    <s v="M"/>
    <s v="S"/>
    <n v="13"/>
    <x v="3"/>
    <s v="Butler"/>
    <s v="B"/>
    <s v=" Mr"/>
    <s v=" Reginald Fenton"/>
    <n v="0"/>
    <n v="667"/>
    <x v="2"/>
    <s v="male"/>
    <n v="0"/>
    <x v="0"/>
    <n v="234686"/>
    <s v="Mr"/>
    <n v="0"/>
    <x v="1"/>
  </r>
  <r>
    <n v="31"/>
    <s v="30-45"/>
    <s v="M"/>
    <s v="M"/>
    <s v="S"/>
    <n v="13"/>
    <x v="3"/>
    <s v="Wilhelms"/>
    <s v="W"/>
    <s v=" Mr"/>
    <s v=" Charles"/>
    <n v="0"/>
    <n v="674"/>
    <x v="2"/>
    <s v="male"/>
    <n v="0"/>
    <x v="1"/>
    <n v="244270"/>
    <s v="Mr"/>
    <n v="0"/>
    <x v="1"/>
  </r>
  <r>
    <n v="52"/>
    <s v="Above 45"/>
    <s v="M"/>
    <s v="M"/>
    <s v="S"/>
    <n v="13"/>
    <x v="3"/>
    <s v="Greenberg"/>
    <s v="G"/>
    <s v=" Mr"/>
    <s v=" Samuel"/>
    <n v="0"/>
    <n v="715"/>
    <x v="2"/>
    <s v="male"/>
    <n v="0"/>
    <x v="0"/>
    <n v="250647"/>
    <s v="Mr"/>
    <n v="0"/>
    <x v="1"/>
  </r>
  <r>
    <n v="34"/>
    <s v="30-45"/>
    <s v="M"/>
    <s v="M"/>
    <s v="S"/>
    <n v="13"/>
    <x v="3"/>
    <s v="Gillespie"/>
    <s v="G"/>
    <s v=" Mr"/>
    <s v=" William Henry"/>
    <n v="0"/>
    <n v="723"/>
    <x v="2"/>
    <s v="male"/>
    <n v="0"/>
    <x v="0"/>
    <n v="12233"/>
    <s v="Mr"/>
    <n v="0"/>
    <x v="1"/>
  </r>
  <r>
    <n v="50"/>
    <s v="Above 45"/>
    <s v="M"/>
    <s v="M"/>
    <s v="S"/>
    <n v="13"/>
    <x v="3"/>
    <s v="Hodges"/>
    <s v="H"/>
    <s v=" Mr"/>
    <s v=" Henry Price"/>
    <n v="0"/>
    <n v="724"/>
    <x v="2"/>
    <s v="male"/>
    <n v="0"/>
    <x v="0"/>
    <n v="250643"/>
    <s v="Mr"/>
    <n v="0"/>
    <x v="1"/>
  </r>
  <r>
    <n v="23"/>
    <s v="18-30"/>
    <s v="M"/>
    <s v="M"/>
    <s v="S"/>
    <n v="13"/>
    <x v="3"/>
    <s v="Berriman"/>
    <s v="B"/>
    <s v=" Mr"/>
    <s v=" William John"/>
    <n v="0"/>
    <n v="734"/>
    <x v="2"/>
    <s v="male"/>
    <n v="0"/>
    <x v="0"/>
    <n v="28425"/>
    <s v="Mr"/>
    <n v="0"/>
    <x v="1"/>
  </r>
  <r>
    <n v="23"/>
    <s v="18-30"/>
    <s v="M"/>
    <s v="M"/>
    <s v="S"/>
    <n v="13"/>
    <x v="3"/>
    <s v="Troupiansky"/>
    <s v="T"/>
    <s v=" Mr"/>
    <s v=" Moses Aaron"/>
    <n v="0"/>
    <n v="735"/>
    <x v="2"/>
    <s v="male"/>
    <n v="0"/>
    <x v="0"/>
    <n v="233639"/>
    <s v="Mr"/>
    <n v="0"/>
    <x v="1"/>
  </r>
  <r>
    <n v="30"/>
    <s v="30-45"/>
    <s v="M"/>
    <s v="M"/>
    <s v="S"/>
    <n v="13"/>
    <x v="3"/>
    <s v="Sinkkonen"/>
    <s v="S"/>
    <s v=" Miss"/>
    <s v=" Anna"/>
    <n v="0"/>
    <n v="748"/>
    <x v="2"/>
    <s v="female"/>
    <n v="0"/>
    <x v="1"/>
    <n v="250648"/>
    <s v="Miss"/>
    <n v="0"/>
    <x v="1"/>
  </r>
  <r>
    <n v="39"/>
    <s v="30-45"/>
    <s v="M"/>
    <s v="M"/>
    <s v="S"/>
    <n v="13"/>
    <x v="3"/>
    <s v="Otter"/>
    <s v="O"/>
    <s v=" Mr"/>
    <s v=" Richard"/>
    <n v="0"/>
    <n v="796"/>
    <x v="2"/>
    <s v="male"/>
    <n v="0"/>
    <x v="0"/>
    <n v="28213"/>
    <s v="Mr"/>
    <n v="0"/>
    <x v="1"/>
  </r>
  <r>
    <n v="34"/>
    <s v="30-45"/>
    <s v="M"/>
    <s v="M"/>
    <s v="S"/>
    <n v="13"/>
    <x v="3"/>
    <s v="Ponesell"/>
    <s v="P"/>
    <s v=" Mr"/>
    <s v=" Martin"/>
    <n v="0"/>
    <n v="801"/>
    <x v="2"/>
    <s v="male"/>
    <n v="0"/>
    <x v="0"/>
    <n v="250647"/>
    <s v="Mr"/>
    <n v="0"/>
    <x v="1"/>
  </r>
  <r>
    <n v="39"/>
    <s v="30-45"/>
    <s v="M"/>
    <s v="M"/>
    <s v="S"/>
    <n v="13"/>
    <x v="3"/>
    <s v="Meyer"/>
    <s v="M"/>
    <s v=" Mr"/>
    <s v=" August"/>
    <n v="0"/>
    <n v="809"/>
    <x v="2"/>
    <s v="male"/>
    <n v="0"/>
    <x v="0"/>
    <n v="248723"/>
    <s v="Mr"/>
    <n v="0"/>
    <x v="1"/>
  </r>
  <r>
    <n v="24"/>
    <s v="18-30"/>
    <s v="M"/>
    <s v="M"/>
    <s v="S"/>
    <n v="13"/>
    <x v="3"/>
    <s v="Gill"/>
    <s v="G"/>
    <s v=" Mr"/>
    <s v=" John William"/>
    <n v="0"/>
    <n v="865"/>
    <x v="2"/>
    <s v="male"/>
    <n v="0"/>
    <x v="0"/>
    <n v="233866"/>
    <s v="Mr"/>
    <n v="0"/>
    <x v="1"/>
  </r>
  <r>
    <n v="42"/>
    <s v="30-45"/>
    <s v="M"/>
    <s v="M"/>
    <s v="S"/>
    <n v="13"/>
    <x v="3"/>
    <s v="Bystrom"/>
    <s v="B"/>
    <s v=" Mrs"/>
    <s v=" (Karolina)"/>
    <n v="0"/>
    <n v="866"/>
    <x v="2"/>
    <s v="female"/>
    <n v="0"/>
    <x v="1"/>
    <n v="236852"/>
    <s v="Mrs"/>
    <n v="0"/>
    <x v="1"/>
  </r>
  <r>
    <n v="27"/>
    <s v="18-30"/>
    <s v="M"/>
    <s v="M"/>
    <s v="S"/>
    <n v="13"/>
    <x v="3"/>
    <s v="Montvila"/>
    <s v="M"/>
    <s v=" Rev"/>
    <s v=" Juozas"/>
    <n v="0"/>
    <n v="887"/>
    <x v="2"/>
    <s v="male"/>
    <n v="0"/>
    <x v="0"/>
    <n v="211536"/>
    <s v="Rev"/>
    <n v="0"/>
    <x v="1"/>
  </r>
  <r>
    <n v="22"/>
    <s v="18-30"/>
    <s v="M"/>
    <s v="M"/>
    <s v="Q"/>
    <n v="7.8292000000000002"/>
    <x v="2"/>
    <s v="O'Leary"/>
    <s v="O"/>
    <s v=" Miss"/>
    <s v=" Hanora &quot;Norah&quot;"/>
    <n v="0"/>
    <n v="654"/>
    <x v="0"/>
    <s v="female"/>
    <n v="0"/>
    <x v="1"/>
    <n v="330919"/>
    <s v="Miss"/>
    <n v="0"/>
    <x v="1"/>
  </r>
  <r>
    <n v="59"/>
    <s v="Above 45"/>
    <s v="M"/>
    <s v="M"/>
    <s v="S"/>
    <n v="13.5"/>
    <x v="3"/>
    <s v="Sjostedt"/>
    <s v="S"/>
    <s v=" Mr"/>
    <s v=" Ernst Adolf"/>
    <n v="0"/>
    <n v="233"/>
    <x v="2"/>
    <s v="male"/>
    <n v="0"/>
    <x v="0"/>
    <n v="237442"/>
    <s v="Mr"/>
    <n v="0"/>
    <x v="1"/>
  </r>
  <r>
    <n v="28"/>
    <s v="18-30"/>
    <s v="M"/>
    <s v="M"/>
    <s v="S"/>
    <n v="13.5"/>
    <x v="3"/>
    <s v="Norman"/>
    <s v="N"/>
    <s v=" Mr"/>
    <s v=" Robert Douglas"/>
    <n v="0"/>
    <n v="563"/>
    <x v="2"/>
    <s v="male"/>
    <n v="0"/>
    <x v="0"/>
    <n v="218629"/>
    <s v="Mr"/>
    <n v="0"/>
    <x v="1"/>
  </r>
  <r>
    <n v="52"/>
    <s v="Above 45"/>
    <s v="M"/>
    <s v="M"/>
    <s v="S"/>
    <n v="13.5"/>
    <x v="3"/>
    <s v="Chapman"/>
    <s v="C"/>
    <s v=" Mr"/>
    <s v=" Charles Henry"/>
    <n v="0"/>
    <n v="696"/>
    <x v="2"/>
    <s v="male"/>
    <n v="0"/>
    <x v="0"/>
    <n v="248731"/>
    <s v="Mr"/>
    <n v="0"/>
    <x v="1"/>
  </r>
  <r>
    <n v="45"/>
    <s v="Above 45"/>
    <s v="M"/>
    <s v="M"/>
    <s v="S"/>
    <n v="13.5"/>
    <x v="3"/>
    <s v="Kelly"/>
    <s v="K"/>
    <s v=" Mrs"/>
    <s v=" Florence &quot;Fannie&quot;"/>
    <n v="0"/>
    <n v="707"/>
    <x v="2"/>
    <s v="female"/>
    <n v="0"/>
    <x v="1"/>
    <n v="223596"/>
    <s v="Mrs"/>
    <n v="0"/>
    <x v="1"/>
  </r>
  <r>
    <n v="23"/>
    <s v="18-30"/>
    <s v="D"/>
    <s v="D"/>
    <s v="C"/>
    <n v="13.791700000000001"/>
    <x v="3"/>
    <s v="Jerwan"/>
    <s v="J"/>
    <s v=" Mrs"/>
    <s v=" Amin S (Marie Marthe Thuillard)"/>
    <n v="0"/>
    <n v="474"/>
    <x v="2"/>
    <s v="female"/>
    <n v="0"/>
    <x v="1"/>
    <s v="SC/AH Basle 541"/>
    <s v="Mrs"/>
    <n v="0"/>
    <x v="1"/>
  </r>
  <r>
    <n v="27"/>
    <s v="18-30"/>
    <s v="M"/>
    <s v="M"/>
    <s v="C"/>
    <n v="13.8583"/>
    <x v="3"/>
    <s v="Duran y More"/>
    <s v="D"/>
    <s v=" Miss"/>
    <s v=" Asuncion"/>
    <n v="0"/>
    <n v="867"/>
    <x v="2"/>
    <s v="female"/>
    <n v="1"/>
    <x v="1"/>
    <s v="SC/PARIS 2149"/>
    <s v="Miss"/>
    <n v="1"/>
    <x v="2"/>
  </r>
  <r>
    <n v="30"/>
    <s v="30-45"/>
    <s v="M"/>
    <s v="M"/>
    <s v="C"/>
    <n v="13.862500000000001"/>
    <x v="3"/>
    <s v="Padro y Manent"/>
    <s v="P"/>
    <s v=" Mr"/>
    <s v=" Julian"/>
    <n v="0"/>
    <n v="548"/>
    <x v="2"/>
    <s v="male"/>
    <n v="0"/>
    <x v="1"/>
    <s v="SC/PARIS 2146"/>
    <s v="Mr"/>
    <n v="0"/>
    <x v="1"/>
  </r>
  <r>
    <n v="54"/>
    <s v="Above 45"/>
    <s v="M"/>
    <s v="M"/>
    <s v="S"/>
    <n v="14"/>
    <x v="3"/>
    <s v="Moraweck"/>
    <s v="M"/>
    <s v=" Dr"/>
    <s v=" Ernest"/>
    <n v="0"/>
    <n v="318"/>
    <x v="2"/>
    <s v="male"/>
    <n v="0"/>
    <x v="0"/>
    <n v="29011"/>
    <s v="Dr"/>
    <n v="0"/>
    <x v="1"/>
  </r>
  <r>
    <n v="21"/>
    <s v="18-30"/>
    <s v="M"/>
    <s v="M"/>
    <s v="S"/>
    <n v="7.8"/>
    <x v="2"/>
    <s v="Nosworthy"/>
    <s v="N"/>
    <s v=" Mr"/>
    <s v=" Richard Cater"/>
    <n v="0"/>
    <n v="52"/>
    <x v="0"/>
    <s v="male"/>
    <n v="0"/>
    <x v="0"/>
    <s v="A/4. 39886"/>
    <s v="Mr"/>
    <n v="0"/>
    <x v="1"/>
  </r>
  <r>
    <n v="27"/>
    <s v="18-30"/>
    <s v="M"/>
    <s v="M"/>
    <s v="S"/>
    <n v="7.7957999999999998"/>
    <x v="2"/>
    <s v="Andersson"/>
    <s v="A"/>
    <s v=" Mr"/>
    <s v=" August Edvard (&quot;Wennerstrom&quot;)"/>
    <n v="0"/>
    <n v="147"/>
    <x v="0"/>
    <s v="male"/>
    <n v="0"/>
    <x v="1"/>
    <n v="350043"/>
    <s v="Mr"/>
    <n v="0"/>
    <x v="1"/>
  </r>
  <r>
    <n v="21"/>
    <s v="18-30"/>
    <s v="M"/>
    <s v="M"/>
    <s v="S"/>
    <n v="7.7957999999999998"/>
    <x v="2"/>
    <s v="Jansson"/>
    <s v="J"/>
    <s v=" Mr"/>
    <s v=" Carl Olof"/>
    <n v="0"/>
    <n v="392"/>
    <x v="0"/>
    <s v="male"/>
    <n v="0"/>
    <x v="1"/>
    <n v="350034"/>
    <s v="Mr"/>
    <n v="0"/>
    <x v="1"/>
  </r>
  <r>
    <n v="22"/>
    <s v="18-30"/>
    <s v="M"/>
    <s v="M"/>
    <s v="S"/>
    <n v="7.7957999999999998"/>
    <x v="2"/>
    <s v="Johansson"/>
    <s v="J"/>
    <s v=" Mr"/>
    <s v=" Erik"/>
    <n v="0"/>
    <n v="396"/>
    <x v="0"/>
    <s v="male"/>
    <n v="0"/>
    <x v="0"/>
    <n v="350052"/>
    <s v="Mr"/>
    <n v="0"/>
    <x v="1"/>
  </r>
  <r>
    <n v="24"/>
    <s v="18-30"/>
    <s v="M"/>
    <s v="M"/>
    <s v="S"/>
    <n v="7.7957999999999998"/>
    <x v="2"/>
    <s v="Svensson"/>
    <s v="S"/>
    <s v=" Mr"/>
    <s v=" Olof"/>
    <n v="0"/>
    <n v="500"/>
    <x v="0"/>
    <s v="male"/>
    <n v="0"/>
    <x v="0"/>
    <n v="350035"/>
    <s v="Mr"/>
    <n v="0"/>
    <x v="1"/>
  </r>
  <r>
    <n v="18"/>
    <s v="Above 45"/>
    <s v="M"/>
    <s v="M"/>
    <s v="S"/>
    <n v="7.7957999999999998"/>
    <x v="2"/>
    <s v="Fischer"/>
    <s v="F"/>
    <s v=" Mr"/>
    <s v=" Eberhard Thelander"/>
    <n v="0"/>
    <n v="689"/>
    <x v="0"/>
    <s v="male"/>
    <n v="0"/>
    <x v="0"/>
    <n v="350036"/>
    <s v="Mr"/>
    <n v="0"/>
    <x v="1"/>
  </r>
  <r>
    <n v="28"/>
    <s v="18-30"/>
    <s v="M"/>
    <s v="M"/>
    <s v="S"/>
    <n v="7.7957999999999998"/>
    <x v="2"/>
    <s v="Carlsson"/>
    <s v="C"/>
    <s v=" Mr"/>
    <s v=" August Sigfrid"/>
    <n v="0"/>
    <n v="757"/>
    <x v="0"/>
    <s v="male"/>
    <n v="0"/>
    <x v="0"/>
    <n v="350042"/>
    <s v="Mr"/>
    <n v="0"/>
    <x v="1"/>
  </r>
  <r>
    <n v="22"/>
    <s v="18-30"/>
    <s v="M"/>
    <s v="M"/>
    <s v="Q"/>
    <n v="7.7874999999999996"/>
    <x v="2"/>
    <s v="McDermott"/>
    <s v="M"/>
    <s v=" Miss"/>
    <s v=" Brigdet Delia"/>
    <n v="0"/>
    <n v="83"/>
    <x v="0"/>
    <s v="female"/>
    <n v="0"/>
    <x v="1"/>
    <n v="330932"/>
    <s v="Miss"/>
    <n v="0"/>
    <x v="1"/>
  </r>
  <r>
    <n v="25"/>
    <s v="18-30"/>
    <s v="M"/>
    <s v="M"/>
    <s v="S"/>
    <n v="7.7750000000000004"/>
    <x v="2"/>
    <s v="Persson"/>
    <s v="P"/>
    <s v=" Mr"/>
    <s v=" Ernst Ulrik"/>
    <n v="0"/>
    <n v="268"/>
    <x v="0"/>
    <s v="male"/>
    <n v="1"/>
    <x v="1"/>
    <n v="347083"/>
    <s v="Mr"/>
    <n v="1"/>
    <x v="2"/>
  </r>
  <r>
    <n v="25"/>
    <s v="18-30"/>
    <s v="M"/>
    <s v="M"/>
    <s v="S"/>
    <n v="7.7750000000000004"/>
    <x v="2"/>
    <s v="Petterson"/>
    <s v="P"/>
    <s v=" Mr"/>
    <s v=" Johan Emil"/>
    <n v="0"/>
    <n v="443"/>
    <x v="0"/>
    <s v="male"/>
    <n v="1"/>
    <x v="0"/>
    <n v="347076"/>
    <s v="Mr"/>
    <n v="1"/>
    <x v="2"/>
  </r>
  <r>
    <n v="30"/>
    <s v="30-45"/>
    <s v="M"/>
    <s v="M"/>
    <s v="S"/>
    <n v="7.7750000000000004"/>
    <x v="2"/>
    <s v="Moss"/>
    <s v="M"/>
    <s v=" Mr"/>
    <s v=" Albert Johan"/>
    <n v="0"/>
    <n v="108"/>
    <x v="0"/>
    <s v="male"/>
    <n v="0"/>
    <x v="1"/>
    <n v="312991"/>
    <s v="Mr"/>
    <n v="0"/>
    <x v="1"/>
  </r>
  <r>
    <n v="26"/>
    <s v="18-30"/>
    <s v="M"/>
    <s v="M"/>
    <s v="S"/>
    <n v="7.7750000000000004"/>
    <x v="2"/>
    <s v="Bengtsson"/>
    <s v="B"/>
    <s v=" Mr"/>
    <s v=" John Viktor"/>
    <n v="0"/>
    <n v="163"/>
    <x v="0"/>
    <s v="male"/>
    <n v="0"/>
    <x v="0"/>
    <n v="347068"/>
    <s v="Mr"/>
    <n v="0"/>
    <x v="1"/>
  </r>
  <r>
    <n v="29"/>
    <s v="18-30"/>
    <s v="M"/>
    <s v="M"/>
    <s v="S"/>
    <n v="7.7750000000000004"/>
    <x v="2"/>
    <s v="Larsson"/>
    <s v="L"/>
    <s v=" Mr"/>
    <s v=" Bengt Edvin"/>
    <n v="0"/>
    <n v="232"/>
    <x v="0"/>
    <s v="male"/>
    <n v="0"/>
    <x v="0"/>
    <n v="347067"/>
    <s v="Mr"/>
    <n v="0"/>
    <x v="1"/>
  </r>
  <r>
    <n v="25"/>
    <s v="18-30"/>
    <s v="M"/>
    <s v="M"/>
    <s v="S"/>
    <n v="7.7750000000000004"/>
    <x v="2"/>
    <s v="Lindahl"/>
    <s v="L"/>
    <s v=" Miss"/>
    <s v=" Agda Thorilda Viktoria"/>
    <n v="0"/>
    <n v="247"/>
    <x v="0"/>
    <s v="female"/>
    <n v="0"/>
    <x v="0"/>
    <n v="347071"/>
    <s v="Miss"/>
    <n v="0"/>
    <x v="1"/>
  </r>
  <r>
    <n v="0.67"/>
    <s v="Below_18"/>
    <s v="M"/>
    <s v="M"/>
    <s v="S"/>
    <n v="14.5"/>
    <x v="3"/>
    <s v="Hamalainen"/>
    <s v="H"/>
    <s v=" Master"/>
    <s v=" Viljo"/>
    <n v="1"/>
    <n v="756"/>
    <x v="2"/>
    <s v="male"/>
    <n v="1"/>
    <x v="1"/>
    <n v="250649"/>
    <s v="Master"/>
    <n v="2"/>
    <x v="2"/>
  </r>
  <r>
    <n v="19"/>
    <s v="18-30"/>
    <s v="M"/>
    <s v="M"/>
    <s v="S"/>
    <n v="7.7750000000000004"/>
    <x v="2"/>
    <s v="Gustafsson"/>
    <s v="G"/>
    <s v=" Mr"/>
    <s v=" Karl Gideon"/>
    <n v="0"/>
    <n v="380"/>
    <x v="0"/>
    <s v="male"/>
    <n v="0"/>
    <x v="0"/>
    <n v="347069"/>
    <s v="Mr"/>
    <n v="0"/>
    <x v="1"/>
  </r>
  <r>
    <n v="24"/>
    <s v="18-30"/>
    <s v="M"/>
    <s v="M"/>
    <s v="S"/>
    <n v="14.5"/>
    <x v="3"/>
    <s v="Hamalainen"/>
    <s v="H"/>
    <s v=" Mrs"/>
    <s v=" William (Anna)"/>
    <n v="2"/>
    <n v="248"/>
    <x v="2"/>
    <s v="female"/>
    <n v="0"/>
    <x v="1"/>
    <n v="250649"/>
    <s v="Mrs"/>
    <n v="2"/>
    <x v="2"/>
  </r>
  <r>
    <n v="21"/>
    <s v="18-30"/>
    <s v="M"/>
    <s v="M"/>
    <s v="S"/>
    <n v="7.7750000000000004"/>
    <x v="2"/>
    <s v="Birkeland"/>
    <s v="B"/>
    <s v=" Mr"/>
    <s v=" Hans Martin Monsen"/>
    <n v="0"/>
    <n v="409"/>
    <x v="0"/>
    <s v="male"/>
    <n v="0"/>
    <x v="0"/>
    <n v="312992"/>
    <s v="Mr"/>
    <n v="0"/>
    <x v="1"/>
  </r>
  <r>
    <n v="22"/>
    <s v="18-30"/>
    <s v="M"/>
    <s v="M"/>
    <s v="S"/>
    <n v="7.7750000000000004"/>
    <x v="2"/>
    <s v="Ohman"/>
    <s v="O"/>
    <s v=" Miss"/>
    <s v=" Velin"/>
    <n v="0"/>
    <n v="555"/>
    <x v="0"/>
    <s v="female"/>
    <n v="0"/>
    <x v="1"/>
    <n v="347085"/>
    <s v="Miss"/>
    <n v="0"/>
    <x v="1"/>
  </r>
  <r>
    <n v="30"/>
    <s v="30-45"/>
    <s v="M"/>
    <s v="M"/>
    <s v="S"/>
    <n v="7.7750000000000004"/>
    <x v="2"/>
    <s v="Rommetvedt"/>
    <s v="R"/>
    <s v=" Mr"/>
    <s v=" Knud Paust"/>
    <n v="0"/>
    <n v="668"/>
    <x v="0"/>
    <s v="male"/>
    <n v="0"/>
    <x v="0"/>
    <n v="312993"/>
    <s v="Mr"/>
    <n v="0"/>
    <x v="1"/>
  </r>
  <r>
    <n v="47"/>
    <s v="Above 45"/>
    <s v="M"/>
    <s v="M"/>
    <s v="S"/>
    <n v="15"/>
    <x v="3"/>
    <s v="Jarvis"/>
    <s v="J"/>
    <s v=" Mr"/>
    <s v=" John Denzil"/>
    <n v="0"/>
    <n v="587"/>
    <x v="2"/>
    <s v="male"/>
    <n v="0"/>
    <x v="0"/>
    <n v="237565"/>
    <s v="Mr"/>
    <n v="0"/>
    <x v="1"/>
  </r>
  <r>
    <n v="23"/>
    <s v="18-30"/>
    <s v="M"/>
    <s v="M"/>
    <s v="C"/>
    <n v="15.0458"/>
    <x v="3"/>
    <s v="Richard"/>
    <s v="R"/>
    <s v=" Mr"/>
    <s v=" Emile"/>
    <n v="0"/>
    <n v="136"/>
    <x v="2"/>
    <s v="male"/>
    <n v="0"/>
    <x v="0"/>
    <s v="SC/PARIS 2133"/>
    <s v="Mr"/>
    <n v="0"/>
    <x v="1"/>
  </r>
  <r>
    <n v="30"/>
    <s v="30-45"/>
    <s v="M"/>
    <s v="M"/>
    <s v="C"/>
    <n v="15.05"/>
    <x v="3"/>
    <s v="Pernot"/>
    <s v="P"/>
    <s v=" Mr"/>
    <s v=" Rene"/>
    <n v="0"/>
    <n v="182"/>
    <x v="2"/>
    <s v="male"/>
    <n v="0"/>
    <x v="0"/>
    <s v="SC/PARIS 2131"/>
    <s v="Mr"/>
    <n v="0"/>
    <x v="1"/>
  </r>
  <r>
    <n v="18"/>
    <s v="Above 45"/>
    <s v="M"/>
    <s v="M"/>
    <s v="S"/>
    <n v="7.7750000000000004"/>
    <x v="2"/>
    <s v="Edvardsson"/>
    <s v="E"/>
    <s v=" Mr"/>
    <s v=" Gustaf Hjalmar"/>
    <n v="0"/>
    <n v="676"/>
    <x v="0"/>
    <s v="male"/>
    <n v="0"/>
    <x v="0"/>
    <n v="349912"/>
    <s v="Mr"/>
    <n v="0"/>
    <x v="1"/>
  </r>
  <r>
    <n v="33"/>
    <s v="30-45"/>
    <s v="M"/>
    <s v="M"/>
    <s v="S"/>
    <n v="7.7750000000000004"/>
    <x v="2"/>
    <s v="Johnson"/>
    <s v="J"/>
    <s v=" Mr"/>
    <s v=" Malkolm Joackim"/>
    <n v="0"/>
    <n v="720"/>
    <x v="0"/>
    <s v="male"/>
    <n v="0"/>
    <x v="0"/>
    <n v="347062"/>
    <s v="Mr"/>
    <n v="0"/>
    <x v="1"/>
  </r>
  <r>
    <n v="16"/>
    <s v="Below_18"/>
    <s v="M"/>
    <s v="M"/>
    <s v="S"/>
    <n v="7.7750000000000004"/>
    <x v="2"/>
    <s v="Eklund"/>
    <s v="E"/>
    <s v=" Mr"/>
    <s v=" Hans Linus"/>
    <n v="0"/>
    <n v="765"/>
    <x v="0"/>
    <s v="male"/>
    <n v="0"/>
    <x v="0"/>
    <n v="347074"/>
    <s v="Mr"/>
    <n v="0"/>
    <x v="1"/>
  </r>
  <r>
    <n v="31"/>
    <s v="30-45"/>
    <s v="M"/>
    <s v="M"/>
    <s v="S"/>
    <n v="7.7750000000000004"/>
    <x v="2"/>
    <s v="Johansson"/>
    <s v="J"/>
    <s v=" Mr"/>
    <s v=" Karl Johan"/>
    <n v="0"/>
    <n v="806"/>
    <x v="0"/>
    <s v="male"/>
    <n v="0"/>
    <x v="0"/>
    <n v="347063"/>
    <s v="Mr"/>
    <n v="0"/>
    <x v="1"/>
  </r>
  <r>
    <n v="18"/>
    <s v="Above 45"/>
    <s v="M"/>
    <s v="M"/>
    <s v="S"/>
    <n v="7.7750000000000004"/>
    <x v="2"/>
    <s v="Pettersson"/>
    <s v="P"/>
    <s v=" Miss"/>
    <s v=" Ellen Natalia"/>
    <n v="0"/>
    <n v="808"/>
    <x v="0"/>
    <s v="female"/>
    <n v="0"/>
    <x v="0"/>
    <n v="347087"/>
    <s v="Miss"/>
    <n v="0"/>
    <x v="1"/>
  </r>
  <r>
    <n v="74"/>
    <s v="Above 45"/>
    <s v="M"/>
    <s v="M"/>
    <s v="S"/>
    <n v="7.7750000000000004"/>
    <x v="2"/>
    <s v="Svensson"/>
    <s v="S"/>
    <s v=" Mr"/>
    <s v=" Johan"/>
    <n v="0"/>
    <n v="852"/>
    <x v="0"/>
    <s v="male"/>
    <n v="0"/>
    <x v="0"/>
    <n v="347060"/>
    <s v="Mr"/>
    <n v="0"/>
    <x v="1"/>
  </r>
  <r>
    <n v="30"/>
    <s v="30-45"/>
    <s v="M"/>
    <s v="M"/>
    <s v="Q"/>
    <n v="7.75"/>
    <x v="2"/>
    <s v="Kiernan"/>
    <s v="K"/>
    <s v=" Mr"/>
    <s v=" Philip"/>
    <n v="0"/>
    <n v="215"/>
    <x v="0"/>
    <s v="male"/>
    <n v="1"/>
    <x v="0"/>
    <n v="367229"/>
    <s v="Mr"/>
    <n v="1"/>
    <x v="2"/>
  </r>
  <r>
    <n v="22"/>
    <s v="18-30"/>
    <s v="M"/>
    <s v="M"/>
    <s v="Q"/>
    <n v="7.75"/>
    <x v="2"/>
    <s v="Glynn"/>
    <s v="G"/>
    <s v=" Miss"/>
    <s v=" Mary Agatha"/>
    <n v="0"/>
    <n v="33"/>
    <x v="0"/>
    <s v="female"/>
    <n v="0"/>
    <x v="1"/>
    <n v="335677"/>
    <s v="Miss"/>
    <n v="0"/>
    <x v="1"/>
  </r>
  <r>
    <n v="22"/>
    <s v="18-30"/>
    <s v="M"/>
    <s v="M"/>
    <s v="Q"/>
    <n v="7.75"/>
    <x v="2"/>
    <s v="O'Driscoll"/>
    <s v="O"/>
    <s v=" Miss"/>
    <s v=" Bridget"/>
    <n v="0"/>
    <n v="48"/>
    <x v="0"/>
    <s v="female"/>
    <n v="0"/>
    <x v="1"/>
    <n v="14311"/>
    <s v="Miss"/>
    <n v="0"/>
    <x v="1"/>
  </r>
  <r>
    <n v="70.5"/>
    <s v="Above 45"/>
    <s v="M"/>
    <s v="M"/>
    <s v="Q"/>
    <n v="7.75"/>
    <x v="2"/>
    <s v="Connors"/>
    <s v="C"/>
    <s v=" Mr"/>
    <s v=" Patrick"/>
    <n v="0"/>
    <n v="117"/>
    <x v="0"/>
    <s v="male"/>
    <n v="0"/>
    <x v="0"/>
    <n v="370369"/>
    <s v="Mr"/>
    <n v="0"/>
    <x v="1"/>
  </r>
  <r>
    <n v="30"/>
    <s v="30-45"/>
    <s v="M"/>
    <s v="M"/>
    <s v="Q"/>
    <n v="7.75"/>
    <x v="2"/>
    <s v="McMahon"/>
    <s v="M"/>
    <s v=" Mr"/>
    <s v=" Martin"/>
    <n v="0"/>
    <n v="127"/>
    <x v="0"/>
    <s v="male"/>
    <n v="0"/>
    <x v="0"/>
    <n v="370372"/>
    <s v="Mr"/>
    <n v="0"/>
    <x v="1"/>
  </r>
  <r>
    <n v="22"/>
    <s v="18-30"/>
    <s v="M"/>
    <s v="M"/>
    <s v="S"/>
    <n v="7.75"/>
    <x v="2"/>
    <s v="Nysten"/>
    <s v="N"/>
    <s v=" Miss"/>
    <s v=" Anna Sofia"/>
    <n v="0"/>
    <n v="142"/>
    <x v="0"/>
    <s v="female"/>
    <n v="0"/>
    <x v="1"/>
    <n v="347081"/>
    <s v="Miss"/>
    <n v="0"/>
    <x v="1"/>
  </r>
  <r>
    <n v="30"/>
    <s v="30-45"/>
    <s v="M"/>
    <s v="M"/>
    <s v="Q"/>
    <n v="7.75"/>
    <x v="2"/>
    <s v="Mernagh"/>
    <s v="M"/>
    <s v=" Mr"/>
    <s v=" Robert"/>
    <n v="0"/>
    <n v="197"/>
    <x v="0"/>
    <s v="male"/>
    <n v="0"/>
    <x v="0"/>
    <n v="368703"/>
    <s v="Mr"/>
    <n v="0"/>
    <x v="1"/>
  </r>
  <r>
    <n v="22"/>
    <s v="18-30"/>
    <s v="M"/>
    <s v="M"/>
    <s v="Q"/>
    <n v="7.75"/>
    <x v="2"/>
    <s v="Madigan"/>
    <s v="M"/>
    <s v=" Miss"/>
    <s v=" Margaret &quot;Maggie&quot;"/>
    <n v="0"/>
    <n v="199"/>
    <x v="0"/>
    <s v="female"/>
    <n v="0"/>
    <x v="1"/>
    <n v="370370"/>
    <s v="Miss"/>
    <n v="0"/>
    <x v="1"/>
  </r>
  <r>
    <n v="16"/>
    <s v="Below_18"/>
    <s v="M"/>
    <s v="M"/>
    <s v="Q"/>
    <n v="7.75"/>
    <x v="2"/>
    <s v="Carr"/>
    <s v="C"/>
    <s v=" Miss"/>
    <s v=" Helen &quot;Ellen&quot;"/>
    <n v="0"/>
    <n v="209"/>
    <x v="0"/>
    <s v="female"/>
    <n v="0"/>
    <x v="1"/>
    <n v="367231"/>
    <s v="Miss"/>
    <n v="0"/>
    <x v="1"/>
  </r>
  <r>
    <n v="30"/>
    <s v="30-45"/>
    <s v="M"/>
    <s v="M"/>
    <s v="Q"/>
    <n v="7.75"/>
    <x v="2"/>
    <s v="Smith"/>
    <s v="S"/>
    <s v=" Mr"/>
    <s v=" Thomas"/>
    <n v="0"/>
    <n v="261"/>
    <x v="0"/>
    <s v="male"/>
    <n v="0"/>
    <x v="0"/>
    <n v="384461"/>
    <s v="Mr"/>
    <n v="0"/>
    <x v="1"/>
  </r>
  <r>
    <n v="22"/>
    <s v="18-30"/>
    <s v="M"/>
    <s v="M"/>
    <s v="Q"/>
    <n v="7.75"/>
    <x v="2"/>
    <s v="Henry"/>
    <s v="H"/>
    <s v=" Miss"/>
    <s v=" Delia"/>
    <n v="0"/>
    <n v="265"/>
    <x v="0"/>
    <s v="female"/>
    <n v="0"/>
    <x v="0"/>
    <n v="382649"/>
    <s v="Miss"/>
    <n v="0"/>
    <x v="1"/>
  </r>
  <r>
    <n v="40"/>
    <s v="30-45"/>
    <s v="M"/>
    <s v="M"/>
    <s v="S"/>
    <n v="15.75"/>
    <x v="3"/>
    <s v="Watt"/>
    <s v="W"/>
    <s v=" Mrs"/>
    <s v=" James (Elizabeth &quot;Bessie&quot; Inglis Milne)"/>
    <n v="0"/>
    <n v="162"/>
    <x v="2"/>
    <s v="female"/>
    <n v="0"/>
    <x v="1"/>
    <s v="C.A. 33595"/>
    <s v="Mrs"/>
    <n v="0"/>
    <x v="1"/>
  </r>
  <r>
    <n v="22"/>
    <s v="18-30"/>
    <s v="M"/>
    <s v="M"/>
    <s v="Q"/>
    <n v="7.75"/>
    <x v="2"/>
    <s v="Healy"/>
    <s v="H"/>
    <s v=" Miss"/>
    <s v=" Hanora &quot;Nora&quot;"/>
    <n v="0"/>
    <n v="275"/>
    <x v="0"/>
    <s v="female"/>
    <n v="0"/>
    <x v="1"/>
    <n v="370375"/>
    <s v="Miss"/>
    <n v="0"/>
    <x v="1"/>
  </r>
  <r>
    <n v="45"/>
    <s v="Above 45"/>
    <s v="M"/>
    <s v="M"/>
    <s v="S"/>
    <n v="7.75"/>
    <x v="2"/>
    <s v="Lindblom"/>
    <s v="L"/>
    <s v=" Miss"/>
    <s v=" Augusta Charlotta"/>
    <n v="0"/>
    <n v="277"/>
    <x v="0"/>
    <s v="female"/>
    <n v="0"/>
    <x v="0"/>
    <n v="347073"/>
    <s v="Miss"/>
    <n v="0"/>
    <x v="1"/>
  </r>
  <r>
    <n v="65"/>
    <s v="Above 45"/>
    <s v="M"/>
    <s v="M"/>
    <s v="Q"/>
    <n v="7.75"/>
    <x v="2"/>
    <s v="Duane"/>
    <s v="D"/>
    <s v=" Mr"/>
    <s v=" Frank"/>
    <n v="0"/>
    <n v="281"/>
    <x v="0"/>
    <s v="male"/>
    <n v="0"/>
    <x v="0"/>
    <n v="336439"/>
    <s v="Mr"/>
    <n v="0"/>
    <x v="1"/>
  </r>
  <r>
    <n v="22"/>
    <s v="18-30"/>
    <s v="M"/>
    <s v="M"/>
    <s v="Q"/>
    <n v="7.75"/>
    <x v="2"/>
    <s v="Connolly"/>
    <s v="C"/>
    <s v=" Miss"/>
    <s v=" Kate"/>
    <n v="0"/>
    <n v="290"/>
    <x v="0"/>
    <s v="female"/>
    <n v="0"/>
    <x v="1"/>
    <n v="370373"/>
    <s v="Miss"/>
    <n v="0"/>
    <x v="1"/>
  </r>
  <r>
    <n v="22"/>
    <s v="18-30"/>
    <s v="M"/>
    <s v="M"/>
    <s v="Q"/>
    <n v="7.75"/>
    <x v="2"/>
    <s v="Kelly"/>
    <s v="K"/>
    <s v=" Miss"/>
    <s v=" Anna Katherine &quot;Annie Kate&quot;"/>
    <n v="0"/>
    <n v="301"/>
    <x v="0"/>
    <s v="female"/>
    <n v="0"/>
    <x v="1"/>
    <n v="9234"/>
    <s v="Miss"/>
    <n v="0"/>
    <x v="1"/>
  </r>
  <r>
    <n v="22"/>
    <s v="18-30"/>
    <s v="M"/>
    <s v="M"/>
    <s v="Q"/>
    <n v="7.75"/>
    <x v="2"/>
    <s v="Jermyn"/>
    <s v="J"/>
    <s v=" Miss"/>
    <s v=" Annie"/>
    <n v="0"/>
    <n v="369"/>
    <x v="0"/>
    <s v="female"/>
    <n v="0"/>
    <x v="1"/>
    <n v="14313"/>
    <s v="Miss"/>
    <n v="0"/>
    <x v="1"/>
  </r>
  <r>
    <n v="55"/>
    <s v="Above 45"/>
    <s v="M"/>
    <s v="M"/>
    <s v="S"/>
    <n v="16"/>
    <x v="3"/>
    <s v="Hewlett"/>
    <s v="H"/>
    <s v=" Mrs"/>
    <s v=" (Mary D Kingcome) "/>
    <n v="0"/>
    <n v="16"/>
    <x v="2"/>
    <s v="female"/>
    <n v="0"/>
    <x v="1"/>
    <n v="248706"/>
    <s v="Mrs"/>
    <n v="0"/>
    <x v="1"/>
  </r>
  <r>
    <n v="51"/>
    <s v="Above 45"/>
    <s v="M"/>
    <s v="M"/>
    <s v="S"/>
    <n v="7.75"/>
    <x v="2"/>
    <s v="Widegren"/>
    <s v="W"/>
    <s v=" Mr"/>
    <s v=" Carl/Charles Peter"/>
    <n v="0"/>
    <n v="407"/>
    <x v="0"/>
    <s v="male"/>
    <n v="0"/>
    <x v="0"/>
    <n v="347064"/>
    <s v="Mr"/>
    <n v="0"/>
    <x v="1"/>
  </r>
  <r>
    <n v="30"/>
    <s v="30-45"/>
    <s v="M"/>
    <s v="M"/>
    <s v="Q"/>
    <n v="7.75"/>
    <x v="2"/>
    <s v="Flynn"/>
    <s v="F"/>
    <s v=" Mr"/>
    <s v=" James"/>
    <n v="0"/>
    <n v="429"/>
    <x v="0"/>
    <s v="male"/>
    <n v="0"/>
    <x v="0"/>
    <n v="364851"/>
    <s v="Mr"/>
    <n v="0"/>
    <x v="1"/>
  </r>
  <r>
    <n v="30"/>
    <s v="30-45"/>
    <s v="M"/>
    <s v="M"/>
    <s v="Q"/>
    <n v="7.75"/>
    <x v="2"/>
    <s v="O'Connor"/>
    <s v="O"/>
    <s v=" Mr"/>
    <s v=" Maurice"/>
    <n v="0"/>
    <n v="460"/>
    <x v="0"/>
    <s v="male"/>
    <n v="0"/>
    <x v="0"/>
    <n v="371060"/>
    <s v="Mr"/>
    <n v="0"/>
    <x v="1"/>
  </r>
  <r>
    <n v="21"/>
    <s v="18-30"/>
    <s v="M"/>
    <s v="M"/>
    <s v="Q"/>
    <n v="7.75"/>
    <x v="2"/>
    <s v="Canavan"/>
    <s v="C"/>
    <s v=" Miss"/>
    <s v=" Mary"/>
    <n v="0"/>
    <n v="502"/>
    <x v="0"/>
    <s v="female"/>
    <n v="0"/>
    <x v="0"/>
    <n v="364846"/>
    <s v="Miss"/>
    <n v="0"/>
    <x v="1"/>
  </r>
  <r>
    <n v="29"/>
    <s v="18-30"/>
    <s v="M"/>
    <s v="M"/>
    <s v="Q"/>
    <n v="7.75"/>
    <x v="2"/>
    <s v="Daly"/>
    <s v="D"/>
    <s v=" Mr"/>
    <s v=" Eugene Patrick"/>
    <n v="0"/>
    <n v="511"/>
    <x v="0"/>
    <s v="male"/>
    <n v="0"/>
    <x v="1"/>
    <n v="382651"/>
    <s v="Mr"/>
    <n v="0"/>
    <x v="1"/>
  </r>
  <r>
    <n v="40.5"/>
    <s v="30-45"/>
    <s v="M"/>
    <s v="M"/>
    <s v="Q"/>
    <n v="7.75"/>
    <x v="2"/>
    <s v="Farrell"/>
    <s v="F"/>
    <s v=" Mr"/>
    <s v=" James"/>
    <n v="0"/>
    <n v="526"/>
    <x v="0"/>
    <s v="male"/>
    <n v="0"/>
    <x v="0"/>
    <n v="367232"/>
    <s v="Mr"/>
    <n v="0"/>
    <x v="1"/>
  </r>
  <r>
    <n v="30"/>
    <s v="30-45"/>
    <s v="M"/>
    <s v="M"/>
    <s v="Q"/>
    <n v="7.75"/>
    <x v="2"/>
    <s v="Morrow"/>
    <s v="M"/>
    <s v=" Mr"/>
    <s v=" Thomas Rowan"/>
    <n v="0"/>
    <n v="561"/>
    <x v="0"/>
    <s v="male"/>
    <n v="0"/>
    <x v="0"/>
    <n v="372622"/>
    <s v="Mr"/>
    <n v="0"/>
    <x v="1"/>
  </r>
  <r>
    <n v="22"/>
    <s v="18-30"/>
    <s v="M"/>
    <s v="M"/>
    <s v="Q"/>
    <n v="7.75"/>
    <x v="2"/>
    <s v="Kelly"/>
    <s v="K"/>
    <s v=" Miss"/>
    <s v=" Mary"/>
    <n v="0"/>
    <n v="574"/>
    <x v="0"/>
    <s v="female"/>
    <n v="0"/>
    <x v="1"/>
    <n v="14312"/>
    <s v="Miss"/>
    <n v="0"/>
    <x v="1"/>
  </r>
  <r>
    <n v="22"/>
    <s v="18-30"/>
    <s v="M"/>
    <s v="M"/>
    <s v="Q"/>
    <n v="7.75"/>
    <x v="2"/>
    <s v="Bourke"/>
    <s v="B"/>
    <s v=" Miss"/>
    <s v=" Mary"/>
    <n v="2"/>
    <n v="594"/>
    <x v="0"/>
    <s v="female"/>
    <n v="0"/>
    <x v="0"/>
    <n v="364848"/>
    <s v="Miss"/>
    <n v="2"/>
    <x v="2"/>
  </r>
  <r>
    <n v="30"/>
    <s v="30-45"/>
    <s v="M"/>
    <s v="M"/>
    <s v="Q"/>
    <n v="7.75"/>
    <x v="2"/>
    <s v="Horgan"/>
    <s v="H"/>
    <s v=" Mr"/>
    <s v=" John"/>
    <n v="0"/>
    <n v="614"/>
    <x v="0"/>
    <s v="male"/>
    <n v="0"/>
    <x v="0"/>
    <n v="370377"/>
    <s v="Mr"/>
    <n v="0"/>
    <x v="1"/>
  </r>
  <r>
    <n v="31"/>
    <s v="30-45"/>
    <s v="M"/>
    <s v="M"/>
    <s v="Q"/>
    <n v="7.75"/>
    <x v="2"/>
    <s v="Connaghton"/>
    <s v="C"/>
    <s v=" Mr"/>
    <s v=" Michael"/>
    <n v="0"/>
    <n v="750"/>
    <x v="0"/>
    <s v="male"/>
    <n v="0"/>
    <x v="0"/>
    <n v="335097"/>
    <s v="Mr"/>
    <n v="0"/>
    <x v="1"/>
  </r>
  <r>
    <n v="30.5"/>
    <s v="30-45"/>
    <s v="M"/>
    <s v="M"/>
    <s v="Q"/>
    <n v="7.75"/>
    <x v="2"/>
    <s v="Mangan"/>
    <s v="M"/>
    <s v=" Miss"/>
    <s v=" Mary"/>
    <n v="0"/>
    <n v="768"/>
    <x v="0"/>
    <s v="female"/>
    <n v="0"/>
    <x v="0"/>
    <n v="364850"/>
    <s v="Miss"/>
    <n v="0"/>
    <x v="1"/>
  </r>
  <r>
    <n v="18"/>
    <s v="Above 45"/>
    <s v="M"/>
    <s v="M"/>
    <s v="S"/>
    <n v="7.75"/>
    <x v="2"/>
    <s v="Myhrman"/>
    <s v="M"/>
    <s v=" Mr"/>
    <s v=" Pehr Fabian Oliver Malkolm"/>
    <n v="0"/>
    <n v="776"/>
    <x v="0"/>
    <s v="male"/>
    <n v="0"/>
    <x v="0"/>
    <n v="347078"/>
    <s v="Mr"/>
    <n v="0"/>
    <x v="1"/>
  </r>
  <r>
    <n v="30"/>
    <s v="30-45"/>
    <s v="F38"/>
    <s v="F"/>
    <s v="Q"/>
    <n v="7.75"/>
    <x v="2"/>
    <s v="Tobin"/>
    <s v="T"/>
    <s v=" Mr"/>
    <s v=" Roger"/>
    <n v="0"/>
    <n v="777"/>
    <x v="0"/>
    <s v="male"/>
    <n v="0"/>
    <x v="0"/>
    <n v="383121"/>
    <s v="Mr"/>
    <n v="0"/>
    <x v="1"/>
  </r>
  <r>
    <n v="30"/>
    <s v="30-45"/>
    <s v="M"/>
    <s v="M"/>
    <s v="Q"/>
    <n v="7.75"/>
    <x v="2"/>
    <s v="Keane"/>
    <s v="K"/>
    <s v=" Mr"/>
    <s v=" Andrew &quot;Andy&quot;"/>
    <n v="0"/>
    <n v="791"/>
    <x v="0"/>
    <s v="male"/>
    <n v="0"/>
    <x v="0"/>
    <n v="12460"/>
    <s v="Mr"/>
    <n v="0"/>
    <x v="1"/>
  </r>
  <r>
    <n v="30"/>
    <s v="30-45"/>
    <s v="M"/>
    <s v="M"/>
    <s v="Q"/>
    <n v="7.75"/>
    <x v="2"/>
    <s v="McCormack"/>
    <s v="M"/>
    <s v=" Mr"/>
    <s v=" Thomas Joseph"/>
    <n v="0"/>
    <n v="829"/>
    <x v="0"/>
    <s v="male"/>
    <n v="0"/>
    <x v="1"/>
    <n v="367228"/>
    <s v="Mr"/>
    <n v="0"/>
    <x v="1"/>
  </r>
  <r>
    <n v="32"/>
    <s v="30-45"/>
    <s v="M"/>
    <s v="M"/>
    <s v="Q"/>
    <n v="7.75"/>
    <x v="2"/>
    <s v="Dooley"/>
    <s v="D"/>
    <s v=" Mr"/>
    <s v=" Patrick"/>
    <n v="0"/>
    <n v="891"/>
    <x v="0"/>
    <s v="male"/>
    <n v="0"/>
    <x v="0"/>
    <n v="370376"/>
    <s v="Mr"/>
    <n v="0"/>
    <x v="1"/>
  </r>
  <r>
    <n v="3"/>
    <s v="Below_18"/>
    <s v="M"/>
    <s v="M"/>
    <s v="S"/>
    <n v="18.75"/>
    <x v="3"/>
    <s v="Richards"/>
    <s v="R"/>
    <s v=" Master"/>
    <s v=" William Rowe"/>
    <n v="1"/>
    <n v="408"/>
    <x v="2"/>
    <s v="male"/>
    <n v="1"/>
    <x v="1"/>
    <n v="29106"/>
    <s v="Master"/>
    <n v="2"/>
    <x v="2"/>
  </r>
  <r>
    <n v="0.83"/>
    <s v="Below_18"/>
    <s v="M"/>
    <s v="M"/>
    <s v="S"/>
    <n v="18.75"/>
    <x v="3"/>
    <s v="Richards"/>
    <s v="R"/>
    <s v=" Master"/>
    <s v=" George Sibley"/>
    <n v="1"/>
    <n v="832"/>
    <x v="2"/>
    <s v="male"/>
    <n v="1"/>
    <x v="1"/>
    <n v="29106"/>
    <s v="Master"/>
    <n v="2"/>
    <x v="2"/>
  </r>
  <r>
    <n v="24"/>
    <s v="18-30"/>
    <s v="M"/>
    <s v="M"/>
    <s v="S"/>
    <n v="18.75"/>
    <x v="3"/>
    <s v="Richards"/>
    <s v="R"/>
    <s v=" Mrs"/>
    <s v=" Sidney (Emily Hocking)"/>
    <n v="3"/>
    <n v="438"/>
    <x v="2"/>
    <s v="female"/>
    <n v="2"/>
    <x v="1"/>
    <n v="29106"/>
    <s v="Mrs"/>
    <n v="5"/>
    <x v="0"/>
  </r>
  <r>
    <n v="25"/>
    <s v="18-30"/>
    <s v="M"/>
    <s v="M"/>
    <s v="Q"/>
    <n v="7.7416999999999998"/>
    <x v="2"/>
    <s v="Gallagher"/>
    <s v="G"/>
    <s v=" Mr"/>
    <s v=" Martin"/>
    <n v="0"/>
    <n v="704"/>
    <x v="0"/>
    <s v="male"/>
    <n v="0"/>
    <x v="0"/>
    <n v="36864"/>
    <s v="Mr"/>
    <n v="0"/>
    <x v="1"/>
  </r>
  <r>
    <n v="22"/>
    <s v="18-30"/>
    <s v="M"/>
    <s v="M"/>
    <s v="Q"/>
    <n v="7.7374999999999998"/>
    <x v="2"/>
    <s v="Mannion"/>
    <s v="M"/>
    <s v=" Miss"/>
    <s v=" Margareth"/>
    <n v="0"/>
    <n v="728"/>
    <x v="0"/>
    <s v="female"/>
    <n v="0"/>
    <x v="1"/>
    <n v="36866"/>
    <s v="Miss"/>
    <n v="0"/>
    <x v="1"/>
  </r>
  <r>
    <n v="30"/>
    <s v="30-45"/>
    <s v="M"/>
    <s v="M"/>
    <s v="Q"/>
    <n v="7.7374999999999998"/>
    <x v="2"/>
    <s v="Kilgannon"/>
    <s v="K"/>
    <s v=" Mr"/>
    <s v=" Thomas J"/>
    <n v="0"/>
    <n v="779"/>
    <x v="0"/>
    <s v="male"/>
    <n v="0"/>
    <x v="0"/>
    <n v="36865"/>
    <s v="Mr"/>
    <n v="0"/>
    <x v="1"/>
  </r>
  <r>
    <n v="16"/>
    <s v="Below_18"/>
    <s v="M"/>
    <s v="M"/>
    <s v="Q"/>
    <n v="7.7332999999999998"/>
    <x v="2"/>
    <s v="Gilnagh"/>
    <s v="G"/>
    <s v=" Miss"/>
    <s v=" Katherine &quot;Katie&quot;"/>
    <n v="0"/>
    <n v="157"/>
    <x v="0"/>
    <s v="female"/>
    <n v="0"/>
    <x v="1"/>
    <n v="35851"/>
    <s v="Miss"/>
    <n v="0"/>
    <x v="1"/>
  </r>
  <r>
    <n v="21"/>
    <s v="18-30"/>
    <s v="M"/>
    <s v="M"/>
    <s v="Q"/>
    <n v="7.7332999999999998"/>
    <x v="2"/>
    <s v="Charters"/>
    <s v="C"/>
    <s v=" Mr"/>
    <s v=" David"/>
    <n v="0"/>
    <n v="422"/>
    <x v="0"/>
    <s v="male"/>
    <n v="0"/>
    <x v="0"/>
    <s v="A/5. 13032"/>
    <s v="Mr"/>
    <n v="0"/>
    <x v="1"/>
  </r>
  <r>
    <n v="30"/>
    <s v="30-45"/>
    <s v="M"/>
    <s v="M"/>
    <s v="Q"/>
    <n v="7.7332999999999998"/>
    <x v="2"/>
    <s v="O'Connell"/>
    <s v="O"/>
    <s v=" Mr"/>
    <s v=" Patrick D"/>
    <n v="0"/>
    <n v="630"/>
    <x v="0"/>
    <s v="male"/>
    <n v="0"/>
    <x v="0"/>
    <n v="334912"/>
    <s v="Mr"/>
    <n v="0"/>
    <x v="1"/>
  </r>
  <r>
    <n v="41"/>
    <s v="30-45"/>
    <s v="M"/>
    <s v="M"/>
    <s v="S"/>
    <n v="19.5"/>
    <x v="3"/>
    <s v="Mellinger"/>
    <s v="M"/>
    <s v=" Mrs"/>
    <s v=" (Elizabeth Anne Maidment)"/>
    <n v="1"/>
    <n v="273"/>
    <x v="2"/>
    <s v="female"/>
    <n v="0"/>
    <x v="1"/>
    <n v="250644"/>
    <s v="Mrs"/>
    <n v="1"/>
    <x v="2"/>
  </r>
  <r>
    <n v="13"/>
    <s v="Below_18"/>
    <s v="M"/>
    <s v="M"/>
    <s v="S"/>
    <n v="19.5"/>
    <x v="3"/>
    <s v="Mellinger"/>
    <s v="M"/>
    <s v=" Miss"/>
    <s v=" Madeleine Violet"/>
    <n v="1"/>
    <n v="447"/>
    <x v="2"/>
    <s v="female"/>
    <n v="0"/>
    <x v="1"/>
    <n v="250644"/>
    <s v="Miss"/>
    <n v="1"/>
    <x v="2"/>
  </r>
  <r>
    <n v="22"/>
    <s v="18-30"/>
    <s v="M"/>
    <s v="M"/>
    <s v="Q"/>
    <n v="7.7332999999999998"/>
    <x v="2"/>
    <s v="Mullens"/>
    <s v="M"/>
    <s v=" Miss"/>
    <s v=" Katherine &quot;Katie&quot;"/>
    <n v="0"/>
    <n v="698"/>
    <x v="0"/>
    <s v="female"/>
    <n v="0"/>
    <x v="1"/>
    <n v="35852"/>
    <s v="Miss"/>
    <n v="0"/>
    <x v="1"/>
  </r>
  <r>
    <n v="30"/>
    <s v="30-45"/>
    <s v="M"/>
    <s v="M"/>
    <s v="Q"/>
    <n v="7.7291999999999996"/>
    <x v="2"/>
    <s v="Sadlier"/>
    <s v="S"/>
    <s v=" Mr"/>
    <s v=" Matthew"/>
    <n v="0"/>
    <n v="389"/>
    <x v="0"/>
    <s v="male"/>
    <n v="0"/>
    <x v="0"/>
    <n v="367655"/>
    <s v="Mr"/>
    <n v="0"/>
    <x v="1"/>
  </r>
  <r>
    <n v="30"/>
    <s v="30-45"/>
    <s v="M"/>
    <s v="M"/>
    <s v="Q"/>
    <n v="7.7249999999999996"/>
    <x v="2"/>
    <s v="Scanlan"/>
    <s v="S"/>
    <s v=" Mr"/>
    <s v=" James"/>
    <n v="0"/>
    <n v="469"/>
    <x v="0"/>
    <s v="male"/>
    <n v="0"/>
    <x v="0"/>
    <n v="36209"/>
    <s v="Mr"/>
    <n v="0"/>
    <x v="1"/>
  </r>
  <r>
    <n v="25"/>
    <s v="18-30"/>
    <s v="F G73"/>
    <s v="F"/>
    <s v="S"/>
    <n v="7.65"/>
    <x v="2"/>
    <s v="Moen"/>
    <s v="M"/>
    <s v=" Mr"/>
    <s v=" Sigurd Hansen"/>
    <n v="0"/>
    <n v="76"/>
    <x v="0"/>
    <s v="male"/>
    <n v="0"/>
    <x v="0"/>
    <n v="348123"/>
    <s v="Mr"/>
    <n v="0"/>
    <x v="1"/>
  </r>
  <r>
    <n v="21"/>
    <s v="18-30"/>
    <s v="M"/>
    <s v="M"/>
    <s v="S"/>
    <n v="7.65"/>
    <x v="2"/>
    <s v="Salkjelsvik"/>
    <s v="S"/>
    <s v=" Miss"/>
    <s v=" Anna Kristine"/>
    <n v="0"/>
    <n v="107"/>
    <x v="0"/>
    <s v="female"/>
    <n v="0"/>
    <x v="1"/>
    <n v="343120"/>
    <s v="Miss"/>
    <n v="0"/>
    <x v="1"/>
  </r>
  <r>
    <n v="42"/>
    <s v="30-45"/>
    <s v="F G63"/>
    <s v="F"/>
    <s v="S"/>
    <n v="7.65"/>
    <x v="2"/>
    <s v="Humblen"/>
    <s v="H"/>
    <s v=" Mr"/>
    <s v=" Adolf Mathias Nicolai Olsen"/>
    <n v="0"/>
    <n v="700"/>
    <x v="0"/>
    <s v="male"/>
    <n v="0"/>
    <x v="0"/>
    <n v="348121"/>
    <s v="Mr"/>
    <n v="0"/>
    <x v="1"/>
  </r>
  <r>
    <n v="19"/>
    <s v="18-30"/>
    <s v="F G73"/>
    <s v="F"/>
    <s v="S"/>
    <n v="7.65"/>
    <x v="2"/>
    <s v="Soholt"/>
    <s v="S"/>
    <s v=" Mr"/>
    <s v=" Peter Andreas Lauritz Andersen"/>
    <n v="0"/>
    <n v="716"/>
    <x v="0"/>
    <s v="male"/>
    <n v="0"/>
    <x v="0"/>
    <n v="348124"/>
    <s v="Mr"/>
    <n v="0"/>
    <x v="1"/>
  </r>
  <r>
    <n v="22"/>
    <s v="18-30"/>
    <s v="M"/>
    <s v="M"/>
    <s v="Q"/>
    <n v="7.6292"/>
    <x v="2"/>
    <s v="O'Sullivan"/>
    <s v="O"/>
    <s v=" Miss"/>
    <s v=" Bridget Mary"/>
    <n v="0"/>
    <n v="503"/>
    <x v="0"/>
    <s v="female"/>
    <n v="0"/>
    <x v="0"/>
    <n v="330909"/>
    <s v="Miss"/>
    <n v="0"/>
    <x v="1"/>
  </r>
  <r>
    <n v="22"/>
    <s v="18-30"/>
    <s v="M"/>
    <s v="M"/>
    <s v="S"/>
    <n v="7.55"/>
    <x v="2"/>
    <s v="Harknett"/>
    <s v="H"/>
    <s v=" Miss"/>
    <s v=" Alice Phoebe"/>
    <n v="0"/>
    <n v="236"/>
    <x v="0"/>
    <s v="female"/>
    <n v="0"/>
    <x v="0"/>
    <s v="W./C. 6609"/>
    <s v="Miss"/>
    <n v="0"/>
    <x v="1"/>
  </r>
  <r>
    <n v="30"/>
    <s v="30-45"/>
    <s v="M"/>
    <s v="M"/>
    <s v="S"/>
    <n v="7.55"/>
    <x v="2"/>
    <s v="Willey"/>
    <s v="W"/>
    <s v=" Mr"/>
    <s v=" Edward"/>
    <n v="0"/>
    <n v="649"/>
    <x v="0"/>
    <s v="male"/>
    <n v="0"/>
    <x v="0"/>
    <s v="S.O./P.P. 751"/>
    <s v="Mr"/>
    <n v="0"/>
    <x v="1"/>
  </r>
  <r>
    <n v="23"/>
    <s v="18-30"/>
    <s v="M"/>
    <s v="M"/>
    <s v="S"/>
    <n v="7.55"/>
    <x v="2"/>
    <s v="Stanley"/>
    <s v="S"/>
    <s v=" Miss"/>
    <s v=" Amy Zillah Elsie"/>
    <n v="0"/>
    <n v="650"/>
    <x v="0"/>
    <s v="female"/>
    <n v="0"/>
    <x v="1"/>
    <s v="CA. 2314"/>
    <s v="Miss"/>
    <n v="0"/>
    <x v="1"/>
  </r>
  <r>
    <n v="35"/>
    <s v="30-45"/>
    <s v="M"/>
    <s v="M"/>
    <s v="S"/>
    <n v="21"/>
    <x v="3"/>
    <s v="Cameron"/>
    <s v="C"/>
    <s v=" Miss"/>
    <s v=" Clear Annie"/>
    <n v="0"/>
    <n v="212"/>
    <x v="2"/>
    <s v="female"/>
    <n v="0"/>
    <x v="1"/>
    <s v="F.C.C. 13528"/>
    <s v="Miss"/>
    <n v="0"/>
    <x v="1"/>
  </r>
  <r>
    <n v="27"/>
    <s v="18-30"/>
    <s v="M"/>
    <s v="M"/>
    <s v="S"/>
    <n v="21"/>
    <x v="3"/>
    <s v="Turpin"/>
    <s v="T"/>
    <s v=" Mrs"/>
    <s v=" William John Robert (Dorothy Ann Wonnacott)"/>
    <n v="0"/>
    <n v="42"/>
    <x v="2"/>
    <s v="female"/>
    <n v="1"/>
    <x v="0"/>
    <n v="11668"/>
    <s v="Mrs"/>
    <n v="1"/>
    <x v="2"/>
  </r>
  <r>
    <n v="29"/>
    <s v="18-30"/>
    <s v="M"/>
    <s v="M"/>
    <s v="S"/>
    <n v="21"/>
    <x v="3"/>
    <s v="Turpin"/>
    <s v="T"/>
    <s v=" Mr"/>
    <s v=" William John Robert"/>
    <n v="0"/>
    <n v="118"/>
    <x v="2"/>
    <s v="male"/>
    <n v="1"/>
    <x v="0"/>
    <n v="11668"/>
    <s v="Mr"/>
    <n v="1"/>
    <x v="2"/>
  </r>
  <r>
    <n v="34"/>
    <s v="30-45"/>
    <s v="M"/>
    <s v="M"/>
    <s v="S"/>
    <n v="21"/>
    <x v="3"/>
    <s v="Gale"/>
    <s v="G"/>
    <s v=" Mr"/>
    <s v=" Shadrach"/>
    <n v="0"/>
    <n v="406"/>
    <x v="2"/>
    <s v="male"/>
    <n v="1"/>
    <x v="0"/>
    <n v="28664"/>
    <s v="Mr"/>
    <n v="1"/>
    <x v="2"/>
  </r>
  <r>
    <n v="34"/>
    <s v="30-45"/>
    <s v="M"/>
    <s v="M"/>
    <s v="S"/>
    <n v="21"/>
    <x v="3"/>
    <s v="Renouf"/>
    <s v="R"/>
    <s v=" Mr"/>
    <s v=" Peter Henry"/>
    <n v="0"/>
    <n v="477"/>
    <x v="2"/>
    <s v="male"/>
    <n v="1"/>
    <x v="0"/>
    <n v="31027"/>
    <s v="Mr"/>
    <n v="1"/>
    <x v="2"/>
  </r>
  <r>
    <n v="30"/>
    <s v="30-45"/>
    <s v="M"/>
    <s v="M"/>
    <s v="S"/>
    <n v="21"/>
    <x v="3"/>
    <s v="Renouf"/>
    <s v="R"/>
    <s v=" Mrs"/>
    <s v=" Peter Henry (Lillian Jefferys)"/>
    <n v="0"/>
    <n v="727"/>
    <x v="2"/>
    <s v="female"/>
    <n v="3"/>
    <x v="1"/>
    <n v="31027"/>
    <s v="Mrs"/>
    <n v="3"/>
    <x v="0"/>
  </r>
  <r>
    <n v="42"/>
    <s v="30-45"/>
    <s v="M"/>
    <s v="M"/>
    <s v="S"/>
    <n v="7.55"/>
    <x v="2"/>
    <s v="Abbing"/>
    <s v="A"/>
    <s v=" Mr"/>
    <s v=" Anthony"/>
    <n v="0"/>
    <n v="846"/>
    <x v="0"/>
    <s v="male"/>
    <n v="0"/>
    <x v="0"/>
    <s v="C.A. 5547"/>
    <s v="Mr"/>
    <n v="0"/>
    <x v="1"/>
  </r>
  <r>
    <n v="22"/>
    <s v="18-30"/>
    <s v="M"/>
    <s v="M"/>
    <s v="S"/>
    <n v="7.5208000000000004"/>
    <x v="2"/>
    <s v="Karlsson"/>
    <s v="K"/>
    <s v=" Mr"/>
    <s v=" Nils August"/>
    <n v="0"/>
    <n v="479"/>
    <x v="0"/>
    <s v="male"/>
    <n v="0"/>
    <x v="0"/>
    <n v="350060"/>
    <s v="Mr"/>
    <n v="0"/>
    <x v="1"/>
  </r>
  <r>
    <n v="24"/>
    <s v="18-30"/>
    <s v="M"/>
    <s v="M"/>
    <s v="S"/>
    <n v="7.4958"/>
    <x v="2"/>
    <s v="Coleff"/>
    <s v="C"/>
    <s v=" Mr"/>
    <s v=" Satio"/>
    <n v="0"/>
    <n v="515"/>
    <x v="0"/>
    <s v="male"/>
    <n v="0"/>
    <x v="0"/>
    <n v="349209"/>
    <s v="Mr"/>
    <n v="0"/>
    <x v="1"/>
  </r>
  <r>
    <n v="36"/>
    <s v="30-45"/>
    <s v="M"/>
    <s v="M"/>
    <s v="S"/>
    <n v="7.4958"/>
    <x v="2"/>
    <s v="Coleff"/>
    <s v="C"/>
    <s v=" Mr"/>
    <s v=" Peju"/>
    <n v="0"/>
    <n v="664"/>
    <x v="0"/>
    <s v="male"/>
    <n v="0"/>
    <x v="0"/>
    <n v="349210"/>
    <s v="Mr"/>
    <n v="0"/>
    <x v="1"/>
  </r>
  <r>
    <n v="18"/>
    <s v="Above 45"/>
    <s v="M"/>
    <s v="M"/>
    <s v="S"/>
    <n v="7.4958"/>
    <x v="2"/>
    <s v="Sjoblom"/>
    <s v="S"/>
    <s v=" Miss"/>
    <s v=" Anna Sofia"/>
    <n v="0"/>
    <n v="787"/>
    <x v="0"/>
    <s v="female"/>
    <n v="0"/>
    <x v="1"/>
    <n v="3101265"/>
    <s v="Miss"/>
    <n v="0"/>
    <x v="1"/>
  </r>
  <r>
    <n v="30"/>
    <s v="30-45"/>
    <s v="M"/>
    <s v="M"/>
    <s v="S"/>
    <n v="7.3125"/>
    <x v="2"/>
    <s v="Olsen"/>
    <s v="O"/>
    <s v=" Mr"/>
    <s v=" Ole Martin"/>
    <n v="0"/>
    <n v="155"/>
    <x v="0"/>
    <s v="male"/>
    <n v="0"/>
    <x v="0"/>
    <s v="Fa 265302"/>
    <s v="Mr"/>
    <n v="0"/>
    <x v="1"/>
  </r>
  <r>
    <n v="22"/>
    <s v="18-30"/>
    <s v="M"/>
    <s v="M"/>
    <s v="S"/>
    <n v="7.25"/>
    <x v="2"/>
    <s v="Braund"/>
    <s v="B"/>
    <s v=" Mr"/>
    <s v=" Owen Harris"/>
    <n v="0"/>
    <n v="1"/>
    <x v="0"/>
    <s v="male"/>
    <n v="1"/>
    <x v="0"/>
    <s v="A/5 21171"/>
    <s v="Mr"/>
    <n v="1"/>
    <x v="2"/>
  </r>
  <r>
    <n v="59"/>
    <s v="Above 45"/>
    <s v="M"/>
    <s v="M"/>
    <s v="S"/>
    <n v="7.25"/>
    <x v="2"/>
    <s v="Coxon"/>
    <s v="C"/>
    <s v=" Mr"/>
    <s v=" Daniel"/>
    <n v="0"/>
    <n v="95"/>
    <x v="0"/>
    <s v="male"/>
    <n v="0"/>
    <x v="0"/>
    <n v="364500"/>
    <s v="Mr"/>
    <n v="0"/>
    <x v="1"/>
  </r>
  <r>
    <n v="22"/>
    <s v="18-30"/>
    <s v="M"/>
    <s v="M"/>
    <s v="S"/>
    <n v="7.25"/>
    <x v="2"/>
    <s v="Perkin"/>
    <s v="P"/>
    <s v=" Mr"/>
    <s v=" John Henry"/>
    <n v="0"/>
    <n v="213"/>
    <x v="0"/>
    <s v="male"/>
    <n v="0"/>
    <x v="0"/>
    <s v="A/5 21174"/>
    <s v="Mr"/>
    <n v="0"/>
    <x v="1"/>
  </r>
  <r>
    <n v="34"/>
    <s v="30-45"/>
    <s v="M"/>
    <s v="M"/>
    <s v="S"/>
    <n v="23"/>
    <x v="3"/>
    <s v="Doling"/>
    <s v="D"/>
    <s v=" Mrs"/>
    <s v=" John T (Ada Julia Bone)"/>
    <n v="1"/>
    <n v="99"/>
    <x v="2"/>
    <s v="female"/>
    <n v="0"/>
    <x v="1"/>
    <n v="231919"/>
    <s v="Mrs"/>
    <n v="1"/>
    <x v="2"/>
  </r>
  <r>
    <n v="4"/>
    <s v="Below_18"/>
    <s v="M"/>
    <s v="M"/>
    <s v="S"/>
    <n v="23"/>
    <x v="3"/>
    <s v="Wells"/>
    <s v="W"/>
    <s v=" Miss"/>
    <s v=" Joan"/>
    <n v="1"/>
    <n v="751"/>
    <x v="2"/>
    <s v="female"/>
    <n v="1"/>
    <x v="1"/>
    <n v="29103"/>
    <s v="Miss"/>
    <n v="2"/>
    <x v="2"/>
  </r>
  <r>
    <n v="54"/>
    <s v="Above 45"/>
    <s v="M"/>
    <s v="M"/>
    <s v="S"/>
    <n v="23"/>
    <x v="3"/>
    <s v="Hocking"/>
    <s v="H"/>
    <s v=" Mrs"/>
    <s v=" Elizabeth (Eliza Needs)"/>
    <n v="3"/>
    <n v="775"/>
    <x v="2"/>
    <s v="female"/>
    <n v="1"/>
    <x v="1"/>
    <n v="29105"/>
    <s v="Mrs"/>
    <n v="4"/>
    <x v="0"/>
  </r>
  <r>
    <n v="18"/>
    <s v="Above 45"/>
    <s v="M"/>
    <s v="M"/>
    <s v="S"/>
    <n v="23"/>
    <x v="3"/>
    <s v="Doling"/>
    <s v="D"/>
    <s v=" Miss"/>
    <s v=" Elsie"/>
    <n v="1"/>
    <n v="652"/>
    <x v="2"/>
    <s v="female"/>
    <n v="0"/>
    <x v="1"/>
    <n v="231919"/>
    <s v="Miss"/>
    <n v="1"/>
    <x v="2"/>
  </r>
  <r>
    <n v="20.5"/>
    <s v="18-30"/>
    <s v="M"/>
    <s v="M"/>
    <s v="S"/>
    <n v="7.25"/>
    <x v="2"/>
    <s v="Lovell"/>
    <s v="L"/>
    <s v=" Mr"/>
    <s v=" John Hall (&quot;Henry&quot;)"/>
    <n v="0"/>
    <n v="228"/>
    <x v="0"/>
    <s v="male"/>
    <n v="0"/>
    <x v="0"/>
    <s v="A/5 21173"/>
    <s v="Mr"/>
    <n v="0"/>
    <x v="1"/>
  </r>
  <r>
    <n v="30"/>
    <s v="30-45"/>
    <s v="M"/>
    <s v="M"/>
    <s v="S"/>
    <n v="7.25"/>
    <x v="2"/>
    <s v="Reed"/>
    <s v="R"/>
    <s v=" Mr"/>
    <s v=" James George"/>
    <n v="0"/>
    <n v="251"/>
    <x v="0"/>
    <s v="male"/>
    <n v="0"/>
    <x v="0"/>
    <n v="362316"/>
    <s v="Mr"/>
    <n v="0"/>
    <x v="1"/>
  </r>
  <r>
    <n v="22"/>
    <s v="18-30"/>
    <s v="M"/>
    <s v="M"/>
    <s v="S"/>
    <n v="7.25"/>
    <x v="2"/>
    <s v="Dennis"/>
    <s v="D"/>
    <s v=" Mr"/>
    <s v=" Samuel"/>
    <n v="0"/>
    <n v="321"/>
    <x v="0"/>
    <s v="male"/>
    <n v="0"/>
    <x v="0"/>
    <s v="A/5 21172"/>
    <s v="Mr"/>
    <n v="0"/>
    <x v="1"/>
  </r>
  <r>
    <n v="30"/>
    <s v="30-45"/>
    <s v="M"/>
    <s v="M"/>
    <s v="S"/>
    <n v="7.25"/>
    <x v="2"/>
    <s v="Adahl"/>
    <s v="A"/>
    <s v=" Mr"/>
    <s v=" Mauritz Nils Martin"/>
    <n v="0"/>
    <n v="366"/>
    <x v="0"/>
    <s v="male"/>
    <n v="0"/>
    <x v="0"/>
    <s v="C 7076"/>
    <s v="Mr"/>
    <n v="0"/>
    <x v="1"/>
  </r>
  <r>
    <n v="30"/>
    <s v="30-45"/>
    <s v="M"/>
    <s v="M"/>
    <s v="C"/>
    <n v="24"/>
    <x v="3"/>
    <s v="Abelson"/>
    <s v="A"/>
    <s v=" Mr"/>
    <s v=" Samuel"/>
    <n v="0"/>
    <n v="309"/>
    <x v="2"/>
    <s v="male"/>
    <n v="1"/>
    <x v="0"/>
    <s v="P/PP 3381"/>
    <s v="Mr"/>
    <n v="1"/>
    <x v="2"/>
  </r>
  <r>
    <n v="28"/>
    <s v="18-30"/>
    <s v="M"/>
    <s v="M"/>
    <s v="C"/>
    <n v="24"/>
    <x v="3"/>
    <s v="Abelson"/>
    <s v="A"/>
    <s v=" Mrs"/>
    <s v=" Samuel (Hannah Wizosky)"/>
    <n v="0"/>
    <n v="875"/>
    <x v="2"/>
    <s v="female"/>
    <n v="1"/>
    <x v="1"/>
    <s v="P/PP 3381"/>
    <s v="Mrs"/>
    <n v="1"/>
    <x v="2"/>
  </r>
  <r>
    <n v="22"/>
    <s v="18-30"/>
    <s v="M"/>
    <s v="M"/>
    <s v="S"/>
    <n v="7.25"/>
    <x v="2"/>
    <s v="Landergren"/>
    <s v="L"/>
    <s v=" Miss"/>
    <s v=" Aurora Adelia"/>
    <n v="0"/>
    <n v="377"/>
    <x v="0"/>
    <s v="female"/>
    <n v="0"/>
    <x v="1"/>
    <s v="C 7077"/>
    <s v="Miss"/>
    <n v="0"/>
    <x v="1"/>
  </r>
  <r>
    <n v="30"/>
    <s v="30-45"/>
    <s v="M"/>
    <s v="M"/>
    <s v="S"/>
    <n v="7.25"/>
    <x v="2"/>
    <s v="Wiseman"/>
    <s v="W"/>
    <s v=" Mr"/>
    <s v=" Phillippe"/>
    <n v="0"/>
    <n v="426"/>
    <x v="0"/>
    <s v="male"/>
    <n v="0"/>
    <x v="0"/>
    <s v="A/4. 34244"/>
    <s v="Mr"/>
    <n v="0"/>
    <x v="1"/>
  </r>
  <r>
    <n v="30"/>
    <s v="30-45"/>
    <s v="M"/>
    <s v="M"/>
    <s v="S"/>
    <n v="7.25"/>
    <x v="2"/>
    <s v="Keefe"/>
    <s v="K"/>
    <s v=" Mr"/>
    <s v=" Arthur"/>
    <n v="0"/>
    <n v="471"/>
    <x v="0"/>
    <s v="male"/>
    <n v="0"/>
    <x v="0"/>
    <n v="323592"/>
    <s v="Mr"/>
    <n v="0"/>
    <x v="1"/>
  </r>
  <r>
    <n v="21"/>
    <s v="18-30"/>
    <s v="M"/>
    <s v="M"/>
    <s v="S"/>
    <n v="7.25"/>
    <x v="2"/>
    <s v="Windelov"/>
    <s v="W"/>
    <s v=" Mr"/>
    <s v=" Einar"/>
    <n v="0"/>
    <n v="492"/>
    <x v="0"/>
    <s v="male"/>
    <n v="0"/>
    <x v="0"/>
    <s v="SOTON/OQ 3101317"/>
    <s v="Mr"/>
    <n v="0"/>
    <x v="1"/>
  </r>
  <r>
    <n v="47"/>
    <s v="Above 45"/>
    <s v="M"/>
    <s v="M"/>
    <s v="S"/>
    <n v="7.25"/>
    <x v="2"/>
    <s v="Elsbury"/>
    <s v="E"/>
    <s v=" Mr"/>
    <s v=" William James"/>
    <n v="0"/>
    <n v="593"/>
    <x v="0"/>
    <s v="male"/>
    <n v="0"/>
    <x v="0"/>
    <s v="A/5 3902"/>
    <s v="Mr"/>
    <n v="0"/>
    <x v="1"/>
  </r>
  <r>
    <n v="25"/>
    <s v="18-30"/>
    <s v="M"/>
    <s v="M"/>
    <s v="S"/>
    <n v="7.25"/>
    <x v="2"/>
    <s v="Harmer"/>
    <s v="H"/>
    <s v=" Mr"/>
    <s v=" Abraham (David Lishin)"/>
    <n v="0"/>
    <n v="786"/>
    <x v="0"/>
    <s v="male"/>
    <n v="0"/>
    <x v="0"/>
    <n v="374887"/>
    <s v="Mr"/>
    <n v="0"/>
    <x v="1"/>
  </r>
  <r>
    <n v="15"/>
    <s v="Below_18"/>
    <s v="M"/>
    <s v="M"/>
    <s v="C"/>
    <n v="7.2291999999999996"/>
    <x v="2"/>
    <s v="Elias"/>
    <s v="E"/>
    <s v=" Mr"/>
    <s v=" Tannous"/>
    <n v="1"/>
    <n v="353"/>
    <x v="0"/>
    <s v="male"/>
    <n v="1"/>
    <x v="0"/>
    <n v="2695"/>
    <s v="Mr"/>
    <n v="2"/>
    <x v="2"/>
  </r>
  <r>
    <n v="17"/>
    <s v="Below_18"/>
    <s v="M"/>
    <s v="M"/>
    <s v="C"/>
    <n v="7.2291999999999996"/>
    <x v="2"/>
    <s v="Elias"/>
    <s v="E"/>
    <s v=" Mr"/>
    <s v=" Joseph Jr"/>
    <n v="1"/>
    <n v="533"/>
    <x v="0"/>
    <s v="male"/>
    <n v="1"/>
    <x v="0"/>
    <n v="2690"/>
    <s v="Mr"/>
    <n v="2"/>
    <x v="2"/>
  </r>
  <r>
    <n v="30"/>
    <s v="30-45"/>
    <s v="M"/>
    <s v="M"/>
    <s v="C"/>
    <n v="7.2291999999999996"/>
    <x v="2"/>
    <s v="Mamee"/>
    <s v="M"/>
    <s v=" Mr"/>
    <s v=" Hanna"/>
    <n v="0"/>
    <n v="37"/>
    <x v="0"/>
    <s v="male"/>
    <n v="0"/>
    <x v="1"/>
    <n v="2677"/>
    <s v="Mr"/>
    <n v="0"/>
    <x v="1"/>
  </r>
  <r>
    <n v="28.5"/>
    <s v="18-30"/>
    <s v="M"/>
    <s v="M"/>
    <s v="C"/>
    <n v="7.2291999999999996"/>
    <x v="2"/>
    <s v="Novel"/>
    <s v="N"/>
    <s v=" Mr"/>
    <s v=" Mansouer"/>
    <n v="0"/>
    <n v="58"/>
    <x v="0"/>
    <s v="male"/>
    <n v="0"/>
    <x v="0"/>
    <n v="2697"/>
    <s v="Mr"/>
    <n v="0"/>
    <x v="1"/>
  </r>
  <r>
    <n v="22"/>
    <s v="18-30"/>
    <s v="M"/>
    <s v="M"/>
    <s v="C"/>
    <n v="7.2291999999999996"/>
    <x v="2"/>
    <s v="Sirayanian"/>
    <s v="S"/>
    <s v=" Mr"/>
    <s v=" Orsen"/>
    <n v="0"/>
    <n v="61"/>
    <x v="0"/>
    <s v="male"/>
    <n v="0"/>
    <x v="0"/>
    <n v="2669"/>
    <s v="Mr"/>
    <n v="0"/>
    <x v="1"/>
  </r>
  <r>
    <n v="23.5"/>
    <s v="18-30"/>
    <s v="M"/>
    <s v="M"/>
    <s v="C"/>
    <n v="7.2291999999999996"/>
    <x v="2"/>
    <s v="Hanna"/>
    <s v="H"/>
    <s v=" Mr"/>
    <s v=" Mansour"/>
    <n v="0"/>
    <n v="297"/>
    <x v="0"/>
    <s v="male"/>
    <n v="0"/>
    <x v="0"/>
    <n v="2693"/>
    <s v="Mr"/>
    <n v="0"/>
    <x v="1"/>
  </r>
  <r>
    <n v="47"/>
    <s v="Above 45"/>
    <s v="E58"/>
    <s v="E"/>
    <s v="S"/>
    <n v="25.587499999999999"/>
    <x v="0"/>
    <s v="Colley"/>
    <s v="C"/>
    <s v=" Mr"/>
    <s v=" Edward Pomeroy"/>
    <n v="0"/>
    <n v="663"/>
    <x v="1"/>
    <s v="male"/>
    <n v="0"/>
    <x v="0"/>
    <n v="5727"/>
    <s v="Mr"/>
    <n v="0"/>
    <x v="1"/>
  </r>
  <r>
    <n v="30"/>
    <s v="30-45"/>
    <s v="M"/>
    <s v="M"/>
    <s v="S"/>
    <n v="25.925000000000001"/>
    <x v="0"/>
    <s v="Baumann"/>
    <s v="B"/>
    <s v=" Mr"/>
    <s v=" John D"/>
    <n v="0"/>
    <n v="169"/>
    <x v="1"/>
    <s v="male"/>
    <n v="0"/>
    <x v="0"/>
    <s v="PC 17318"/>
    <s v="Mr"/>
    <n v="0"/>
    <x v="1"/>
  </r>
  <r>
    <n v="49"/>
    <s v="Above 45"/>
    <s v="D17"/>
    <s v="D"/>
    <s v="S"/>
    <n v="25.929200000000002"/>
    <x v="0"/>
    <s v="Leader"/>
    <s v="L"/>
    <s v=" Dr"/>
    <s v=" Alice (Farnham)"/>
    <n v="0"/>
    <n v="797"/>
    <x v="1"/>
    <s v="female"/>
    <n v="0"/>
    <x v="1"/>
    <n v="17465"/>
    <s v="Dr"/>
    <n v="0"/>
    <x v="1"/>
  </r>
  <r>
    <n v="48"/>
    <s v="Above 45"/>
    <s v="D17"/>
    <s v="D"/>
    <s v="S"/>
    <n v="25.929200000000002"/>
    <x v="0"/>
    <s v="Swift"/>
    <s v="S"/>
    <s v=" Mrs"/>
    <s v=" Frederick Joel (Margaret Welles Barron)"/>
    <n v="0"/>
    <n v="863"/>
    <x v="1"/>
    <s v="female"/>
    <n v="0"/>
    <x v="1"/>
    <n v="17466"/>
    <s v="Mrs"/>
    <n v="0"/>
    <x v="1"/>
  </r>
  <r>
    <n v="35"/>
    <s v="30-45"/>
    <s v="M"/>
    <s v="M"/>
    <s v="S"/>
    <n v="26"/>
    <x v="0"/>
    <s v="Fynney"/>
    <s v="F"/>
    <s v=" Mr"/>
    <s v=" Joseph J"/>
    <n v="0"/>
    <n v="21"/>
    <x v="2"/>
    <s v="male"/>
    <n v="0"/>
    <x v="0"/>
    <n v="239865"/>
    <s v="Mr"/>
    <n v="0"/>
    <x v="1"/>
  </r>
  <r>
    <n v="36.5"/>
    <s v="30-45"/>
    <s v="F2"/>
    <s v="F"/>
    <s v="S"/>
    <n v="26"/>
    <x v="0"/>
    <s v="Navratil"/>
    <s v="N"/>
    <s v=" Mr"/>
    <s v=" Michel (&quot;Louis M Hoffman&quot;)"/>
    <n v="2"/>
    <n v="149"/>
    <x v="2"/>
    <s v="male"/>
    <n v="0"/>
    <x v="0"/>
    <n v="230080"/>
    <s v="Mr"/>
    <n v="2"/>
    <x v="2"/>
  </r>
  <r>
    <n v="50"/>
    <s v="Above 45"/>
    <s v="M"/>
    <s v="M"/>
    <s v="S"/>
    <n v="26"/>
    <x v="0"/>
    <s v="Parrish"/>
    <s v="P"/>
    <s v=" Mrs"/>
    <s v=" (Lutie Davis)"/>
    <n v="1"/>
    <n v="260"/>
    <x v="2"/>
    <s v="female"/>
    <n v="0"/>
    <x v="1"/>
    <n v="230433"/>
    <s v="Mrs"/>
    <n v="1"/>
    <x v="2"/>
  </r>
  <r>
    <n v="30"/>
    <s v="30-45"/>
    <s v="A19"/>
    <s v="A"/>
    <s v="S"/>
    <n v="26"/>
    <x v="0"/>
    <s v="Smith"/>
    <s v="S"/>
    <s v=" Mr"/>
    <s v=" Richard William"/>
    <n v="0"/>
    <n v="285"/>
    <x v="1"/>
    <s v="male"/>
    <n v="0"/>
    <x v="0"/>
    <n v="113056"/>
    <s v="Mr"/>
    <n v="0"/>
    <x v="1"/>
  </r>
  <r>
    <n v="29"/>
    <s v="18-30"/>
    <s v="M"/>
    <s v="M"/>
    <s v="S"/>
    <n v="26"/>
    <x v="0"/>
    <s v="Faunthorpe"/>
    <s v="F"/>
    <s v=" Mrs"/>
    <s v=" Lizzie (Elizabeth Anne Wilkinson)"/>
    <n v="0"/>
    <n v="54"/>
    <x v="2"/>
    <s v="female"/>
    <n v="1"/>
    <x v="1"/>
    <n v="2926"/>
    <s v="Mrs"/>
    <n v="1"/>
    <x v="2"/>
  </r>
  <r>
    <n v="34"/>
    <s v="30-45"/>
    <s v="M"/>
    <s v="M"/>
    <s v="S"/>
    <n v="26"/>
    <x v="0"/>
    <s v="Kantor"/>
    <s v="K"/>
    <s v=" Mr"/>
    <s v=" Sinai"/>
    <n v="0"/>
    <n v="100"/>
    <x v="2"/>
    <s v="male"/>
    <n v="1"/>
    <x v="0"/>
    <n v="244367"/>
    <s v="Mr"/>
    <n v="1"/>
    <x v="2"/>
  </r>
  <r>
    <n v="29"/>
    <s v="18-30"/>
    <s v="M"/>
    <s v="M"/>
    <s v="S"/>
    <n v="26"/>
    <x v="0"/>
    <s v="Weisz"/>
    <s v="W"/>
    <s v=" Mrs"/>
    <s v=" Leopold (Mathilde Francoise Pede)"/>
    <n v="0"/>
    <n v="134"/>
    <x v="2"/>
    <s v="female"/>
    <n v="1"/>
    <x v="1"/>
    <n v="228414"/>
    <s v="Mrs"/>
    <n v="1"/>
    <x v="2"/>
  </r>
  <r>
    <n v="3"/>
    <s v="Below_18"/>
    <s v="F2"/>
    <s v="F"/>
    <s v="S"/>
    <n v="26"/>
    <x v="0"/>
    <s v="Navratil"/>
    <s v="N"/>
    <s v=" Master"/>
    <s v=" Michel M"/>
    <n v="1"/>
    <n v="194"/>
    <x v="2"/>
    <s v="male"/>
    <n v="1"/>
    <x v="1"/>
    <n v="230080"/>
    <s v="Master"/>
    <n v="2"/>
    <x v="2"/>
  </r>
  <r>
    <n v="46"/>
    <s v="Above 45"/>
    <s v="M"/>
    <s v="M"/>
    <s v="S"/>
    <n v="26"/>
    <x v="0"/>
    <s v="McKane"/>
    <s v="M"/>
    <s v=" Mr"/>
    <s v=" Peter David"/>
    <n v="0"/>
    <n v="398"/>
    <x v="2"/>
    <s v="male"/>
    <n v="0"/>
    <x v="0"/>
    <n v="28403"/>
    <s v="Mr"/>
    <n v="0"/>
    <x v="1"/>
  </r>
  <r>
    <n v="44"/>
    <s v="30-45"/>
    <s v="M"/>
    <s v="M"/>
    <s v="S"/>
    <n v="26"/>
    <x v="0"/>
    <s v="Hold"/>
    <s v="H"/>
    <s v=" Mr"/>
    <s v=" Stephen"/>
    <n v="0"/>
    <n v="237"/>
    <x v="2"/>
    <s v="male"/>
    <n v="1"/>
    <x v="0"/>
    <n v="26707"/>
    <s v="Mr"/>
    <n v="1"/>
    <x v="2"/>
  </r>
  <r>
    <n v="54"/>
    <s v="Above 45"/>
    <s v="M"/>
    <s v="M"/>
    <s v="S"/>
    <n v="26"/>
    <x v="0"/>
    <s v="Carter"/>
    <s v="C"/>
    <s v=" Rev"/>
    <s v=" Ernest Courtenay"/>
    <n v="0"/>
    <n v="250"/>
    <x v="2"/>
    <s v="male"/>
    <n v="1"/>
    <x v="0"/>
    <n v="244252"/>
    <s v="Rev"/>
    <n v="1"/>
    <x v="2"/>
  </r>
  <r>
    <n v="26"/>
    <s v="18-30"/>
    <s v="M"/>
    <s v="M"/>
    <s v="S"/>
    <n v="26"/>
    <x v="0"/>
    <s v="Lahtinen"/>
    <s v="L"/>
    <s v=" Mrs"/>
    <s v=" William (Anna Sylfven)"/>
    <n v="1"/>
    <n v="313"/>
    <x v="2"/>
    <s v="female"/>
    <n v="1"/>
    <x v="0"/>
    <n v="250651"/>
    <s v="Mrs"/>
    <n v="2"/>
    <x v="2"/>
  </r>
  <r>
    <n v="24"/>
    <s v="18-30"/>
    <s v="M"/>
    <s v="M"/>
    <s v="S"/>
    <n v="26"/>
    <x v="0"/>
    <s v="Kantor"/>
    <s v="K"/>
    <s v=" Mrs"/>
    <s v=" Sinai (Miriam Sternin)"/>
    <n v="0"/>
    <n v="317"/>
    <x v="2"/>
    <s v="female"/>
    <n v="1"/>
    <x v="1"/>
    <n v="244367"/>
    <s v="Mrs"/>
    <n v="1"/>
    <x v="2"/>
  </r>
  <r>
    <n v="2"/>
    <s v="Below_18"/>
    <s v="F2"/>
    <s v="F"/>
    <s v="S"/>
    <n v="26"/>
    <x v="0"/>
    <s v="Navratil"/>
    <s v="N"/>
    <s v=" Master"/>
    <s v=" Edmond Roger"/>
    <n v="1"/>
    <n v="341"/>
    <x v="2"/>
    <s v="male"/>
    <n v="1"/>
    <x v="1"/>
    <n v="230080"/>
    <s v="Master"/>
    <n v="2"/>
    <x v="2"/>
  </r>
  <r>
    <n v="28"/>
    <s v="18-30"/>
    <s v="M"/>
    <s v="M"/>
    <s v="S"/>
    <n v="26"/>
    <x v="0"/>
    <s v="Clarke"/>
    <s v="C"/>
    <s v=" Mrs"/>
    <s v=" Charles V (Ada Maria Winfield)"/>
    <n v="0"/>
    <n v="427"/>
    <x v="2"/>
    <s v="female"/>
    <n v="1"/>
    <x v="1"/>
    <n v="2003"/>
    <s v="Mrs"/>
    <n v="1"/>
    <x v="2"/>
  </r>
  <r>
    <n v="42"/>
    <s v="30-45"/>
    <s v="M"/>
    <s v="M"/>
    <s v="S"/>
    <n v="26"/>
    <x v="0"/>
    <s v="Louch"/>
    <s v="L"/>
    <s v=" Mrs"/>
    <s v=" Charles Alexander (Alice Adelaide Slow)"/>
    <n v="0"/>
    <n v="433"/>
    <x v="2"/>
    <s v="female"/>
    <n v="1"/>
    <x v="1"/>
    <s v="SC/AH 3085"/>
    <s v="Mrs"/>
    <n v="1"/>
    <x v="2"/>
  </r>
  <r>
    <n v="36"/>
    <s v="30-45"/>
    <s v="M"/>
    <s v="M"/>
    <s v="S"/>
    <n v="26"/>
    <x v="0"/>
    <s v="Angle"/>
    <s v="A"/>
    <s v=" Mrs"/>
    <s v=" William A (Florence &quot;Mary&quot; Agnes Hughes)"/>
    <n v="0"/>
    <n v="519"/>
    <x v="2"/>
    <s v="female"/>
    <n v="1"/>
    <x v="1"/>
    <n v="226875"/>
    <s v="Mrs"/>
    <n v="1"/>
    <x v="2"/>
  </r>
  <r>
    <n v="2"/>
    <s v="Below_18"/>
    <s v="M"/>
    <s v="M"/>
    <s v="S"/>
    <n v="26"/>
    <x v="0"/>
    <s v="Quick"/>
    <s v="Q"/>
    <s v=" Miss"/>
    <s v=" Phyllis May"/>
    <n v="1"/>
    <n v="531"/>
    <x v="2"/>
    <s v="female"/>
    <n v="1"/>
    <x v="1"/>
    <n v="26360"/>
    <s v="Miss"/>
    <n v="2"/>
    <x v="2"/>
  </r>
  <r>
    <n v="19"/>
    <s v="18-30"/>
    <s v="M"/>
    <s v="M"/>
    <s v="S"/>
    <n v="26"/>
    <x v="0"/>
    <s v="Phillips"/>
    <s v="P"/>
    <s v=" Miss"/>
    <s v=" Kate Florence (&quot;Mrs Kate Louise Phillips Marshall&quot;)"/>
    <n v="0"/>
    <n v="428"/>
    <x v="2"/>
    <s v="female"/>
    <n v="0"/>
    <x v="1"/>
    <n v="250655"/>
    <s v="Miss"/>
    <n v="0"/>
    <x v="1"/>
  </r>
  <r>
    <n v="32"/>
    <s v="30-45"/>
    <s v="M"/>
    <s v="M"/>
    <s v="S"/>
    <n v="26"/>
    <x v="0"/>
    <s v="Beane"/>
    <s v="B"/>
    <s v=" Mr"/>
    <s v=" Edward"/>
    <n v="0"/>
    <n v="544"/>
    <x v="2"/>
    <s v="male"/>
    <n v="1"/>
    <x v="1"/>
    <n v="2908"/>
    <s v="Mr"/>
    <n v="1"/>
    <x v="2"/>
  </r>
  <r>
    <n v="19"/>
    <s v="18-30"/>
    <s v="M"/>
    <s v="M"/>
    <s v="S"/>
    <n v="26"/>
    <x v="0"/>
    <s v="Beane"/>
    <s v="B"/>
    <s v=" Mrs"/>
    <s v=" Edward (Ethel Clarke)"/>
    <n v="0"/>
    <n v="547"/>
    <x v="2"/>
    <s v="female"/>
    <n v="1"/>
    <x v="1"/>
    <n v="2908"/>
    <s v="Mrs"/>
    <n v="1"/>
    <x v="2"/>
  </r>
  <r>
    <n v="37"/>
    <s v="30-45"/>
    <s v="M"/>
    <s v="M"/>
    <s v="S"/>
    <n v="26"/>
    <x v="0"/>
    <s v="Chapman"/>
    <s v="C"/>
    <s v=" Mr"/>
    <s v=" John Henry"/>
    <n v="0"/>
    <n v="595"/>
    <x v="2"/>
    <s v="male"/>
    <n v="1"/>
    <x v="0"/>
    <s v="SC/AH 29037"/>
    <s v="Mr"/>
    <n v="1"/>
    <x v="2"/>
  </r>
  <r>
    <n v="25"/>
    <s v="18-30"/>
    <s v="M"/>
    <s v="M"/>
    <s v="S"/>
    <n v="26"/>
    <x v="0"/>
    <s v="Bryhl"/>
    <s v="B"/>
    <s v=" Mr"/>
    <s v=" Kurt Arnold Gottfrid"/>
    <n v="0"/>
    <n v="729"/>
    <x v="2"/>
    <s v="male"/>
    <n v="1"/>
    <x v="0"/>
    <n v="236853"/>
    <s v="Mr"/>
    <n v="1"/>
    <x v="2"/>
  </r>
  <r>
    <n v="44"/>
    <s v="30-45"/>
    <s v="M"/>
    <s v="M"/>
    <s v="S"/>
    <n v="26"/>
    <x v="0"/>
    <s v="Carter"/>
    <s v="C"/>
    <s v=" Mrs"/>
    <s v=" Ernest Courtenay (Lilian Hughes)"/>
    <n v="0"/>
    <n v="855"/>
    <x v="2"/>
    <s v="female"/>
    <n v="1"/>
    <x v="0"/>
    <n v="244252"/>
    <s v="Mrs"/>
    <n v="1"/>
    <x v="2"/>
  </r>
  <r>
    <n v="33"/>
    <s v="30-45"/>
    <s v="M"/>
    <s v="M"/>
    <s v="S"/>
    <n v="26"/>
    <x v="0"/>
    <s v="Quick"/>
    <s v="Q"/>
    <s v=" Mrs"/>
    <s v=" Frederick Charles (Jane Richards)"/>
    <n v="2"/>
    <n v="507"/>
    <x v="2"/>
    <s v="female"/>
    <n v="0"/>
    <x v="1"/>
    <n v="26360"/>
    <s v="Mrs"/>
    <n v="2"/>
    <x v="2"/>
  </r>
  <r>
    <n v="64"/>
    <s v="Above 45"/>
    <s v="M"/>
    <s v="M"/>
    <s v="S"/>
    <n v="26"/>
    <x v="0"/>
    <s v="Nicholson"/>
    <s v="N"/>
    <s v=" Mr"/>
    <s v=" Arthur Ernest"/>
    <n v="0"/>
    <n v="546"/>
    <x v="1"/>
    <s v="male"/>
    <n v="0"/>
    <x v="0"/>
    <n v="693"/>
    <s v="Mr"/>
    <n v="0"/>
    <x v="1"/>
  </r>
  <r>
    <n v="27"/>
    <s v="18-30"/>
    <s v="M"/>
    <s v="M"/>
    <s v="S"/>
    <n v="26"/>
    <x v="0"/>
    <s v="Sharp"/>
    <s v="S"/>
    <s v=" Mr"/>
    <s v=" Percival James R"/>
    <n v="0"/>
    <n v="552"/>
    <x v="2"/>
    <s v="male"/>
    <n v="0"/>
    <x v="0"/>
    <n v="244358"/>
    <s v="Mr"/>
    <n v="0"/>
    <x v="1"/>
  </r>
  <r>
    <n v="54"/>
    <s v="Above 45"/>
    <s v="M"/>
    <s v="M"/>
    <s v="S"/>
    <n v="26"/>
    <x v="0"/>
    <s v="Downton"/>
    <s v="D"/>
    <s v=" Mr"/>
    <s v=" William James"/>
    <n v="0"/>
    <n v="583"/>
    <x v="2"/>
    <s v="male"/>
    <n v="0"/>
    <x v="0"/>
    <n v="28403"/>
    <s v="Mr"/>
    <n v="0"/>
    <x v="1"/>
  </r>
  <r>
    <n v="39"/>
    <s v="30-45"/>
    <s v="M"/>
    <s v="M"/>
    <s v="S"/>
    <n v="26"/>
    <x v="0"/>
    <s v="Morley"/>
    <s v="M"/>
    <s v=" Mr"/>
    <s v=" Henry Samuel (&quot;Mr Henry Marshall&quot;)"/>
    <n v="0"/>
    <n v="706"/>
    <x v="2"/>
    <s v="male"/>
    <n v="0"/>
    <x v="0"/>
    <n v="250655"/>
    <s v="Mr"/>
    <n v="0"/>
    <x v="1"/>
  </r>
  <r>
    <n v="16"/>
    <s v="Below_18"/>
    <s v="M"/>
    <s v="M"/>
    <s v="S"/>
    <n v="26"/>
    <x v="0"/>
    <s v="Gaskell"/>
    <s v="G"/>
    <s v=" Mr"/>
    <s v=" Alfred"/>
    <n v="0"/>
    <n v="792"/>
    <x v="2"/>
    <s v="male"/>
    <n v="0"/>
    <x v="0"/>
    <n v="239865"/>
    <s v="Mr"/>
    <n v="0"/>
    <x v="1"/>
  </r>
  <r>
    <n v="25"/>
    <s v="18-30"/>
    <s v="M"/>
    <s v="M"/>
    <s v="S"/>
    <n v="26"/>
    <x v="0"/>
    <s v="Shelley"/>
    <s v="S"/>
    <s v=" Mrs"/>
    <s v=" William (Imanita Parrish Hall)"/>
    <n v="1"/>
    <n v="881"/>
    <x v="2"/>
    <s v="female"/>
    <n v="0"/>
    <x v="1"/>
    <n v="230433"/>
    <s v="Mrs"/>
    <n v="1"/>
    <x v="2"/>
  </r>
  <r>
    <n v="8"/>
    <s v="Below_18"/>
    <s v="M"/>
    <s v="M"/>
    <s v="S"/>
    <n v="26.25"/>
    <x v="0"/>
    <s v="Collyer"/>
    <s v="C"/>
    <s v=" Miss"/>
    <s v=" Marjorie &quot;Lottie&quot;"/>
    <n v="2"/>
    <n v="238"/>
    <x v="2"/>
    <s v="female"/>
    <n v="0"/>
    <x v="1"/>
    <s v="C.A. 31921"/>
    <s v="Miss"/>
    <n v="2"/>
    <x v="2"/>
  </r>
  <r>
    <n v="43"/>
    <s v="30-45"/>
    <s v="M"/>
    <s v="M"/>
    <s v="S"/>
    <n v="26.25"/>
    <x v="0"/>
    <s v="Hart"/>
    <s v="H"/>
    <s v=" Mr"/>
    <s v=" Benjamin"/>
    <n v="1"/>
    <n v="315"/>
    <x v="2"/>
    <s v="male"/>
    <n v="1"/>
    <x v="0"/>
    <s v="F.C.C. 13529"/>
    <s v="Mr"/>
    <n v="2"/>
    <x v="2"/>
  </r>
  <r>
    <n v="45"/>
    <s v="Above 45"/>
    <s v="M"/>
    <s v="M"/>
    <s v="S"/>
    <n v="26.25"/>
    <x v="0"/>
    <s v="Hart"/>
    <s v="H"/>
    <s v=" Mrs"/>
    <s v=" Benjamin (Esther Ada Bloomfield)"/>
    <n v="1"/>
    <n v="441"/>
    <x v="2"/>
    <s v="female"/>
    <n v="1"/>
    <x v="1"/>
    <s v="F.C.C. 13529"/>
    <s v="Mrs"/>
    <n v="2"/>
    <x v="2"/>
  </r>
  <r>
    <n v="31"/>
    <s v="30-45"/>
    <s v="M"/>
    <s v="M"/>
    <s v="S"/>
    <n v="26.25"/>
    <x v="0"/>
    <s v="Collyer"/>
    <s v="C"/>
    <s v=" Mr"/>
    <s v=" Harvey"/>
    <n v="1"/>
    <n v="638"/>
    <x v="2"/>
    <s v="male"/>
    <n v="1"/>
    <x v="0"/>
    <s v="C.A. 31921"/>
    <s v="Mr"/>
    <n v="2"/>
    <x v="2"/>
  </r>
  <r>
    <n v="31"/>
    <s v="30-45"/>
    <s v="M"/>
    <s v="M"/>
    <s v="S"/>
    <n v="26.25"/>
    <x v="0"/>
    <s v="Collyer"/>
    <s v="C"/>
    <s v=" Mrs"/>
    <s v=" Harvey (Charlotte Annie Tate)"/>
    <n v="1"/>
    <n v="802"/>
    <x v="2"/>
    <s v="female"/>
    <n v="1"/>
    <x v="1"/>
    <s v="C.A. 31921"/>
    <s v="Mrs"/>
    <n v="2"/>
    <x v="2"/>
  </r>
  <r>
    <n v="7"/>
    <s v="Below_18"/>
    <s v="M"/>
    <s v="M"/>
    <s v="S"/>
    <n v="26.25"/>
    <x v="0"/>
    <s v="Hart"/>
    <s v="H"/>
    <s v=" Miss"/>
    <s v=" Eva Miriam"/>
    <n v="2"/>
    <n v="536"/>
    <x v="2"/>
    <s v="female"/>
    <n v="0"/>
    <x v="1"/>
    <s v="F.C.C. 13529"/>
    <s v="Miss"/>
    <n v="2"/>
    <x v="2"/>
  </r>
  <r>
    <n v="19"/>
    <s v="18-30"/>
    <s v="D47"/>
    <s v="D"/>
    <s v="S"/>
    <n v="26.283300000000001"/>
    <x v="0"/>
    <s v="Newsom"/>
    <s v="N"/>
    <s v=" Miss"/>
    <s v=" Helen Monypeny"/>
    <n v="2"/>
    <n v="137"/>
    <x v="1"/>
    <s v="female"/>
    <n v="0"/>
    <x v="1"/>
    <n v="11752"/>
    <s v="Miss"/>
    <n v="2"/>
    <x v="2"/>
  </r>
  <r>
    <n v="36"/>
    <s v="30-45"/>
    <s v="E25"/>
    <s v="E"/>
    <s v="S"/>
    <n v="26.287500000000001"/>
    <x v="0"/>
    <s v="McGough"/>
    <s v="M"/>
    <s v=" Mr"/>
    <s v=" James Robert"/>
    <n v="0"/>
    <n v="513"/>
    <x v="1"/>
    <s v="male"/>
    <n v="0"/>
    <x v="1"/>
    <s v="PC 17473"/>
    <s v="Mr"/>
    <n v="0"/>
    <x v="1"/>
  </r>
  <r>
    <n v="35"/>
    <s v="30-45"/>
    <s v="E24"/>
    <s v="E"/>
    <s v="S"/>
    <n v="26.287500000000001"/>
    <x v="0"/>
    <s v="Silverthorne"/>
    <s v="S"/>
    <s v=" Mr"/>
    <s v=" Spencer Victor"/>
    <n v="0"/>
    <n v="702"/>
    <x v="1"/>
    <s v="male"/>
    <n v="0"/>
    <x v="1"/>
    <s v="PC 17475"/>
    <s v="Mr"/>
    <n v="0"/>
    <x v="1"/>
  </r>
  <r>
    <n v="42"/>
    <s v="30-45"/>
    <s v="E24"/>
    <s v="E"/>
    <s v="S"/>
    <n v="26.287500000000001"/>
    <x v="0"/>
    <s v="Calderhead"/>
    <s v="C"/>
    <s v=" Mr"/>
    <s v=" Edward Pennington"/>
    <n v="0"/>
    <n v="708"/>
    <x v="1"/>
    <s v="male"/>
    <n v="0"/>
    <x v="1"/>
    <s v="PC 17476"/>
    <s v="Mr"/>
    <n v="0"/>
    <x v="1"/>
  </r>
  <r>
    <n v="36"/>
    <s v="30-45"/>
    <s v="E25"/>
    <s v="E"/>
    <s v="S"/>
    <n v="26.387499999999999"/>
    <x v="0"/>
    <s v="Flynn"/>
    <s v="F"/>
    <s v=" Mr"/>
    <s v=" John Irwin (&quot;Irving&quot;)"/>
    <n v="0"/>
    <n v="573"/>
    <x v="1"/>
    <s v="male"/>
    <n v="0"/>
    <x v="1"/>
    <s v="PC 17474"/>
    <s v="Mr"/>
    <n v="0"/>
    <x v="1"/>
  </r>
  <r>
    <n v="58"/>
    <s v="Above 45"/>
    <s v="C103"/>
    <s v="C"/>
    <s v="S"/>
    <n v="26.55"/>
    <x v="0"/>
    <s v="Bonnell"/>
    <s v="B"/>
    <s v=" Miss"/>
    <s v=" Elizabeth"/>
    <n v="0"/>
    <n v="12"/>
    <x v="1"/>
    <s v="female"/>
    <n v="0"/>
    <x v="1"/>
    <n v="113783"/>
    <s v="Miss"/>
    <n v="0"/>
    <x v="1"/>
  </r>
  <r>
    <n v="45"/>
    <s v="Above 45"/>
    <s v="M"/>
    <s v="M"/>
    <s v="S"/>
    <n v="26.55"/>
    <x v="0"/>
    <s v="Romaine"/>
    <s v="R"/>
    <s v=" Mr"/>
    <s v=" Charles Hallace (&quot;Mr C Rolmane&quot;)"/>
    <n v="0"/>
    <n v="188"/>
    <x v="1"/>
    <s v="male"/>
    <n v="0"/>
    <x v="1"/>
    <n v="111428"/>
    <s v="Mr"/>
    <n v="0"/>
    <x v="1"/>
  </r>
  <r>
    <n v="62"/>
    <s v="Above 45"/>
    <s v="C87"/>
    <s v="C"/>
    <s v="S"/>
    <n v="26.55"/>
    <x v="0"/>
    <s v="Stead"/>
    <s v="S"/>
    <s v=" Mr"/>
    <s v=" William Thomas"/>
    <n v="0"/>
    <n v="253"/>
    <x v="1"/>
    <s v="male"/>
    <n v="0"/>
    <x v="0"/>
    <n v="113514"/>
    <s v="Mr"/>
    <n v="0"/>
    <x v="1"/>
  </r>
  <r>
    <n v="28"/>
    <s v="18-30"/>
    <s v="C52"/>
    <s v="C"/>
    <s v="S"/>
    <n v="26.55"/>
    <x v="0"/>
    <s v="Bjornstrom-Steffansson"/>
    <s v="B"/>
    <s v=" Mr"/>
    <s v=" Mauritz Hakan"/>
    <n v="0"/>
    <n v="431"/>
    <x v="1"/>
    <s v="male"/>
    <n v="0"/>
    <x v="1"/>
    <n v="110564"/>
    <s v="Mr"/>
    <n v="0"/>
    <x v="1"/>
  </r>
  <r>
    <n v="34"/>
    <s v="30-45"/>
    <s v="M"/>
    <s v="M"/>
    <s v="S"/>
    <n v="26.55"/>
    <x v="0"/>
    <s v="Seward"/>
    <s v="S"/>
    <s v=" Mr"/>
    <s v=" Frederic Kimber"/>
    <n v="0"/>
    <n v="448"/>
    <x v="1"/>
    <s v="male"/>
    <n v="0"/>
    <x v="1"/>
    <n v="113794"/>
    <s v="Mr"/>
    <n v="0"/>
    <x v="1"/>
  </r>
  <r>
    <n v="65"/>
    <s v="Above 45"/>
    <s v="E38"/>
    <s v="E"/>
    <s v="S"/>
    <n v="26.55"/>
    <x v="0"/>
    <s v="Millet"/>
    <s v="M"/>
    <s v=" Mr"/>
    <s v=" Francis Davis"/>
    <n v="0"/>
    <n v="457"/>
    <x v="1"/>
    <s v="male"/>
    <n v="0"/>
    <x v="0"/>
    <n v="13509"/>
    <s v="Mr"/>
    <n v="0"/>
    <x v="1"/>
  </r>
  <r>
    <n v="48"/>
    <s v="Above 45"/>
    <s v="E12"/>
    <s v="E"/>
    <s v="S"/>
    <n v="26.55"/>
    <x v="0"/>
    <s v="Anderson"/>
    <s v="A"/>
    <s v=" Mr"/>
    <s v=" Harry"/>
    <n v="0"/>
    <n v="461"/>
    <x v="1"/>
    <s v="male"/>
    <n v="0"/>
    <x v="1"/>
    <n v="19952"/>
    <s v="Mr"/>
    <n v="0"/>
    <x v="1"/>
  </r>
  <r>
    <n v="56"/>
    <s v="Above 45"/>
    <s v="M"/>
    <s v="M"/>
    <s v="S"/>
    <n v="26.55"/>
    <x v="0"/>
    <s v="Smart"/>
    <s v="S"/>
    <s v=" Mr"/>
    <s v=" John Montgomery"/>
    <n v="0"/>
    <n v="468"/>
    <x v="1"/>
    <s v="male"/>
    <n v="0"/>
    <x v="0"/>
    <n v="113792"/>
    <s v="Mr"/>
    <n v="0"/>
    <x v="1"/>
  </r>
  <r>
    <n v="30"/>
    <s v="30-45"/>
    <s v="M"/>
    <s v="M"/>
    <s v="S"/>
    <n v="26.55"/>
    <x v="0"/>
    <s v="Bradley"/>
    <s v="B"/>
    <s v=" Mr"/>
    <s v=" George (&quot;George Arthur Brayton&quot;)"/>
    <n v="0"/>
    <n v="508"/>
    <x v="1"/>
    <s v="male"/>
    <n v="0"/>
    <x v="1"/>
    <n v="111427"/>
    <s v="Mr"/>
    <n v="0"/>
    <x v="1"/>
  </r>
  <r>
    <n v="45"/>
    <s v="Above 45"/>
    <s v="B38"/>
    <s v="B"/>
    <s v="S"/>
    <n v="26.55"/>
    <x v="0"/>
    <s v="Butt"/>
    <s v="B"/>
    <s v=" Major"/>
    <s v=" Archibald Willingham"/>
    <n v="0"/>
    <n v="537"/>
    <x v="1"/>
    <s v="male"/>
    <n v="0"/>
    <x v="0"/>
    <n v="113050"/>
    <s v="Mr"/>
    <n v="0"/>
    <x v="1"/>
  </r>
  <r>
    <n v="62"/>
    <s v="Above 45"/>
    <s v="M"/>
    <s v="M"/>
    <s v="S"/>
    <n v="26.55"/>
    <x v="0"/>
    <s v="Wright"/>
    <s v="W"/>
    <s v=" Mr"/>
    <s v=" George"/>
    <n v="0"/>
    <n v="556"/>
    <x v="1"/>
    <s v="male"/>
    <n v="0"/>
    <x v="0"/>
    <n v="113807"/>
    <s v="Mr"/>
    <n v="0"/>
    <x v="1"/>
  </r>
  <r>
    <n v="35"/>
    <s v="30-45"/>
    <s v="M"/>
    <s v="M"/>
    <s v="C"/>
    <n v="26.55"/>
    <x v="0"/>
    <s v="Homer"/>
    <s v="H"/>
    <s v=" Mr"/>
    <s v=" Harry (&quot;Mr E Haven&quot;)"/>
    <n v="0"/>
    <n v="605"/>
    <x v="1"/>
    <s v="male"/>
    <n v="0"/>
    <x v="1"/>
    <n v="111426"/>
    <s v="Mr"/>
    <n v="0"/>
    <x v="1"/>
  </r>
  <r>
    <n v="60"/>
    <s v="Above 45"/>
    <s v="M"/>
    <s v="M"/>
    <s v="S"/>
    <n v="26.55"/>
    <x v="0"/>
    <s v="Weir"/>
    <s v="W"/>
    <s v=" Col"/>
    <s v=" John"/>
    <n v="0"/>
    <n v="695"/>
    <x v="1"/>
    <s v="male"/>
    <n v="0"/>
    <x v="0"/>
    <n v="113800"/>
    <s v="Mr"/>
    <n v="0"/>
    <x v="1"/>
  </r>
  <r>
    <n v="30"/>
    <s v="30-45"/>
    <s v="C124"/>
    <s v="C"/>
    <s v="S"/>
    <n v="26.55"/>
    <x v="0"/>
    <s v="Klaber"/>
    <s v="K"/>
    <s v=" Mr"/>
    <s v=" Herman"/>
    <n v="0"/>
    <n v="712"/>
    <x v="1"/>
    <s v="male"/>
    <n v="0"/>
    <x v="0"/>
    <n v="113028"/>
    <s v="Mr"/>
    <n v="0"/>
    <x v="1"/>
  </r>
  <r>
    <n v="51"/>
    <s v="Above 45"/>
    <s v="E17"/>
    <s v="E"/>
    <s v="S"/>
    <n v="26.55"/>
    <x v="0"/>
    <s v="Daly"/>
    <s v="D"/>
    <s v=" Mr"/>
    <s v=" Peter Denis "/>
    <n v="0"/>
    <n v="858"/>
    <x v="1"/>
    <s v="male"/>
    <n v="0"/>
    <x v="1"/>
    <n v="113055"/>
    <s v="Mr"/>
    <n v="0"/>
    <x v="1"/>
  </r>
  <r>
    <n v="42"/>
    <s v="30-45"/>
    <s v="M"/>
    <s v="M"/>
    <s v="S"/>
    <n v="27"/>
    <x v="0"/>
    <s v="Jacobsohn"/>
    <s v="J"/>
    <s v=" Mr"/>
    <s v=" Sidney Samuel"/>
    <n v="0"/>
    <n v="218"/>
    <x v="2"/>
    <s v="male"/>
    <n v="1"/>
    <x v="0"/>
    <n v="243847"/>
    <s v="Mr"/>
    <n v="1"/>
    <x v="2"/>
  </r>
  <r>
    <n v="24"/>
    <s v="18-30"/>
    <s v="M"/>
    <s v="M"/>
    <s v="S"/>
    <n v="27"/>
    <x v="0"/>
    <s v="Jacobsohn"/>
    <s v="J"/>
    <s v=" Mrs"/>
    <s v=" Sidney Samuel (Amy Frances Christy)"/>
    <n v="1"/>
    <n v="601"/>
    <x v="2"/>
    <s v="female"/>
    <n v="2"/>
    <x v="1"/>
    <n v="243847"/>
    <s v="Mrs"/>
    <n v="3"/>
    <x v="0"/>
  </r>
  <r>
    <n v="40"/>
    <s v="30-45"/>
    <s v="M"/>
    <s v="M"/>
    <s v="C"/>
    <n v="27.720800000000001"/>
    <x v="0"/>
    <s v="Uruchurtu"/>
    <s v="U"/>
    <s v=" Don"/>
    <s v=" Manuel E"/>
    <n v="0"/>
    <n v="31"/>
    <x v="1"/>
    <s v="male"/>
    <n v="0"/>
    <x v="0"/>
    <s v="PC 17601"/>
    <s v="Mr"/>
    <n v="0"/>
    <x v="1"/>
  </r>
  <r>
    <n v="30"/>
    <s v="30-45"/>
    <s v="M"/>
    <s v="M"/>
    <s v="C"/>
    <n v="27.720800000000001"/>
    <x v="0"/>
    <s v="Stewart"/>
    <s v="S"/>
    <s v=" Mr"/>
    <s v=" Albert A"/>
    <n v="0"/>
    <n v="65"/>
    <x v="1"/>
    <s v="male"/>
    <n v="0"/>
    <x v="0"/>
    <s v="PC 17605"/>
    <s v="Mr"/>
    <n v="0"/>
    <x v="1"/>
  </r>
  <r>
    <n v="44"/>
    <s v="30-45"/>
    <s v="B4"/>
    <s v="B"/>
    <s v="C"/>
    <n v="27.720800000000001"/>
    <x v="0"/>
    <s v="Brown"/>
    <s v="B"/>
    <s v=" Mrs"/>
    <s v=" James Joseph (Margaret Tobin)"/>
    <n v="0"/>
    <n v="195"/>
    <x v="1"/>
    <s v="female"/>
    <n v="0"/>
    <x v="1"/>
    <s v="PC 17610"/>
    <s v="Mrs"/>
    <n v="0"/>
    <x v="1"/>
  </r>
  <r>
    <n v="30"/>
    <s v="30-45"/>
    <s v="M"/>
    <s v="M"/>
    <s v="C"/>
    <n v="27.720800000000001"/>
    <x v="0"/>
    <s v="Lewy"/>
    <s v="L"/>
    <s v=" Mr"/>
    <s v=" Ervin G"/>
    <n v="0"/>
    <n v="296"/>
    <x v="1"/>
    <s v="male"/>
    <n v="0"/>
    <x v="0"/>
    <s v="PC 17612"/>
    <s v="Mr"/>
    <n v="0"/>
    <x v="1"/>
  </r>
  <r>
    <n v="29"/>
    <s v="18-30"/>
    <s v="M"/>
    <s v="M"/>
    <s v="C"/>
    <n v="27.720800000000001"/>
    <x v="0"/>
    <s v="del Carlo"/>
    <s v="D"/>
    <s v=" Mr"/>
    <s v=" Sebastiano"/>
    <n v="0"/>
    <n v="362"/>
    <x v="2"/>
    <s v="male"/>
    <n v="1"/>
    <x v="0"/>
    <s v="SC/PARIS 2167"/>
    <s v="Mr"/>
    <n v="1"/>
    <x v="2"/>
  </r>
  <r>
    <n v="30"/>
    <s v="30-45"/>
    <s v="C111"/>
    <s v="C"/>
    <s v="C"/>
    <n v="27.75"/>
    <x v="0"/>
    <s v="Foreman"/>
    <s v="F"/>
    <s v=" Mr"/>
    <s v=" Benjamin Laventall"/>
    <n v="0"/>
    <n v="453"/>
    <x v="1"/>
    <s v="male"/>
    <n v="0"/>
    <x v="0"/>
    <n v="113051"/>
    <s v="Mr"/>
    <n v="0"/>
    <x v="1"/>
  </r>
  <r>
    <n v="5"/>
    <s v="Below_18"/>
    <s v="M"/>
    <s v="M"/>
    <s v="S"/>
    <n v="27.75"/>
    <x v="0"/>
    <s v="West"/>
    <s v="W"/>
    <s v=" Miss"/>
    <s v=" Constance Mirium"/>
    <n v="2"/>
    <n v="59"/>
    <x v="2"/>
    <s v="female"/>
    <n v="1"/>
    <x v="1"/>
    <s v="C.A. 34651"/>
    <s v="Miss"/>
    <n v="3"/>
    <x v="0"/>
  </r>
  <r>
    <n v="36"/>
    <s v="30-45"/>
    <s v="M"/>
    <s v="M"/>
    <s v="S"/>
    <n v="27.75"/>
    <x v="0"/>
    <s v="West"/>
    <s v="W"/>
    <s v=" Mr"/>
    <s v=" Edwy Arthur"/>
    <n v="2"/>
    <n v="451"/>
    <x v="2"/>
    <s v="male"/>
    <n v="1"/>
    <x v="0"/>
    <s v="C.A. 34651"/>
    <s v="Mr"/>
    <n v="3"/>
    <x v="0"/>
  </r>
  <r>
    <n v="33"/>
    <s v="30-45"/>
    <s v="M"/>
    <s v="M"/>
    <s v="S"/>
    <n v="27.75"/>
    <x v="0"/>
    <s v="West"/>
    <s v="W"/>
    <s v=" Mrs"/>
    <s v=" Edwy Arthur (Ada Mary Worth)"/>
    <n v="2"/>
    <n v="473"/>
    <x v="2"/>
    <s v="female"/>
    <n v="1"/>
    <x v="1"/>
    <s v="C.A. 34651"/>
    <s v="Mrs"/>
    <n v="3"/>
    <x v="0"/>
  </r>
  <r>
    <n v="35.5"/>
    <s v="30-45"/>
    <s v="M"/>
    <s v="M"/>
    <s v="C"/>
    <n v="7.2291999999999996"/>
    <x v="2"/>
    <s v="Moussa"/>
    <s v="M"/>
    <s v=" Mrs"/>
    <s v=" (Mantoura Boulos)"/>
    <n v="0"/>
    <n v="368"/>
    <x v="0"/>
    <s v="female"/>
    <n v="0"/>
    <x v="1"/>
    <n v="2626"/>
    <s v="Mrs"/>
    <n v="0"/>
    <x v="1"/>
  </r>
  <r>
    <n v="30"/>
    <s v="30-45"/>
    <s v="M"/>
    <s v="M"/>
    <s v="C"/>
    <n v="7.2291999999999996"/>
    <x v="2"/>
    <s v="Kassem"/>
    <s v="K"/>
    <s v=" Mr"/>
    <s v=" Fared"/>
    <n v="0"/>
    <n v="525"/>
    <x v="0"/>
    <s v="male"/>
    <n v="0"/>
    <x v="0"/>
    <n v="2700"/>
    <s v="Mr"/>
    <n v="0"/>
    <x v="1"/>
  </r>
  <r>
    <n v="30"/>
    <s v="30-45"/>
    <s v="M"/>
    <s v="M"/>
    <s v="C"/>
    <n v="7.2291999999999996"/>
    <x v="2"/>
    <s v="Toufik"/>
    <s v="T"/>
    <s v=" Mr"/>
    <s v=" Nakli"/>
    <n v="0"/>
    <n v="532"/>
    <x v="0"/>
    <s v="male"/>
    <n v="0"/>
    <x v="0"/>
    <n v="2641"/>
    <s v="Mr"/>
    <n v="0"/>
    <x v="1"/>
  </r>
  <r>
    <n v="30"/>
    <s v="30-45"/>
    <s v="M"/>
    <s v="M"/>
    <s v="C"/>
    <n v="7.2291999999999996"/>
    <x v="2"/>
    <s v="Doharr"/>
    <s v="D"/>
    <s v=" Mr"/>
    <s v=" Tannous"/>
    <n v="0"/>
    <n v="569"/>
    <x v="0"/>
    <s v="male"/>
    <n v="0"/>
    <x v="0"/>
    <n v="2686"/>
    <s v="Mr"/>
    <n v="0"/>
    <x v="1"/>
  </r>
  <r>
    <n v="20"/>
    <s v="18-30"/>
    <s v="M"/>
    <s v="M"/>
    <s v="C"/>
    <n v="7.2291999999999996"/>
    <x v="2"/>
    <s v="Barah"/>
    <s v="B"/>
    <s v=" Mr"/>
    <s v=" Hanna Assi"/>
    <n v="0"/>
    <n v="763"/>
    <x v="0"/>
    <s v="male"/>
    <n v="0"/>
    <x v="1"/>
    <n v="2663"/>
    <s v="Mr"/>
    <n v="0"/>
    <x v="1"/>
  </r>
  <r>
    <n v="13"/>
    <s v="Below_18"/>
    <s v="M"/>
    <s v="M"/>
    <s v="C"/>
    <n v="7.2291999999999996"/>
    <x v="2"/>
    <s v="Ayoub"/>
    <s v="A"/>
    <s v=" Miss"/>
    <s v=" Banoura"/>
    <n v="0"/>
    <n v="781"/>
    <x v="0"/>
    <s v="female"/>
    <n v="0"/>
    <x v="1"/>
    <n v="2687"/>
    <s v="Miss"/>
    <n v="0"/>
    <x v="1"/>
  </r>
  <r>
    <n v="45.5"/>
    <s v="Above 45"/>
    <s v="C124"/>
    <s v="C"/>
    <s v="S"/>
    <n v="28.5"/>
    <x v="0"/>
    <s v="Partner"/>
    <s v="P"/>
    <s v=" Mr"/>
    <s v=" Austen"/>
    <n v="0"/>
    <n v="332"/>
    <x v="1"/>
    <s v="male"/>
    <n v="0"/>
    <x v="0"/>
    <n v="113043"/>
    <s v="Mr"/>
    <n v="0"/>
    <x v="1"/>
  </r>
  <r>
    <n v="50"/>
    <s v="Above 45"/>
    <s v="C49"/>
    <s v="C"/>
    <s v="C"/>
    <n v="28.712499999999999"/>
    <x v="0"/>
    <s v="Isham"/>
    <s v="I"/>
    <s v=" Miss"/>
    <s v=" Ann Elizabeth"/>
    <n v="0"/>
    <n v="178"/>
    <x v="1"/>
    <s v="female"/>
    <n v="0"/>
    <x v="0"/>
    <s v="PC 17595"/>
    <s v="Miss"/>
    <n v="0"/>
    <x v="1"/>
  </r>
  <r>
    <n v="0.83"/>
    <s v="Below_18"/>
    <s v="M"/>
    <s v="M"/>
    <s v="S"/>
    <n v="29"/>
    <x v="0"/>
    <s v="Caldwell"/>
    <s v="C"/>
    <s v=" Master"/>
    <s v=" Alden Gates"/>
    <n v="2"/>
    <n v="79"/>
    <x v="2"/>
    <s v="male"/>
    <n v="0"/>
    <x v="1"/>
    <n v="248738"/>
    <s v="Master"/>
    <n v="2"/>
    <x v="2"/>
  </r>
  <r>
    <n v="22"/>
    <s v="18-30"/>
    <s v="M"/>
    <s v="M"/>
    <s v="S"/>
    <n v="29"/>
    <x v="0"/>
    <s v="Caldwell"/>
    <s v="C"/>
    <s v=" Mrs"/>
    <s v=" Albert Francis (Sylvia Mae Harbaugh)"/>
    <n v="1"/>
    <n v="324"/>
    <x v="2"/>
    <s v="female"/>
    <n v="1"/>
    <x v="1"/>
    <n v="248738"/>
    <s v="Mrs"/>
    <n v="2"/>
    <x v="2"/>
  </r>
  <r>
    <n v="30"/>
    <s v="30-45"/>
    <s v="M"/>
    <s v="M"/>
    <s v="C"/>
    <n v="7.2291999999999996"/>
    <x v="2"/>
    <s v="Ibrahim Shawah"/>
    <s v="I"/>
    <s v=" Mr"/>
    <s v=" Yousseff"/>
    <n v="0"/>
    <n v="799"/>
    <x v="0"/>
    <s v="male"/>
    <n v="0"/>
    <x v="0"/>
    <n v="2685"/>
    <s v="Mr"/>
    <n v="0"/>
    <x v="1"/>
  </r>
  <r>
    <n v="30"/>
    <s v="30-45"/>
    <s v="M"/>
    <s v="M"/>
    <s v="C"/>
    <n v="7.2291999999999996"/>
    <x v="2"/>
    <s v="Saad"/>
    <s v="S"/>
    <s v=" Mr"/>
    <s v=" Amin"/>
    <n v="0"/>
    <n v="833"/>
    <x v="0"/>
    <s v="male"/>
    <n v="0"/>
    <x v="0"/>
    <n v="2671"/>
    <s v="Mr"/>
    <n v="0"/>
    <x v="1"/>
  </r>
  <r>
    <n v="30"/>
    <s v="30-45"/>
    <s v="M"/>
    <s v="M"/>
    <s v="C"/>
    <n v="7.2291999999999996"/>
    <x v="2"/>
    <s v="Razi"/>
    <s v="R"/>
    <s v=" Mr"/>
    <s v=" Raihed"/>
    <n v="0"/>
    <n v="860"/>
    <x v="0"/>
    <s v="male"/>
    <n v="0"/>
    <x v="0"/>
    <n v="2629"/>
    <s v="Mr"/>
    <n v="0"/>
    <x v="1"/>
  </r>
  <r>
    <n v="35.5"/>
    <s v="30-45"/>
    <s v="M"/>
    <s v="M"/>
    <s v="C"/>
    <n v="7.2249999999999996"/>
    <x v="2"/>
    <s v="Masselmani"/>
    <s v="M"/>
    <s v=" Mrs"/>
    <s v=" Fatima"/>
    <n v="0"/>
    <n v="20"/>
    <x v="0"/>
    <s v="female"/>
    <n v="0"/>
    <x v="1"/>
    <n v="2649"/>
    <s v="Mrs"/>
    <n v="0"/>
    <x v="1"/>
  </r>
  <r>
    <n v="30"/>
    <s v="30-45"/>
    <s v="M"/>
    <s v="M"/>
    <s v="C"/>
    <n v="7.2249999999999996"/>
    <x v="2"/>
    <s v="Emir"/>
    <s v="E"/>
    <s v=" Mr"/>
    <s v=" Farred Chehab"/>
    <n v="0"/>
    <n v="27"/>
    <x v="0"/>
    <s v="male"/>
    <n v="0"/>
    <x v="0"/>
    <n v="2631"/>
    <s v="Mr"/>
    <n v="0"/>
    <x v="1"/>
  </r>
  <r>
    <n v="37"/>
    <s v="30-45"/>
    <s v="C118"/>
    <s v="C"/>
    <s v="C"/>
    <n v="29.7"/>
    <x v="0"/>
    <s v="Natsch"/>
    <s v="N"/>
    <s v=" Mr"/>
    <s v=" Charles H"/>
    <n v="1"/>
    <n v="274"/>
    <x v="1"/>
    <s v="male"/>
    <n v="0"/>
    <x v="0"/>
    <s v="PC 17596"/>
    <s v="Mr"/>
    <n v="1"/>
    <x v="2"/>
  </r>
  <r>
    <n v="58"/>
    <s v="Above 45"/>
    <s v="B37"/>
    <s v="B"/>
    <s v="C"/>
    <n v="29.7"/>
    <x v="0"/>
    <s v="Kent"/>
    <s v="K"/>
    <s v=" Mr"/>
    <s v=" Edward Austin"/>
    <n v="0"/>
    <n v="488"/>
    <x v="1"/>
    <s v="male"/>
    <n v="0"/>
    <x v="0"/>
    <n v="11771"/>
    <s v="Mr"/>
    <n v="0"/>
    <x v="1"/>
  </r>
  <r>
    <n v="30"/>
    <s v="30-45"/>
    <s v="C47"/>
    <s v="C"/>
    <s v="C"/>
    <n v="29.7"/>
    <x v="0"/>
    <s v="Marechal"/>
    <s v="M"/>
    <s v=" Mr"/>
    <s v=" Pierre"/>
    <n v="0"/>
    <n v="840"/>
    <x v="1"/>
    <s v="male"/>
    <n v="0"/>
    <x v="1"/>
    <n v="11774"/>
    <s v="Mr"/>
    <n v="0"/>
    <x v="1"/>
  </r>
  <r>
    <n v="25"/>
    <s v="18-30"/>
    <s v="M"/>
    <s v="M"/>
    <s v="S"/>
    <n v="30"/>
    <x v="0"/>
    <s v="Christy"/>
    <s v="C"/>
    <s v=" Miss"/>
    <s v=" Julie Rachel"/>
    <n v="1"/>
    <n v="581"/>
    <x v="2"/>
    <s v="female"/>
    <n v="1"/>
    <x v="1"/>
    <n v="237789"/>
    <s v="Miss"/>
    <n v="2"/>
    <x v="2"/>
  </r>
  <r>
    <n v="80"/>
    <s v="Above 45"/>
    <s v="A23"/>
    <s v="A"/>
    <s v="S"/>
    <n v="30"/>
    <x v="0"/>
    <s v="Barkworth"/>
    <s v="B"/>
    <s v=" Mr"/>
    <s v=" Algernon Henry Wilson"/>
    <n v="0"/>
    <n v="631"/>
    <x v="1"/>
    <s v="male"/>
    <n v="0"/>
    <x v="1"/>
    <n v="27042"/>
    <s v="Mr"/>
    <n v="0"/>
    <x v="1"/>
  </r>
  <r>
    <n v="30"/>
    <s v="30-45"/>
    <s v="D45"/>
    <s v="D"/>
    <s v="S"/>
    <n v="30"/>
    <x v="0"/>
    <s v="Hawksford"/>
    <s v="H"/>
    <s v=" Mr"/>
    <s v=" Walter James"/>
    <n v="0"/>
    <n v="741"/>
    <x v="1"/>
    <s v="male"/>
    <n v="0"/>
    <x v="1"/>
    <n v="16988"/>
    <s v="Mr"/>
    <n v="0"/>
    <x v="1"/>
  </r>
  <r>
    <n v="29"/>
    <s v="18-30"/>
    <s v="D6"/>
    <s v="D"/>
    <s v="S"/>
    <n v="30"/>
    <x v="0"/>
    <s v="Long"/>
    <s v="L"/>
    <s v=" Mr"/>
    <s v=" Milton Clyde"/>
    <n v="0"/>
    <n v="783"/>
    <x v="1"/>
    <s v="male"/>
    <n v="0"/>
    <x v="0"/>
    <n v="113501"/>
    <s v="Mr"/>
    <n v="0"/>
    <x v="1"/>
  </r>
  <r>
    <n v="19"/>
    <s v="18-30"/>
    <s v="B42"/>
    <s v="B"/>
    <s v="S"/>
    <n v="30"/>
    <x v="0"/>
    <s v="Graham"/>
    <s v="G"/>
    <s v=" Miss"/>
    <s v=" Margaret Edith"/>
    <n v="0"/>
    <n v="888"/>
    <x v="1"/>
    <s v="female"/>
    <n v="0"/>
    <x v="1"/>
    <n v="112053"/>
    <s v="Miss"/>
    <n v="0"/>
    <x v="1"/>
  </r>
  <r>
    <n v="26"/>
    <s v="18-30"/>
    <s v="C148"/>
    <s v="C"/>
    <s v="C"/>
    <n v="30"/>
    <x v="0"/>
    <s v="Behr"/>
    <s v="B"/>
    <s v=" Mr"/>
    <s v=" Karl Howell"/>
    <n v="0"/>
    <n v="890"/>
    <x v="1"/>
    <s v="male"/>
    <n v="0"/>
    <x v="1"/>
    <n v="111369"/>
    <s v="Mr"/>
    <n v="0"/>
    <x v="1"/>
  </r>
  <r>
    <n v="14"/>
    <s v="Below_18"/>
    <s v="M"/>
    <s v="M"/>
    <s v="C"/>
    <n v="30.070799999999998"/>
    <x v="0"/>
    <s v="Nasser"/>
    <s v="N"/>
    <s v=" Mrs"/>
    <s v=" Nicholas (Adele Achem)"/>
    <n v="0"/>
    <n v="10"/>
    <x v="2"/>
    <s v="female"/>
    <n v="1"/>
    <x v="1"/>
    <n v="237736"/>
    <s v="Mrs"/>
    <n v="1"/>
    <x v="2"/>
  </r>
  <r>
    <n v="32.5"/>
    <s v="30-45"/>
    <s v="M"/>
    <s v="M"/>
    <s v="C"/>
    <n v="30.070799999999998"/>
    <x v="0"/>
    <s v="Nasser"/>
    <s v="N"/>
    <s v=" Mr"/>
    <s v=" Nicholas"/>
    <n v="0"/>
    <n v="123"/>
    <x v="2"/>
    <s v="male"/>
    <n v="1"/>
    <x v="0"/>
    <n v="237736"/>
    <s v="Mr"/>
    <n v="1"/>
    <x v="2"/>
  </r>
  <r>
    <n v="30"/>
    <s v="30-45"/>
    <s v="C106"/>
    <s v="C"/>
    <s v="S"/>
    <n v="30.5"/>
    <x v="0"/>
    <s v="Saalfeld"/>
    <s v="S"/>
    <s v=" Mr"/>
    <s v=" Adolphe"/>
    <n v="0"/>
    <n v="299"/>
    <x v="1"/>
    <s v="male"/>
    <n v="0"/>
    <x v="1"/>
    <n v="19988"/>
    <s v="Mr"/>
    <n v="0"/>
    <x v="1"/>
  </r>
  <r>
    <n v="52"/>
    <s v="Above 45"/>
    <s v="C104"/>
    <s v="C"/>
    <s v="S"/>
    <n v="30.5"/>
    <x v="0"/>
    <s v="Peuchen"/>
    <s v="P"/>
    <s v=" Major"/>
    <s v=" Arthur Godfrey"/>
    <n v="0"/>
    <n v="450"/>
    <x v="1"/>
    <s v="male"/>
    <n v="0"/>
    <x v="1"/>
    <n v="113786"/>
    <s v="Mr"/>
    <n v="0"/>
    <x v="1"/>
  </r>
  <r>
    <n v="55"/>
    <s v="Above 45"/>
    <s v="C30"/>
    <s v="C"/>
    <s v="S"/>
    <n v="30.5"/>
    <x v="0"/>
    <s v="Molson"/>
    <s v="M"/>
    <s v=" Mr"/>
    <s v=" Harry Markland"/>
    <n v="0"/>
    <n v="493"/>
    <x v="1"/>
    <s v="male"/>
    <n v="0"/>
    <x v="0"/>
    <n v="113787"/>
    <s v="Mr"/>
    <n v="0"/>
    <x v="1"/>
  </r>
  <r>
    <n v="27"/>
    <s v="18-30"/>
    <s v="M"/>
    <s v="M"/>
    <s v="S"/>
    <n v="30.5"/>
    <x v="0"/>
    <s v="Daniel"/>
    <s v="D"/>
    <s v=" Mr"/>
    <s v=" Robert Williams"/>
    <n v="0"/>
    <n v="608"/>
    <x v="1"/>
    <s v="male"/>
    <n v="0"/>
    <x v="1"/>
    <n v="113804"/>
    <s v="Mr"/>
    <n v="0"/>
    <x v="1"/>
  </r>
  <r>
    <n v="32"/>
    <s v="30-45"/>
    <s v="B50"/>
    <s v="B"/>
    <s v="C"/>
    <n v="30.5"/>
    <x v="0"/>
    <s v="Stahelin-Maeglin"/>
    <s v="S"/>
    <s v=" Dr"/>
    <s v=" Max"/>
    <n v="0"/>
    <n v="633"/>
    <x v="1"/>
    <s v="male"/>
    <n v="0"/>
    <x v="1"/>
    <n v="13214"/>
    <s v="Dr"/>
    <n v="0"/>
    <x v="1"/>
  </r>
  <r>
    <n v="56"/>
    <s v="Above 45"/>
    <s v="A7"/>
    <s v="A"/>
    <s v="C"/>
    <n v="30.695799999999998"/>
    <x v="0"/>
    <s v="Smith"/>
    <s v="S"/>
    <s v=" Mr"/>
    <s v=" James Clinch"/>
    <n v="0"/>
    <n v="175"/>
    <x v="1"/>
    <s v="male"/>
    <n v="0"/>
    <x v="0"/>
    <n v="17764"/>
    <s v="Mr"/>
    <n v="0"/>
    <x v="1"/>
  </r>
  <r>
    <n v="30"/>
    <s v="30-45"/>
    <s v="M"/>
    <s v="M"/>
    <s v="C"/>
    <n v="30.695799999999998"/>
    <x v="0"/>
    <s v="Hoyt"/>
    <s v="H"/>
    <s v=" Mr"/>
    <s v=" William Fisher"/>
    <n v="0"/>
    <n v="794"/>
    <x v="1"/>
    <s v="male"/>
    <n v="0"/>
    <x v="0"/>
    <s v="PC 17600"/>
    <s v="Mr"/>
    <n v="0"/>
    <x v="1"/>
  </r>
  <r>
    <n v="40"/>
    <s v="30-45"/>
    <s v="A31"/>
    <s v="A"/>
    <s v="C"/>
    <n v="31"/>
    <x v="0"/>
    <s v="Blank"/>
    <s v="B"/>
    <s v=" Mr"/>
    <s v=" Henry"/>
    <n v="0"/>
    <n v="210"/>
    <x v="1"/>
    <s v="male"/>
    <n v="0"/>
    <x v="1"/>
    <n v="112277"/>
    <s v="Mr"/>
    <n v="0"/>
    <x v="1"/>
  </r>
  <r>
    <n v="30"/>
    <s v="30-45"/>
    <s v="M"/>
    <s v="M"/>
    <s v="S"/>
    <n v="31"/>
    <x v="0"/>
    <s v="Cairns"/>
    <s v="C"/>
    <s v=" Mr"/>
    <s v=" Alexander"/>
    <n v="0"/>
    <n v="271"/>
    <x v="1"/>
    <s v="male"/>
    <n v="0"/>
    <x v="0"/>
    <n v="113798"/>
    <s v="Mr"/>
    <n v="0"/>
    <x v="1"/>
  </r>
  <r>
    <n v="30"/>
    <s v="30-45"/>
    <s v="M"/>
    <s v="M"/>
    <s v="C"/>
    <n v="31"/>
    <x v="0"/>
    <s v="Serepeca"/>
    <s v="S"/>
    <s v=" Miss"/>
    <s v=" Augusta"/>
    <n v="0"/>
    <n v="843"/>
    <x v="1"/>
    <s v="female"/>
    <n v="0"/>
    <x v="1"/>
    <n v="113798"/>
    <s v="Miss"/>
    <n v="0"/>
    <x v="1"/>
  </r>
  <r>
    <n v="45.5"/>
    <s v="Above 45"/>
    <s v="M"/>
    <s v="M"/>
    <s v="C"/>
    <n v="7.2249999999999996"/>
    <x v="2"/>
    <s v="Youseff"/>
    <s v="Y"/>
    <s v=" Mr"/>
    <s v=" Gerious"/>
    <n v="0"/>
    <n v="204"/>
    <x v="0"/>
    <s v="male"/>
    <n v="0"/>
    <x v="0"/>
    <n v="2628"/>
    <s v="Mr"/>
    <n v="0"/>
    <x v="1"/>
  </r>
  <r>
    <n v="30"/>
    <s v="30-45"/>
    <s v="M"/>
    <s v="M"/>
    <s v="C"/>
    <n v="7.2249999999999996"/>
    <x v="2"/>
    <s v="Attalah"/>
    <s v="A"/>
    <s v=" Mr"/>
    <s v=" Sleiman"/>
    <n v="0"/>
    <n v="245"/>
    <x v="0"/>
    <s v="male"/>
    <n v="0"/>
    <x v="0"/>
    <n v="2694"/>
    <s v="Mr"/>
    <n v="0"/>
    <x v="1"/>
  </r>
  <r>
    <n v="30"/>
    <s v="30-45"/>
    <s v="M"/>
    <s v="M"/>
    <s v="C"/>
    <n v="7.2249999999999996"/>
    <x v="2"/>
    <s v="Yousif"/>
    <s v="Y"/>
    <s v=" Mr"/>
    <s v=" Wazli"/>
    <n v="0"/>
    <n v="355"/>
    <x v="0"/>
    <s v="male"/>
    <n v="0"/>
    <x v="0"/>
    <n v="2647"/>
    <s v="Mr"/>
    <n v="0"/>
    <x v="1"/>
  </r>
  <r>
    <n v="30"/>
    <s v="30-45"/>
    <s v="M"/>
    <s v="M"/>
    <s v="C"/>
    <n v="7.2249999999999996"/>
    <x v="2"/>
    <s v="Lahoud"/>
    <s v="L"/>
    <s v=" Mr"/>
    <s v=" Sarkis"/>
    <n v="0"/>
    <n v="523"/>
    <x v="0"/>
    <s v="male"/>
    <n v="0"/>
    <x v="0"/>
    <n v="2624"/>
    <s v="Mr"/>
    <n v="0"/>
    <x v="1"/>
  </r>
  <r>
    <n v="22"/>
    <s v="18-30"/>
    <s v="M"/>
    <s v="M"/>
    <s v="C"/>
    <n v="7.2249999999999996"/>
    <x v="2"/>
    <s v="Leeni"/>
    <s v="L"/>
    <s v=" Mr"/>
    <s v=" Fahim (&quot;Philip Zenni&quot;)"/>
    <n v="0"/>
    <n v="554"/>
    <x v="0"/>
    <s v="male"/>
    <n v="0"/>
    <x v="1"/>
    <n v="2620"/>
    <s v="Mr"/>
    <n v="0"/>
    <x v="1"/>
  </r>
  <r>
    <n v="30"/>
    <s v="30-45"/>
    <s v="M"/>
    <s v="M"/>
    <s v="C"/>
    <n v="7.2249999999999996"/>
    <x v="2"/>
    <s v="Boulos"/>
    <s v="B"/>
    <s v=" Mr"/>
    <s v=" Hanna"/>
    <n v="0"/>
    <n v="599"/>
    <x v="0"/>
    <s v="male"/>
    <n v="0"/>
    <x v="0"/>
    <n v="2664"/>
    <s v="Mr"/>
    <n v="0"/>
    <x v="1"/>
  </r>
  <r>
    <n v="40"/>
    <s v="30-45"/>
    <s v="M"/>
    <s v="M"/>
    <s v="C"/>
    <n v="7.2249999999999996"/>
    <x v="2"/>
    <s v="Badt"/>
    <s v="B"/>
    <s v=" Mr"/>
    <s v=" Mohamed"/>
    <n v="0"/>
    <n v="662"/>
    <x v="0"/>
    <s v="male"/>
    <n v="0"/>
    <x v="0"/>
    <n v="2623"/>
    <s v="Mr"/>
    <n v="0"/>
    <x v="1"/>
  </r>
  <r>
    <n v="25"/>
    <s v="18-30"/>
    <s v="M"/>
    <s v="M"/>
    <s v="C"/>
    <n v="7.2249999999999996"/>
    <x v="2"/>
    <s v="Saad"/>
    <s v="S"/>
    <s v=" Mr"/>
    <s v=" Khalil"/>
    <n v="0"/>
    <n v="694"/>
    <x v="0"/>
    <s v="male"/>
    <n v="0"/>
    <x v="0"/>
    <n v="2672"/>
    <s v="Mr"/>
    <n v="0"/>
    <x v="1"/>
  </r>
  <r>
    <n v="30"/>
    <s v="30-45"/>
    <s v="M"/>
    <s v="M"/>
    <s v="C"/>
    <n v="7.2249999999999996"/>
    <x v="2"/>
    <s v="Elias"/>
    <s v="E"/>
    <s v=" Mr"/>
    <s v=" Dibo"/>
    <n v="0"/>
    <n v="774"/>
    <x v="0"/>
    <s v="male"/>
    <n v="0"/>
    <x v="0"/>
    <n v="2674"/>
    <s v="Mr"/>
    <n v="0"/>
    <x v="1"/>
  </r>
  <r>
    <n v="15"/>
    <s v="Below_18"/>
    <s v="M"/>
    <s v="M"/>
    <s v="C"/>
    <n v="7.2249999999999996"/>
    <x v="2"/>
    <s v="Najib"/>
    <s v="N"/>
    <s v=" Miss"/>
    <s v=" Adele Kiamie &quot;Jane&quot;"/>
    <n v="0"/>
    <n v="876"/>
    <x v="0"/>
    <s v="female"/>
    <n v="0"/>
    <x v="1"/>
    <n v="2667"/>
    <s v="Miss"/>
    <n v="0"/>
    <x v="1"/>
  </r>
  <r>
    <n v="24"/>
    <s v="18-30"/>
    <s v="M"/>
    <s v="M"/>
    <s v="S"/>
    <n v="7.1417000000000002"/>
    <x v="2"/>
    <s v="Madsen"/>
    <s v="M"/>
    <s v=" Mr"/>
    <s v=" Fridtjof Arne"/>
    <n v="0"/>
    <n v="128"/>
    <x v="0"/>
    <s v="male"/>
    <n v="0"/>
    <x v="1"/>
    <s v="C 17369"/>
    <s v="Mr"/>
    <n v="0"/>
    <x v="1"/>
  </r>
  <r>
    <n v="61"/>
    <s v="Above 45"/>
    <s v="D50"/>
    <s v="D"/>
    <s v="S"/>
    <n v="32.320799999999998"/>
    <x v="0"/>
    <s v="Sutton"/>
    <s v="S"/>
    <s v=" Mr"/>
    <s v=" Frederick"/>
    <n v="0"/>
    <n v="626"/>
    <x v="1"/>
    <s v="male"/>
    <n v="0"/>
    <x v="0"/>
    <n v="36963"/>
    <s v="Mr"/>
    <n v="0"/>
    <x v="1"/>
  </r>
  <r>
    <n v="34"/>
    <s v="30-45"/>
    <s v="M"/>
    <s v="M"/>
    <s v="S"/>
    <n v="32.5"/>
    <x v="0"/>
    <s v="Drew"/>
    <s v="D"/>
    <s v=" Mrs"/>
    <s v=" James Vivian (Lulu Thorne Christian)"/>
    <n v="1"/>
    <n v="417"/>
    <x v="2"/>
    <s v="female"/>
    <n v="1"/>
    <x v="1"/>
    <n v="28220"/>
    <s v="Mrs"/>
    <n v="2"/>
    <x v="2"/>
  </r>
  <r>
    <n v="22"/>
    <s v="18-30"/>
    <s v="M"/>
    <s v="M"/>
    <s v="S"/>
    <n v="33"/>
    <x v="0"/>
    <s v="Leitch"/>
    <s v="L"/>
    <s v=" Miss"/>
    <s v=" Jessie Wills"/>
    <n v="0"/>
    <n v="597"/>
    <x v="2"/>
    <s v="female"/>
    <n v="0"/>
    <x v="1"/>
    <n v="248727"/>
    <s v="Miss"/>
    <n v="0"/>
    <x v="1"/>
  </r>
  <r>
    <n v="6"/>
    <s v="Below_18"/>
    <s v="M"/>
    <s v="M"/>
    <s v="S"/>
    <n v="33"/>
    <x v="0"/>
    <s v="Harper"/>
    <s v="H"/>
    <s v=" Miss"/>
    <s v=" Annie Jessie &quot;Nina&quot;"/>
    <n v="1"/>
    <n v="721"/>
    <x v="2"/>
    <s v="female"/>
    <n v="0"/>
    <x v="1"/>
    <n v="248727"/>
    <s v="Miss"/>
    <n v="1"/>
    <x v="2"/>
  </r>
  <r>
    <n v="28"/>
    <s v="18-30"/>
    <s v="M"/>
    <s v="M"/>
    <s v="S"/>
    <n v="33"/>
    <x v="0"/>
    <s v="Harper"/>
    <s v="H"/>
    <s v=" Rev"/>
    <s v=" John"/>
    <n v="1"/>
    <n v="849"/>
    <x v="2"/>
    <s v="male"/>
    <n v="0"/>
    <x v="0"/>
    <n v="248727"/>
    <s v="Rev"/>
    <n v="1"/>
    <x v="2"/>
  </r>
  <r>
    <n v="61"/>
    <s v="Above 45"/>
    <s v="B19"/>
    <s v="B"/>
    <s v="S"/>
    <n v="33.5"/>
    <x v="0"/>
    <s v="Van der hoef"/>
    <s v="V"/>
    <s v=" Mr"/>
    <s v=" Wyckoff"/>
    <n v="0"/>
    <n v="171"/>
    <x v="1"/>
    <s v="male"/>
    <n v="0"/>
    <x v="0"/>
    <n v="111240"/>
    <s v="Mr"/>
    <n v="0"/>
    <x v="1"/>
  </r>
  <r>
    <n v="47"/>
    <s v="Above 45"/>
    <s v="D46"/>
    <s v="D"/>
    <s v="S"/>
    <n v="34.020800000000001"/>
    <x v="0"/>
    <s v="Walker"/>
    <s v="W"/>
    <s v=" Mr"/>
    <s v=" William Anderson"/>
    <n v="0"/>
    <n v="516"/>
    <x v="1"/>
    <s v="male"/>
    <n v="0"/>
    <x v="0"/>
    <n v="36967"/>
    <s v="Mr"/>
    <n v="0"/>
    <x v="1"/>
  </r>
  <r>
    <n v="22"/>
    <s v="18-30"/>
    <s v="M"/>
    <s v="M"/>
    <s v="S"/>
    <n v="7.125"/>
    <x v="2"/>
    <s v="Maenpaa"/>
    <s v="M"/>
    <s v=" Mr"/>
    <s v=" Matti Alexanteri"/>
    <n v="0"/>
    <n v="244"/>
    <x v="0"/>
    <s v="male"/>
    <n v="0"/>
    <x v="0"/>
    <s v="STON/O 2. 3101275"/>
    <s v="Mr"/>
    <n v="0"/>
    <x v="1"/>
  </r>
  <r>
    <n v="17"/>
    <s v="Below_18"/>
    <s v="M"/>
    <s v="M"/>
    <s v="S"/>
    <n v="7.125"/>
    <x v="2"/>
    <s v="Kallio"/>
    <s v="K"/>
    <s v=" Mr"/>
    <s v=" Nikolai Erland"/>
    <n v="0"/>
    <n v="434"/>
    <x v="0"/>
    <s v="male"/>
    <n v="0"/>
    <x v="0"/>
    <s v="STON/O 2. 3101274"/>
    <s v="Mr"/>
    <n v="0"/>
    <x v="1"/>
  </r>
  <r>
    <n v="35"/>
    <s v="30-45"/>
    <s v="M"/>
    <s v="M"/>
    <s v="S"/>
    <n v="7.125"/>
    <x v="2"/>
    <s v="Rintamaki"/>
    <s v="R"/>
    <s v=" Mr"/>
    <s v=" Matti"/>
    <n v="0"/>
    <n v="591"/>
    <x v="0"/>
    <s v="male"/>
    <n v="0"/>
    <x v="0"/>
    <s v="STON/O 2. 3101273"/>
    <s v="Mr"/>
    <n v="0"/>
    <x v="1"/>
  </r>
  <r>
    <n v="41"/>
    <s v="30-45"/>
    <s v="M"/>
    <s v="M"/>
    <s v="S"/>
    <n v="7.125"/>
    <x v="2"/>
    <s v="Nirva"/>
    <s v="N"/>
    <s v=" Mr"/>
    <s v=" Iisakki Antino Aijo"/>
    <n v="0"/>
    <n v="762"/>
    <x v="0"/>
    <s v="male"/>
    <n v="0"/>
    <x v="0"/>
    <s v="SOTON/O2 3101272"/>
    <s v="Mr"/>
    <n v="0"/>
    <x v="1"/>
  </r>
  <r>
    <n v="71"/>
    <s v="Above 45"/>
    <s v="A5"/>
    <s v="A"/>
    <s v="C"/>
    <n v="34.654200000000003"/>
    <x v="0"/>
    <s v="Goldschmidt"/>
    <s v="G"/>
    <s v=" Mr"/>
    <s v=" George B"/>
    <n v="0"/>
    <n v="97"/>
    <x v="1"/>
    <s v="male"/>
    <n v="0"/>
    <x v="0"/>
    <s v="PC 17754"/>
    <s v="Mr"/>
    <n v="0"/>
    <x v="1"/>
  </r>
  <r>
    <n v="30"/>
    <s v="30-45"/>
    <s v="C128"/>
    <s v="C"/>
    <s v="S"/>
    <n v="35"/>
    <x v="0"/>
    <s v="Williams-Lambert"/>
    <s v="W"/>
    <s v=" Mr"/>
    <s v=" Fletcher Fellows"/>
    <n v="0"/>
    <n v="352"/>
    <x v="1"/>
    <s v="male"/>
    <n v="0"/>
    <x v="0"/>
    <n v="113510"/>
    <s v="Mr"/>
    <n v="0"/>
    <x v="1"/>
  </r>
  <r>
    <n v="28"/>
    <s v="18-30"/>
    <s v="A6"/>
    <s v="A"/>
    <s v="S"/>
    <n v="35.5"/>
    <x v="0"/>
    <s v="Sloper"/>
    <s v="S"/>
    <s v=" Mr"/>
    <s v=" William Thompson"/>
    <n v="0"/>
    <n v="24"/>
    <x v="1"/>
    <s v="male"/>
    <n v="0"/>
    <x v="1"/>
    <n v="113788"/>
    <s v="Mr"/>
    <n v="0"/>
    <x v="1"/>
  </r>
  <r>
    <n v="30"/>
    <s v="30-45"/>
    <s v="C52"/>
    <s v="C"/>
    <s v="S"/>
    <n v="35.5"/>
    <x v="0"/>
    <s v="Woolner"/>
    <s v="W"/>
    <s v=" Mr"/>
    <s v=" Hugh"/>
    <n v="0"/>
    <n v="56"/>
    <x v="1"/>
    <s v="male"/>
    <n v="0"/>
    <x v="1"/>
    <n v="19947"/>
    <s v="Mr"/>
    <n v="0"/>
    <x v="1"/>
  </r>
  <r>
    <n v="45"/>
    <s v="Above 45"/>
    <s v="T"/>
    <s v="T"/>
    <s v="S"/>
    <n v="35.5"/>
    <x v="0"/>
    <s v="Blackwell"/>
    <s v="B"/>
    <s v=" Mr"/>
    <s v=" Stephen Weart"/>
    <n v="0"/>
    <n v="340"/>
    <x v="1"/>
    <s v="male"/>
    <n v="0"/>
    <x v="0"/>
    <n v="113784"/>
    <s v="Mr"/>
    <n v="0"/>
    <x v="1"/>
  </r>
  <r>
    <n v="56"/>
    <s v="Above 45"/>
    <s v="A26"/>
    <s v="A"/>
    <s v="C"/>
    <n v="35.5"/>
    <x v="0"/>
    <s v="Simonius-Blumer"/>
    <s v="S"/>
    <s v=" Col"/>
    <s v=" Oberst Alfons"/>
    <n v="0"/>
    <n v="648"/>
    <x v="1"/>
    <s v="male"/>
    <n v="0"/>
    <x v="1"/>
    <n v="13213"/>
    <s v="Mr"/>
    <n v="0"/>
    <x v="1"/>
  </r>
  <r>
    <n v="19"/>
    <s v="18-30"/>
    <s v="M"/>
    <s v="M"/>
    <s v="S"/>
    <n v="36.75"/>
    <x v="0"/>
    <s v="Nicholls"/>
    <s v="N"/>
    <s v=" Mr"/>
    <s v=" Joseph Charles"/>
    <n v="1"/>
    <n v="146"/>
    <x v="2"/>
    <s v="male"/>
    <n v="1"/>
    <x v="0"/>
    <s v="C.A. 33112"/>
    <s v="Mr"/>
    <n v="2"/>
    <x v="2"/>
  </r>
  <r>
    <n v="8"/>
    <s v="Below_18"/>
    <s v="M"/>
    <s v="M"/>
    <s v="S"/>
    <n v="36.75"/>
    <x v="0"/>
    <s v="Davies"/>
    <s v="D"/>
    <s v=" Master"/>
    <s v=" John Morgan Jr"/>
    <n v="1"/>
    <n v="550"/>
    <x v="2"/>
    <s v="male"/>
    <n v="1"/>
    <x v="1"/>
    <s v="C.A. 33112"/>
    <s v="Master"/>
    <n v="2"/>
    <x v="2"/>
  </r>
  <r>
    <n v="31"/>
    <s v="30-45"/>
    <s v="M"/>
    <s v="M"/>
    <s v="C"/>
    <n v="37.004199999999997"/>
    <x v="0"/>
    <s v="Mallet"/>
    <s v="M"/>
    <s v=" Mr"/>
    <s v=" Albert"/>
    <n v="1"/>
    <n v="818"/>
    <x v="2"/>
    <s v="male"/>
    <n v="1"/>
    <x v="0"/>
    <s v="S.C./PARIS 2079"/>
    <s v="Mr"/>
    <n v="2"/>
    <x v="2"/>
  </r>
  <r>
    <n v="1"/>
    <s v="Below_18"/>
    <s v="M"/>
    <s v="M"/>
    <s v="C"/>
    <n v="37.004199999999997"/>
    <x v="0"/>
    <s v="Mallet"/>
    <s v="M"/>
    <s v=" Master"/>
    <s v=" Andre"/>
    <n v="2"/>
    <n v="828"/>
    <x v="2"/>
    <s v="male"/>
    <n v="0"/>
    <x v="1"/>
    <s v="S.C./PARIS 2079"/>
    <s v="Master"/>
    <n v="2"/>
    <x v="2"/>
  </r>
  <r>
    <n v="47"/>
    <s v="Above 45"/>
    <s v="E63"/>
    <s v="E"/>
    <s v="S"/>
    <n v="38.5"/>
    <x v="0"/>
    <s v="Gee"/>
    <s v="G"/>
    <s v=" Mr"/>
    <s v=" Arthur H"/>
    <n v="0"/>
    <n v="463"/>
    <x v="1"/>
    <s v="male"/>
    <n v="0"/>
    <x v="0"/>
    <n v="111320"/>
    <s v="Mr"/>
    <n v="0"/>
    <x v="1"/>
  </r>
  <r>
    <n v="1"/>
    <s v="Below_18"/>
    <s v="F4"/>
    <s v="F"/>
    <s v="S"/>
    <n v="39"/>
    <x v="0"/>
    <s v="Becker"/>
    <s v="B"/>
    <s v=" Master"/>
    <s v=" Richard F"/>
    <n v="1"/>
    <n v="184"/>
    <x v="2"/>
    <s v="male"/>
    <n v="2"/>
    <x v="1"/>
    <n v="230136"/>
    <s v="Master"/>
    <n v="3"/>
    <x v="0"/>
  </r>
  <r>
    <n v="40"/>
    <s v="30-45"/>
    <s v="M"/>
    <s v="M"/>
    <s v="S"/>
    <n v="39"/>
    <x v="0"/>
    <s v="Brown"/>
    <s v="B"/>
    <s v=" Mrs"/>
    <s v=" Thomas William Solomon (Elizabeth Catherine Ford)"/>
    <n v="1"/>
    <n v="671"/>
    <x v="2"/>
    <s v="female"/>
    <n v="1"/>
    <x v="1"/>
    <n v="29750"/>
    <s v="Mrs"/>
    <n v="2"/>
    <x v="2"/>
  </r>
  <r>
    <n v="60"/>
    <s v="Above 45"/>
    <s v="M"/>
    <s v="M"/>
    <s v="S"/>
    <n v="39"/>
    <x v="0"/>
    <s v="Brown"/>
    <s v="B"/>
    <s v=" Mr"/>
    <s v=" Thomas William Solomon"/>
    <n v="1"/>
    <n v="685"/>
    <x v="2"/>
    <s v="male"/>
    <n v="1"/>
    <x v="0"/>
    <n v="29750"/>
    <s v="Mr"/>
    <n v="2"/>
    <x v="2"/>
  </r>
  <r>
    <n v="4"/>
    <s v="Below_18"/>
    <s v="F4"/>
    <s v="F"/>
    <s v="S"/>
    <n v="39"/>
    <x v="0"/>
    <s v="Becker"/>
    <s v="B"/>
    <s v=" Miss"/>
    <s v=" Marion Louise"/>
    <n v="1"/>
    <n v="619"/>
    <x v="2"/>
    <s v="female"/>
    <n v="2"/>
    <x v="1"/>
    <n v="230136"/>
    <s v="Miss"/>
    <n v="3"/>
    <x v="0"/>
  </r>
  <r>
    <n v="16"/>
    <s v="Below_18"/>
    <s v="D28"/>
    <s v="D"/>
    <s v="S"/>
    <n v="39.4"/>
    <x v="0"/>
    <s v="Lines"/>
    <s v="L"/>
    <s v=" Miss"/>
    <s v=" Mary Conover"/>
    <n v="1"/>
    <n v="854"/>
    <x v="1"/>
    <s v="female"/>
    <n v="0"/>
    <x v="1"/>
    <s v="PC 17592"/>
    <s v="Miss"/>
    <n v="1"/>
    <x v="2"/>
  </r>
  <r>
    <n v="48"/>
    <s v="Above 45"/>
    <s v="A16"/>
    <s v="A"/>
    <s v="C"/>
    <n v="39.6"/>
    <x v="0"/>
    <s v="Duff Gordon"/>
    <s v="D"/>
    <s v=" Lady"/>
    <s v=" (Lucille Christiana Sutherland) (&quot;Mrs Morgan&quot;)"/>
    <n v="0"/>
    <n v="557"/>
    <x v="1"/>
    <s v="female"/>
    <n v="1"/>
    <x v="1"/>
    <n v="11755"/>
    <s v="Mrs"/>
    <n v="1"/>
    <x v="2"/>
  </r>
  <r>
    <n v="49"/>
    <s v="Above 45"/>
    <s v="M"/>
    <s v="M"/>
    <s v="C"/>
    <n v="39.6"/>
    <x v="0"/>
    <s v="Brewe"/>
    <s v="B"/>
    <s v=" Dr"/>
    <s v=" Arthur Jackson"/>
    <n v="0"/>
    <n v="767"/>
    <x v="1"/>
    <s v="male"/>
    <n v="0"/>
    <x v="0"/>
    <n v="112379"/>
    <s v="Dr"/>
    <n v="0"/>
    <x v="1"/>
  </r>
  <r>
    <n v="17"/>
    <s v="Below_18"/>
    <s v="M"/>
    <s v="M"/>
    <s v="S"/>
    <n v="7.0541999999999998"/>
    <x v="2"/>
    <s v="Jensen"/>
    <s v="J"/>
    <s v=" Mr"/>
    <s v=" Svend Lauritz"/>
    <n v="0"/>
    <n v="722"/>
    <x v="0"/>
    <s v="male"/>
    <n v="1"/>
    <x v="0"/>
    <n v="350048"/>
    <s v="Mr"/>
    <n v="1"/>
    <x v="2"/>
  </r>
  <r>
    <n v="51"/>
    <s v="Above 45"/>
    <s v="M"/>
    <s v="M"/>
    <s v="S"/>
    <n v="7.0541999999999998"/>
    <x v="2"/>
    <s v="Lundahl"/>
    <s v="L"/>
    <s v=" Mr"/>
    <s v=" Johan Svensson"/>
    <n v="0"/>
    <n v="632"/>
    <x v="0"/>
    <s v="male"/>
    <n v="0"/>
    <x v="0"/>
    <n v="347743"/>
    <s v="Mr"/>
    <n v="0"/>
    <x v="1"/>
  </r>
  <r>
    <n v="20"/>
    <s v="18-30"/>
    <s v="M"/>
    <s v="M"/>
    <s v="S"/>
    <n v="7.05"/>
    <x v="2"/>
    <s v="Coelho"/>
    <s v="C"/>
    <s v=" Mr"/>
    <s v=" Domingos Fernandeo"/>
    <n v="0"/>
    <n v="132"/>
    <x v="0"/>
    <s v="male"/>
    <n v="0"/>
    <x v="0"/>
    <s v="SOTON/O.Q. 3101307"/>
    <s v="Mr"/>
    <n v="0"/>
    <x v="1"/>
  </r>
  <r>
    <n v="24"/>
    <s v="18-30"/>
    <s v="M"/>
    <s v="M"/>
    <s v="S"/>
    <n v="7.05"/>
    <x v="2"/>
    <s v="Ali"/>
    <s v="A"/>
    <s v=" Mr"/>
    <s v=" Ahmed"/>
    <n v="0"/>
    <n v="211"/>
    <x v="0"/>
    <s v="male"/>
    <n v="0"/>
    <x v="0"/>
    <s v="SOTON/O.Q. 3101311"/>
    <s v="Mr"/>
    <n v="0"/>
    <x v="1"/>
  </r>
  <r>
    <n v="35"/>
    <s v="30-45"/>
    <s v="M"/>
    <s v="M"/>
    <s v="S"/>
    <n v="7.05"/>
    <x v="2"/>
    <s v="Asim"/>
    <s v="A"/>
    <s v=" Mr"/>
    <s v=" Adola"/>
    <n v="0"/>
    <n v="364"/>
    <x v="0"/>
    <s v="male"/>
    <n v="0"/>
    <x v="0"/>
    <s v="SOTON/O.Q. 3101310"/>
    <s v="Mr"/>
    <n v="0"/>
    <x v="1"/>
  </r>
  <r>
    <n v="38"/>
    <s v="30-45"/>
    <s v="M"/>
    <s v="M"/>
    <s v="S"/>
    <n v="7.05"/>
    <x v="2"/>
    <s v="Goncalves"/>
    <s v="G"/>
    <s v=" Mr"/>
    <s v=" Manuel Estanslas"/>
    <n v="0"/>
    <n v="466"/>
    <x v="0"/>
    <s v="male"/>
    <n v="0"/>
    <x v="0"/>
    <s v="SOTON/O.Q. 3101306"/>
    <s v="Mr"/>
    <n v="0"/>
    <x v="1"/>
  </r>
  <r>
    <n v="36"/>
    <s v="30-45"/>
    <s v="A10"/>
    <s v="A"/>
    <s v="C"/>
    <n v="40.125"/>
    <x v="0"/>
    <s v="Ross"/>
    <s v="R"/>
    <s v=" Mr"/>
    <s v=" John Hugo"/>
    <n v="0"/>
    <n v="584"/>
    <x v="1"/>
    <s v="male"/>
    <n v="0"/>
    <x v="0"/>
    <n v="13049"/>
    <s v="Mr"/>
    <n v="0"/>
    <x v="1"/>
  </r>
  <r>
    <n v="3"/>
    <s v="Below_18"/>
    <s v="M"/>
    <s v="M"/>
    <s v="C"/>
    <n v="41.5792"/>
    <x v="0"/>
    <s v="Laroche"/>
    <s v="L"/>
    <s v=" Miss"/>
    <s v=" Simonne Marie Anne Andree"/>
    <n v="2"/>
    <n v="44"/>
    <x v="2"/>
    <s v="female"/>
    <n v="1"/>
    <x v="1"/>
    <s v="SC/Paris 2123"/>
    <s v="Miss"/>
    <n v="3"/>
    <x v="0"/>
  </r>
  <r>
    <n v="22"/>
    <s v="18-30"/>
    <s v="M"/>
    <s v="M"/>
    <s v="C"/>
    <n v="41.5792"/>
    <x v="0"/>
    <s v="Laroche"/>
    <s v="L"/>
    <s v=" Mrs"/>
    <s v=" Joseph (Juliette Marie Louise Lafargue)"/>
    <n v="2"/>
    <n v="609"/>
    <x v="2"/>
    <s v="female"/>
    <n v="1"/>
    <x v="1"/>
    <s v="SC/Paris 2123"/>
    <s v="Mrs"/>
    <n v="3"/>
    <x v="0"/>
  </r>
  <r>
    <n v="25"/>
    <s v="18-30"/>
    <s v="M"/>
    <s v="M"/>
    <s v="C"/>
    <n v="41.5792"/>
    <x v="0"/>
    <s v="Laroche"/>
    <s v="L"/>
    <s v=" Mr"/>
    <s v=" Joseph Philippe Lemercier"/>
    <n v="2"/>
    <n v="686"/>
    <x v="2"/>
    <s v="male"/>
    <n v="1"/>
    <x v="0"/>
    <s v="SC/Paris 2123"/>
    <s v="Mr"/>
    <n v="3"/>
    <x v="0"/>
  </r>
  <r>
    <n v="30"/>
    <s v="30-45"/>
    <s v="M"/>
    <s v="M"/>
    <s v="S"/>
    <n v="42.4"/>
    <x v="0"/>
    <s v="Harrington"/>
    <s v="H"/>
    <s v=" Mr"/>
    <s v=" Charles H"/>
    <n v="0"/>
    <n v="603"/>
    <x v="1"/>
    <s v="male"/>
    <n v="0"/>
    <x v="0"/>
    <n v="113796"/>
    <s v="Mr"/>
    <n v="0"/>
    <x v="1"/>
  </r>
  <r>
    <n v="30"/>
    <s v="30-45"/>
    <s v="M"/>
    <s v="M"/>
    <s v="S"/>
    <n v="7.05"/>
    <x v="2"/>
    <s v="Jardin"/>
    <s v="J"/>
    <s v=" Mr"/>
    <s v=" Jose Neto"/>
    <n v="0"/>
    <n v="612"/>
    <x v="0"/>
    <s v="male"/>
    <n v="0"/>
    <x v="0"/>
    <s v="SOTON/O.Q. 3101305"/>
    <s v="Mr"/>
    <n v="0"/>
    <x v="1"/>
  </r>
  <r>
    <n v="25"/>
    <s v="18-30"/>
    <s v="M"/>
    <s v="M"/>
    <s v="S"/>
    <n v="7.05"/>
    <x v="2"/>
    <s v="Ali"/>
    <s v="A"/>
    <s v=" Mr"/>
    <s v=" William"/>
    <n v="0"/>
    <n v="785"/>
    <x v="0"/>
    <s v="male"/>
    <n v="0"/>
    <x v="0"/>
    <s v="SOTON/O.Q. 3101312"/>
    <s v="Mr"/>
    <n v="0"/>
    <x v="1"/>
  </r>
  <r>
    <n v="25"/>
    <s v="18-30"/>
    <s v="M"/>
    <s v="M"/>
    <s v="S"/>
    <n v="7.05"/>
    <x v="2"/>
    <s v="Sutehall"/>
    <s v="S"/>
    <s v=" Mr"/>
    <s v=" Henry Jr"/>
    <n v="0"/>
    <n v="885"/>
    <x v="0"/>
    <s v="male"/>
    <n v="0"/>
    <x v="0"/>
    <s v="SOTON/OQ 392076"/>
    <s v="Mr"/>
    <n v="0"/>
    <x v="1"/>
  </r>
  <r>
    <n v="29"/>
    <s v="18-30"/>
    <s v="M"/>
    <s v="M"/>
    <s v="S"/>
    <n v="7.0457999999999998"/>
    <x v="2"/>
    <s v="Braund"/>
    <s v="B"/>
    <s v=" Mr"/>
    <s v=" Lewis Richard"/>
    <n v="0"/>
    <n v="478"/>
    <x v="0"/>
    <s v="male"/>
    <n v="1"/>
    <x v="0"/>
    <n v="3460"/>
    <s v="Mr"/>
    <n v="1"/>
    <x v="2"/>
  </r>
  <r>
    <n v="45"/>
    <s v="Above 45"/>
    <s v="M"/>
    <s v="M"/>
    <s v="S"/>
    <n v="6.9749999999999996"/>
    <x v="2"/>
    <s v="Ekstrom"/>
    <s v="E"/>
    <s v=" Mr"/>
    <s v=" Johan"/>
    <n v="0"/>
    <n v="130"/>
    <x v="0"/>
    <s v="male"/>
    <n v="0"/>
    <x v="0"/>
    <n v="347061"/>
    <s v="Mr"/>
    <n v="0"/>
    <x v="1"/>
  </r>
  <r>
    <n v="27"/>
    <s v="18-30"/>
    <s v="M"/>
    <s v="M"/>
    <s v="S"/>
    <n v="6.9749999999999996"/>
    <x v="2"/>
    <s v="Hedman"/>
    <s v="H"/>
    <s v=" Mr"/>
    <s v=" Oskar Arvid"/>
    <n v="0"/>
    <n v="805"/>
    <x v="0"/>
    <s v="male"/>
    <n v="0"/>
    <x v="1"/>
    <n v="347089"/>
    <s v="Mr"/>
    <n v="0"/>
    <x v="1"/>
  </r>
  <r>
    <n v="28"/>
    <s v="18-30"/>
    <s v="M"/>
    <s v="M"/>
    <s v="S"/>
    <n v="47.1"/>
    <x v="0"/>
    <s v="Carrau"/>
    <s v="C"/>
    <s v=" Mr"/>
    <s v=" Francisco M"/>
    <n v="0"/>
    <n v="84"/>
    <x v="1"/>
    <s v="male"/>
    <n v="0"/>
    <x v="0"/>
    <n v="113059"/>
    <s v="Mr"/>
    <n v="0"/>
    <x v="1"/>
  </r>
  <r>
    <n v="22"/>
    <s v="18-30"/>
    <s v="B39"/>
    <s v="B"/>
    <s v="C"/>
    <n v="49.5"/>
    <x v="0"/>
    <s v="Frolicher"/>
    <s v="F"/>
    <s v=" Miss"/>
    <s v=" Hedwig Margaritha"/>
    <n v="2"/>
    <n v="540"/>
    <x v="1"/>
    <s v="female"/>
    <n v="0"/>
    <x v="1"/>
    <n v="13568"/>
    <s v="Miss"/>
    <n v="2"/>
    <x v="2"/>
  </r>
  <r>
    <n v="71"/>
    <s v="Above 45"/>
    <s v="M"/>
    <s v="M"/>
    <s v="C"/>
    <n v="49.504199999999997"/>
    <x v="0"/>
    <s v="Artagaveytia"/>
    <s v="A"/>
    <s v=" Mr"/>
    <s v=" Ramon"/>
    <n v="0"/>
    <n v="494"/>
    <x v="1"/>
    <s v="male"/>
    <n v="0"/>
    <x v="0"/>
    <s v="PC 17609"/>
    <s v="Mr"/>
    <n v="0"/>
    <x v="1"/>
  </r>
  <r>
    <n v="24"/>
    <s v="18-30"/>
    <s v="C90"/>
    <s v="C"/>
    <s v="C"/>
    <n v="49.504199999999997"/>
    <x v="0"/>
    <s v="Mayne"/>
    <s v="M"/>
    <s v=" Mlle"/>
    <s v=" Berthe Antonine (&quot;Mrs de Villiers&quot;)"/>
    <n v="0"/>
    <n v="711"/>
    <x v="1"/>
    <s v="female"/>
    <n v="0"/>
    <x v="1"/>
    <s v="PC 17482"/>
    <s v="Miss"/>
    <n v="0"/>
    <x v="1"/>
  </r>
  <r>
    <n v="30"/>
    <s v="30-45"/>
    <s v="A32"/>
    <s v="A"/>
    <s v="S"/>
    <n v="50"/>
    <x v="0"/>
    <s v="Rood"/>
    <s v="R"/>
    <s v=" Mr"/>
    <s v=" Hugh Roscoe"/>
    <n v="0"/>
    <n v="186"/>
    <x v="1"/>
    <s v="male"/>
    <n v="0"/>
    <x v="0"/>
    <n v="113767"/>
    <s v="Mr"/>
    <n v="0"/>
    <x v="1"/>
  </r>
  <r>
    <n v="31"/>
    <s v="30-45"/>
    <s v="A24"/>
    <s v="A"/>
    <s v="S"/>
    <n v="50.495800000000003"/>
    <x v="0"/>
    <s v="Roebling"/>
    <s v="R"/>
    <s v=" Mr"/>
    <s v=" Washington Augustus II"/>
    <n v="0"/>
    <n v="868"/>
    <x v="1"/>
    <s v="male"/>
    <n v="0"/>
    <x v="0"/>
    <s v="PC 17590"/>
    <s v="Mr"/>
    <n v="0"/>
    <x v="1"/>
  </r>
  <r>
    <n v="53"/>
    <s v="Above 45"/>
    <s v="C101"/>
    <s v="C"/>
    <s v="S"/>
    <n v="51.479199999999999"/>
    <x v="0"/>
    <s v="Appleton"/>
    <s v="A"/>
    <s v=" Mrs"/>
    <s v=" Edward Dale (Charlotte Lamson)"/>
    <n v="0"/>
    <n v="572"/>
    <x v="1"/>
    <s v="female"/>
    <n v="2"/>
    <x v="1"/>
    <n v="11769"/>
    <s v="Mrs"/>
    <n v="2"/>
    <x v="2"/>
  </r>
  <r>
    <n v="54"/>
    <s v="Above 45"/>
    <s v="E46"/>
    <s v="E"/>
    <s v="S"/>
    <n v="51.862499999999997"/>
    <x v="0"/>
    <s v="McCarthy"/>
    <s v="M"/>
    <s v=" Mr"/>
    <s v=" Timothy J"/>
    <n v="0"/>
    <n v="7"/>
    <x v="1"/>
    <s v="male"/>
    <n v="0"/>
    <x v="0"/>
    <n v="17463"/>
    <s v="Mr"/>
    <n v="0"/>
    <x v="1"/>
  </r>
  <r>
    <n v="35.5"/>
    <s v="30-45"/>
    <s v="D21"/>
    <s v="D"/>
    <s v="S"/>
    <n v="51.862499999999997"/>
    <x v="0"/>
    <s v="Kenyon"/>
    <s v="K"/>
    <s v=" Mrs"/>
    <s v=" Frederick R (Marion)"/>
    <n v="0"/>
    <n v="458"/>
    <x v="1"/>
    <s v="female"/>
    <n v="1"/>
    <x v="1"/>
    <n v="17464"/>
    <s v="Mrs"/>
    <n v="1"/>
    <x v="2"/>
  </r>
  <r>
    <n v="47"/>
    <s v="Above 45"/>
    <s v="C110"/>
    <s v="C"/>
    <s v="S"/>
    <n v="52"/>
    <x v="0"/>
    <s v="Porter"/>
    <s v="P"/>
    <s v=" Mr"/>
    <s v=" Walter Chamberlain"/>
    <n v="0"/>
    <n v="111"/>
    <x v="1"/>
    <s v="male"/>
    <n v="0"/>
    <x v="0"/>
    <n v="110465"/>
    <s v="Mr"/>
    <n v="0"/>
    <x v="1"/>
  </r>
  <r>
    <n v="30"/>
    <s v="30-45"/>
    <s v="A14"/>
    <s v="A"/>
    <s v="S"/>
    <n v="52"/>
    <x v="0"/>
    <s v="Clifford"/>
    <s v="C"/>
    <s v=" Mr"/>
    <s v=" George Quincy"/>
    <n v="0"/>
    <n v="476"/>
    <x v="1"/>
    <s v="male"/>
    <n v="0"/>
    <x v="0"/>
    <n v="110465"/>
    <s v="Mr"/>
    <n v="0"/>
    <x v="1"/>
  </r>
  <r>
    <n v="42"/>
    <s v="30-45"/>
    <s v="M"/>
    <s v="M"/>
    <s v="S"/>
    <n v="52"/>
    <x v="0"/>
    <s v="Holverson"/>
    <s v="H"/>
    <s v=" Mr"/>
    <s v=" Alexander Oskar"/>
    <n v="0"/>
    <n v="36"/>
    <x v="1"/>
    <s v="male"/>
    <n v="1"/>
    <x v="0"/>
    <n v="113789"/>
    <s v="Mr"/>
    <n v="1"/>
    <x v="2"/>
  </r>
  <r>
    <n v="35"/>
    <s v="30-45"/>
    <s v="M"/>
    <s v="M"/>
    <s v="S"/>
    <n v="52"/>
    <x v="0"/>
    <s v="Holverson"/>
    <s v="H"/>
    <s v=" Mrs"/>
    <s v=" Alexander Oskar (Mary Aline Towner)"/>
    <n v="0"/>
    <n v="384"/>
    <x v="1"/>
    <s v="female"/>
    <n v="1"/>
    <x v="1"/>
    <n v="113789"/>
    <s v="Mrs"/>
    <n v="1"/>
    <x v="2"/>
  </r>
  <r>
    <n v="35.5"/>
    <s v="30-45"/>
    <s v="C126"/>
    <s v="C"/>
    <s v="S"/>
    <n v="52"/>
    <x v="0"/>
    <s v="Taylor"/>
    <s v="T"/>
    <s v=" Mrs"/>
    <s v=" Elmer Zebley (Juliet Cummins Wright)"/>
    <n v="0"/>
    <n v="670"/>
    <x v="1"/>
    <s v="female"/>
    <n v="1"/>
    <x v="1"/>
    <n v="19996"/>
    <s v="Mrs"/>
    <n v="1"/>
    <x v="2"/>
  </r>
  <r>
    <n v="31"/>
    <s v="30-45"/>
    <s v="B71"/>
    <s v="B"/>
    <s v="S"/>
    <n v="52"/>
    <x v="0"/>
    <s v="Davidson"/>
    <s v="D"/>
    <s v=" Mr"/>
    <s v=" Thornton"/>
    <n v="0"/>
    <n v="672"/>
    <x v="1"/>
    <s v="male"/>
    <n v="1"/>
    <x v="0"/>
    <s v="F.C. 12750"/>
    <s v="Mr"/>
    <n v="1"/>
    <x v="2"/>
  </r>
  <r>
    <n v="48"/>
    <s v="Above 45"/>
    <s v="C126"/>
    <s v="C"/>
    <s v="S"/>
    <n v="52"/>
    <x v="0"/>
    <s v="Taylor"/>
    <s v="T"/>
    <s v=" Mr"/>
    <s v=" Elmer Zebley"/>
    <n v="0"/>
    <n v="713"/>
    <x v="1"/>
    <s v="male"/>
    <n v="1"/>
    <x v="1"/>
    <n v="19996"/>
    <s v="Mr"/>
    <n v="1"/>
    <x v="2"/>
  </r>
  <r>
    <n v="37"/>
    <s v="30-45"/>
    <s v="D35"/>
    <s v="D"/>
    <s v="S"/>
    <n v="52.554200000000002"/>
    <x v="0"/>
    <s v="Beckwith"/>
    <s v="B"/>
    <s v=" Mr"/>
    <s v=" Richard Leonard"/>
    <n v="1"/>
    <n v="249"/>
    <x v="1"/>
    <s v="male"/>
    <n v="1"/>
    <x v="1"/>
    <n v="11751"/>
    <s v="Mr"/>
    <n v="2"/>
    <x v="2"/>
  </r>
  <r>
    <n v="42"/>
    <s v="30-45"/>
    <s v="D19"/>
    <s v="D"/>
    <s v="S"/>
    <n v="52.554200000000002"/>
    <x v="0"/>
    <s v="Kimball"/>
    <s v="K"/>
    <s v=" Mr"/>
    <s v=" Edwin Nelson Jr"/>
    <n v="0"/>
    <n v="622"/>
    <x v="1"/>
    <s v="male"/>
    <n v="1"/>
    <x v="1"/>
    <n v="11753"/>
    <s v="Mr"/>
    <n v="1"/>
    <x v="2"/>
  </r>
  <r>
    <n v="47"/>
    <s v="Above 45"/>
    <s v="D35"/>
    <s v="D"/>
    <s v="S"/>
    <n v="52.554200000000002"/>
    <x v="0"/>
    <s v="Beckwith"/>
    <s v="B"/>
    <s v=" Mrs"/>
    <s v=" Richard Leonard (Sallie Monypeny)"/>
    <n v="1"/>
    <n v="872"/>
    <x v="1"/>
    <s v="female"/>
    <n v="1"/>
    <x v="1"/>
    <n v="11751"/>
    <s v="Mrs"/>
    <n v="2"/>
    <x v="2"/>
  </r>
  <r>
    <n v="35"/>
    <s v="30-45"/>
    <s v="C123"/>
    <s v="C"/>
    <s v="S"/>
    <n v="53.1"/>
    <x v="0"/>
    <s v="Futrelle"/>
    <s v="F"/>
    <s v=" Mrs"/>
    <s v=" Jacques Heath (Lily May Peel)"/>
    <n v="0"/>
    <n v="4"/>
    <x v="1"/>
    <s v="female"/>
    <n v="1"/>
    <x v="1"/>
    <n v="113803"/>
    <s v="Mrs"/>
    <n v="1"/>
    <x v="2"/>
  </r>
  <r>
    <n v="37"/>
    <s v="30-45"/>
    <s v="C123"/>
    <s v="C"/>
    <s v="S"/>
    <n v="53.1"/>
    <x v="0"/>
    <s v="Futrelle"/>
    <s v="F"/>
    <s v=" Mr"/>
    <s v=" Jacques Heath"/>
    <n v="0"/>
    <n v="138"/>
    <x v="1"/>
    <s v="male"/>
    <n v="1"/>
    <x v="0"/>
    <n v="113803"/>
    <s v="Mr"/>
    <n v="1"/>
    <x v="2"/>
  </r>
  <r>
    <n v="27"/>
    <s v="18-30"/>
    <s v="E8"/>
    <s v="E"/>
    <s v="S"/>
    <n v="53.1"/>
    <x v="0"/>
    <s v="Chambers"/>
    <s v="C"/>
    <s v=" Mr"/>
    <s v=" Norman Campbell"/>
    <n v="0"/>
    <n v="725"/>
    <x v="1"/>
    <s v="male"/>
    <n v="1"/>
    <x v="1"/>
    <n v="113806"/>
    <s v="Mr"/>
    <n v="1"/>
    <x v="2"/>
  </r>
  <r>
    <n v="19"/>
    <s v="18-30"/>
    <s v="D30"/>
    <s v="D"/>
    <s v="S"/>
    <n v="53.1"/>
    <x v="0"/>
    <s v="Marvin"/>
    <s v="M"/>
    <s v=" Mr"/>
    <s v=" Daniel Warner"/>
    <n v="0"/>
    <n v="749"/>
    <x v="1"/>
    <s v="male"/>
    <n v="1"/>
    <x v="0"/>
    <n v="113773"/>
    <s v="Mr"/>
    <n v="1"/>
    <x v="2"/>
  </r>
  <r>
    <n v="33"/>
    <s v="30-45"/>
    <s v="E8"/>
    <s v="E"/>
    <s v="S"/>
    <n v="53.1"/>
    <x v="0"/>
    <s v="Chambers"/>
    <s v="C"/>
    <s v=" Mrs"/>
    <s v=" Norman Campbell (Bertha Griggs)"/>
    <n v="0"/>
    <n v="810"/>
    <x v="1"/>
    <s v="female"/>
    <n v="1"/>
    <x v="1"/>
    <n v="113806"/>
    <s v="Mrs"/>
    <n v="1"/>
    <x v="2"/>
  </r>
  <r>
    <n v="35.5"/>
    <s v="30-45"/>
    <s v="E33"/>
    <s v="E"/>
    <s v="S"/>
    <n v="55"/>
    <x v="0"/>
    <s v="Chibnall"/>
    <s v="C"/>
    <s v=" Mrs"/>
    <s v=" (Edith Martha Bowerman)"/>
    <n v="1"/>
    <n v="167"/>
    <x v="1"/>
    <s v="female"/>
    <n v="0"/>
    <x v="1"/>
    <n v="113505"/>
    <s v="Mrs"/>
    <n v="1"/>
    <x v="2"/>
  </r>
  <r>
    <n v="22"/>
    <s v="18-30"/>
    <s v="E33"/>
    <s v="E"/>
    <s v="S"/>
    <n v="55"/>
    <x v="0"/>
    <s v="Bowerman"/>
    <s v="B"/>
    <s v=" Miss"/>
    <s v=" Elsie Edith"/>
    <n v="1"/>
    <n v="357"/>
    <x v="1"/>
    <s v="female"/>
    <n v="0"/>
    <x v="1"/>
    <n v="113505"/>
    <s v="Miss"/>
    <n v="1"/>
    <x v="2"/>
  </r>
  <r>
    <n v="25"/>
    <s v="18-30"/>
    <s v="E50"/>
    <s v="E"/>
    <s v="C"/>
    <n v="55.441699999999997"/>
    <x v="0"/>
    <s v="Harder"/>
    <s v="H"/>
    <s v=" Mr"/>
    <s v=" George Achilles"/>
    <n v="0"/>
    <n v="371"/>
    <x v="1"/>
    <s v="male"/>
    <n v="1"/>
    <x v="1"/>
    <n v="11765"/>
    <s v="Mr"/>
    <n v="1"/>
    <x v="2"/>
  </r>
  <r>
    <n v="50"/>
    <s v="Above 45"/>
    <s v="E44"/>
    <s v="E"/>
    <s v="S"/>
    <n v="55.9"/>
    <x v="0"/>
    <s v="Silvey"/>
    <s v="S"/>
    <s v=" Mr"/>
    <s v=" William Baird"/>
    <n v="0"/>
    <n v="435"/>
    <x v="1"/>
    <s v="male"/>
    <n v="1"/>
    <x v="0"/>
    <n v="13507"/>
    <s v="Mr"/>
    <n v="1"/>
    <x v="2"/>
  </r>
  <r>
    <n v="39"/>
    <s v="30-45"/>
    <s v="E44"/>
    <s v="E"/>
    <s v="S"/>
    <n v="55.9"/>
    <x v="0"/>
    <s v="Silvey"/>
    <s v="S"/>
    <s v=" Mrs"/>
    <s v=" William Baird (Alice Munger)"/>
    <n v="0"/>
    <n v="578"/>
    <x v="1"/>
    <s v="female"/>
    <n v="1"/>
    <x v="1"/>
    <n v="13507"/>
    <s v="Mrs"/>
    <n v="1"/>
    <x v="2"/>
  </r>
  <r>
    <n v="30"/>
    <s v="30-45"/>
    <s v="M"/>
    <s v="M"/>
    <s v="Q"/>
    <n v="6.95"/>
    <x v="2"/>
    <s v="Flynn"/>
    <s v="F"/>
    <s v=" Mr"/>
    <s v=" John"/>
    <n v="0"/>
    <n v="826"/>
    <x v="0"/>
    <s v="male"/>
    <n v="0"/>
    <x v="0"/>
    <n v="368323"/>
    <s v="Mr"/>
    <n v="0"/>
    <x v="1"/>
  </r>
  <r>
    <n v="30"/>
    <s v="30-45"/>
    <s v="M"/>
    <s v="M"/>
    <s v="Q"/>
    <n v="6.8582999999999998"/>
    <x v="2"/>
    <s v="Hart"/>
    <s v="H"/>
    <s v=" Mr"/>
    <s v=" Henry"/>
    <n v="0"/>
    <n v="412"/>
    <x v="0"/>
    <s v="male"/>
    <n v="0"/>
    <x v="0"/>
    <n v="394140"/>
    <s v="Mr"/>
    <n v="0"/>
    <x v="1"/>
  </r>
  <r>
    <n v="19"/>
    <s v="18-30"/>
    <s v="M"/>
    <s v="M"/>
    <s v="Q"/>
    <n v="6.75"/>
    <x v="2"/>
    <s v="Burke"/>
    <s v="B"/>
    <s v=" Mr"/>
    <s v=" Jeremiah"/>
    <n v="0"/>
    <n v="144"/>
    <x v="0"/>
    <s v="male"/>
    <n v="0"/>
    <x v="0"/>
    <n v="365222"/>
    <s v="Mr"/>
    <n v="0"/>
    <x v="1"/>
  </r>
  <r>
    <n v="18"/>
    <s v="Above 45"/>
    <s v="M"/>
    <s v="M"/>
    <s v="Q"/>
    <n v="6.75"/>
    <x v="2"/>
    <s v="Hegarty"/>
    <s v="H"/>
    <s v=" Miss"/>
    <s v=" Hanora &quot;Nora&quot;"/>
    <n v="0"/>
    <n v="655"/>
    <x v="0"/>
    <s v="female"/>
    <n v="0"/>
    <x v="0"/>
    <n v="365226"/>
    <s v="Miss"/>
    <n v="0"/>
    <x v="1"/>
  </r>
  <r>
    <n v="18"/>
    <s v="Above 45"/>
    <s v="M"/>
    <s v="M"/>
    <s v="S"/>
    <n v="6.4958"/>
    <x v="2"/>
    <s v="Wiklund"/>
    <s v="W"/>
    <s v=" Mr"/>
    <s v=" Jakob Alfred"/>
    <n v="0"/>
    <n v="372"/>
    <x v="0"/>
    <s v="male"/>
    <n v="1"/>
    <x v="0"/>
    <n v="3101267"/>
    <s v="Mr"/>
    <n v="1"/>
    <x v="2"/>
  </r>
  <r>
    <n v="34"/>
    <s v="30-45"/>
    <s v="M"/>
    <s v="M"/>
    <s v="S"/>
    <n v="6.4958"/>
    <x v="2"/>
    <s v="Johanson"/>
    <s v="J"/>
    <s v=" Mr"/>
    <s v=" Jakob Alfred"/>
    <n v="0"/>
    <n v="203"/>
    <x v="0"/>
    <s v="male"/>
    <n v="0"/>
    <x v="0"/>
    <n v="3101264"/>
    <s v="Mr"/>
    <n v="0"/>
    <x v="1"/>
  </r>
  <r>
    <n v="43"/>
    <s v="30-45"/>
    <s v="M"/>
    <s v="M"/>
    <s v="S"/>
    <n v="6.45"/>
    <x v="2"/>
    <s v="Holm"/>
    <s v="H"/>
    <s v=" Mr"/>
    <s v=" John Fredrik Alexander"/>
    <n v="0"/>
    <n v="819"/>
    <x v="0"/>
    <s v="male"/>
    <n v="0"/>
    <x v="0"/>
    <s v="C 7075"/>
    <s v="Mr"/>
    <n v="0"/>
    <x v="1"/>
  </r>
  <r>
    <n v="30"/>
    <s v="30-45"/>
    <s v="E36"/>
    <s v="E"/>
    <s v="C"/>
    <n v="56.929200000000002"/>
    <x v="0"/>
    <s v="Francatelli"/>
    <s v="F"/>
    <s v=" Miss"/>
    <s v=" Laura Mabel"/>
    <n v="0"/>
    <n v="310"/>
    <x v="1"/>
    <s v="female"/>
    <n v="0"/>
    <x v="1"/>
    <s v="PC 17485"/>
    <s v="Miss"/>
    <n v="0"/>
    <x v="1"/>
  </r>
  <r>
    <n v="49"/>
    <s v="Above 45"/>
    <s v="A20"/>
    <s v="A"/>
    <s v="C"/>
    <n v="56.929200000000002"/>
    <x v="0"/>
    <s v="Duff Gordon"/>
    <s v="D"/>
    <s v=" Sir"/>
    <s v=" Cosmo Edmund (&quot;Mr Morgan&quot;)"/>
    <n v="0"/>
    <n v="600"/>
    <x v="1"/>
    <s v="male"/>
    <n v="1"/>
    <x v="1"/>
    <s v="PC 17485"/>
    <s v="Mr"/>
    <n v="1"/>
    <x v="2"/>
  </r>
  <r>
    <n v="31"/>
    <s v="30-45"/>
    <s v="B20"/>
    <s v="B"/>
    <s v="S"/>
    <n v="57"/>
    <x v="0"/>
    <s v="Dick"/>
    <s v="D"/>
    <s v=" Mr"/>
    <s v=" Albert Adrian"/>
    <n v="0"/>
    <n v="691"/>
    <x v="1"/>
    <s v="male"/>
    <n v="1"/>
    <x v="1"/>
    <n v="17474"/>
    <s v="Mr"/>
    <n v="1"/>
    <x v="2"/>
  </r>
  <r>
    <n v="17"/>
    <s v="Below_18"/>
    <s v="B20"/>
    <s v="B"/>
    <s v="S"/>
    <n v="57"/>
    <x v="0"/>
    <s v="Dick"/>
    <s v="D"/>
    <s v=" Mrs"/>
    <s v=" Albert Adrian (Vera Gillespie)"/>
    <n v="0"/>
    <n v="782"/>
    <x v="1"/>
    <s v="female"/>
    <n v="1"/>
    <x v="1"/>
    <n v="17474"/>
    <s v="Mrs"/>
    <n v="1"/>
    <x v="2"/>
  </r>
  <r>
    <n v="16"/>
    <s v="Below_18"/>
    <s v="B18"/>
    <s v="B"/>
    <s v="C"/>
    <n v="57.979199999999999"/>
    <x v="0"/>
    <s v="Hippach"/>
    <s v="H"/>
    <s v=" Miss"/>
    <s v=" Jean Gertrude"/>
    <n v="1"/>
    <n v="330"/>
    <x v="1"/>
    <s v="female"/>
    <n v="0"/>
    <x v="1"/>
    <n v="111361"/>
    <s v="Miss"/>
    <n v="1"/>
    <x v="2"/>
  </r>
  <r>
    <n v="44"/>
    <s v="30-45"/>
    <s v="B18"/>
    <s v="B"/>
    <s v="C"/>
    <n v="57.979199999999999"/>
    <x v="0"/>
    <s v="Hippach"/>
    <s v="H"/>
    <s v=" Mrs"/>
    <s v=" Louis Albert (Ida Sophia Fischer)"/>
    <n v="1"/>
    <n v="524"/>
    <x v="1"/>
    <s v="female"/>
    <n v="0"/>
    <x v="1"/>
    <n v="111361"/>
    <s v="Mrs"/>
    <n v="1"/>
    <x v="2"/>
  </r>
  <r>
    <n v="54"/>
    <s v="Above 45"/>
    <s v="M"/>
    <s v="M"/>
    <s v="C"/>
    <n v="59.4"/>
    <x v="0"/>
    <s v="Rothschild"/>
    <s v="R"/>
    <s v=" Mrs"/>
    <s v=" Martin (Elizabeth L"/>
    <n v="0"/>
    <n v="514"/>
    <x v="1"/>
    <s v="female"/>
    <n v="1"/>
    <x v="1"/>
    <s v="PC 17603"/>
    <s v="Mrs"/>
    <n v="1"/>
    <x v="2"/>
  </r>
  <r>
    <n v="46"/>
    <s v="Above 45"/>
    <s v="E31"/>
    <s v="E"/>
    <s v="S"/>
    <n v="61.174999999999997"/>
    <x v="0"/>
    <s v="Chaffee"/>
    <s v="C"/>
    <s v=" Mr"/>
    <s v=" Herbert Fuller"/>
    <n v="0"/>
    <n v="93"/>
    <x v="1"/>
    <s v="male"/>
    <n v="1"/>
    <x v="0"/>
    <s v="W.E.P. 5734"/>
    <s v="Mr"/>
    <n v="1"/>
    <x v="2"/>
  </r>
  <r>
    <n v="51"/>
    <s v="Above 45"/>
    <s v="M"/>
    <s v="M"/>
    <s v="C"/>
    <n v="61.379199999999997"/>
    <x v="0"/>
    <s v="Williams"/>
    <s v="W"/>
    <s v=" Mr"/>
    <s v=" Charles Duane"/>
    <n v="1"/>
    <n v="156"/>
    <x v="1"/>
    <s v="male"/>
    <n v="0"/>
    <x v="0"/>
    <s v="PC 17597"/>
    <s v="Mr"/>
    <n v="1"/>
    <x v="2"/>
  </r>
  <r>
    <n v="65"/>
    <s v="Above 45"/>
    <s v="B30"/>
    <s v="B"/>
    <s v="C"/>
    <n v="61.979199999999999"/>
    <x v="0"/>
    <s v="Ostby"/>
    <s v="O"/>
    <s v=" Mr"/>
    <s v=" Engelhart Cornelius"/>
    <n v="1"/>
    <n v="55"/>
    <x v="1"/>
    <s v="male"/>
    <n v="0"/>
    <x v="0"/>
    <n v="113509"/>
    <s v="Mr"/>
    <n v="1"/>
    <x v="2"/>
  </r>
  <r>
    <n v="23"/>
    <s v="18-30"/>
    <s v="D10 D12"/>
    <s v="D"/>
    <s v="C"/>
    <n v="63.3583"/>
    <x v="0"/>
    <s v="Greenfield"/>
    <s v="G"/>
    <s v=" Mr"/>
    <s v=" William Bertram"/>
    <n v="1"/>
    <n v="98"/>
    <x v="1"/>
    <s v="male"/>
    <n v="0"/>
    <x v="1"/>
    <s v="PC 17759"/>
    <s v="Mr"/>
    <n v="1"/>
    <x v="2"/>
  </r>
  <r>
    <n v="24"/>
    <s v="18-30"/>
    <s v="M"/>
    <s v="M"/>
    <s v="S"/>
    <n v="65"/>
    <x v="0"/>
    <s v="Herman"/>
    <s v="H"/>
    <s v=" Miss"/>
    <s v=" Alice"/>
    <n v="2"/>
    <n v="616"/>
    <x v="2"/>
    <s v="female"/>
    <n v="1"/>
    <x v="1"/>
    <n v="220845"/>
    <s v="Miss"/>
    <n v="3"/>
    <x v="0"/>
  </r>
  <r>
    <n v="48"/>
    <s v="Above 45"/>
    <s v="M"/>
    <s v="M"/>
    <s v="S"/>
    <n v="65"/>
    <x v="0"/>
    <s v="Herman"/>
    <s v="H"/>
    <s v=" Mrs"/>
    <s v=" Samuel (Jane Laver)"/>
    <n v="2"/>
    <n v="755"/>
    <x v="2"/>
    <s v="female"/>
    <n v="1"/>
    <x v="1"/>
    <n v="220845"/>
    <s v="Mrs"/>
    <n v="3"/>
    <x v="0"/>
  </r>
  <r>
    <n v="22"/>
    <s v="18-30"/>
    <s v="C2"/>
    <s v="C"/>
    <s v="S"/>
    <n v="66.599999999999994"/>
    <x v="0"/>
    <s v="Pears"/>
    <s v="P"/>
    <s v=" Mrs"/>
    <s v=" Thomas (Edith Wearne)"/>
    <n v="0"/>
    <n v="152"/>
    <x v="1"/>
    <s v="female"/>
    <n v="1"/>
    <x v="1"/>
    <n v="113776"/>
    <s v="Mrs"/>
    <n v="1"/>
    <x v="2"/>
  </r>
  <r>
    <n v="29"/>
    <s v="18-30"/>
    <s v="C2"/>
    <s v="C"/>
    <s v="S"/>
    <n v="66.599999999999994"/>
    <x v="0"/>
    <s v="Pears"/>
    <s v="P"/>
    <s v=" Mr"/>
    <s v=" Thomas Clinton"/>
    <n v="0"/>
    <n v="337"/>
    <x v="1"/>
    <s v="male"/>
    <n v="1"/>
    <x v="0"/>
    <n v="113776"/>
    <s v="Mr"/>
    <n v="1"/>
    <x v="2"/>
  </r>
  <r>
    <n v="24"/>
    <s v="18-30"/>
    <s v="B35"/>
    <s v="B"/>
    <s v="C"/>
    <n v="69.3"/>
    <x v="0"/>
    <s v="Aubart"/>
    <s v="A"/>
    <s v=" Mme"/>
    <s v=" Leontine Pauline"/>
    <n v="0"/>
    <n v="370"/>
    <x v="1"/>
    <s v="female"/>
    <n v="0"/>
    <x v="1"/>
    <s v="PC 17477"/>
    <s v="Mrs"/>
    <n v="0"/>
    <x v="1"/>
  </r>
  <r>
    <n v="24"/>
    <s v="18-30"/>
    <s v="B35"/>
    <s v="B"/>
    <s v="C"/>
    <n v="69.3"/>
    <x v="0"/>
    <s v="Sagesser"/>
    <s v="S"/>
    <s v=" Mlle"/>
    <s v=" Emma"/>
    <n v="0"/>
    <n v="642"/>
    <x v="1"/>
    <s v="female"/>
    <n v="0"/>
    <x v="1"/>
    <s v="PC 17477"/>
    <s v="Miss"/>
    <n v="0"/>
    <x v="1"/>
  </r>
  <r>
    <n v="34.5"/>
    <s v="30-45"/>
    <s v="M"/>
    <s v="M"/>
    <s v="C"/>
    <n v="6.4375"/>
    <x v="2"/>
    <s v="Lemberopolous"/>
    <s v="L"/>
    <s v=" Mr"/>
    <s v=" Peter L"/>
    <n v="0"/>
    <n v="844"/>
    <x v="0"/>
    <s v="male"/>
    <n v="0"/>
    <x v="0"/>
    <n v="2683"/>
    <s v="Mr"/>
    <n v="0"/>
    <x v="1"/>
  </r>
  <r>
    <n v="61"/>
    <s v="Above 45"/>
    <s v="M"/>
    <s v="M"/>
    <s v="S"/>
    <n v="6.2374999999999998"/>
    <x v="2"/>
    <s v="Nysveen"/>
    <s v="N"/>
    <s v=" Mr"/>
    <s v=" Johan Hansen"/>
    <n v="0"/>
    <n v="327"/>
    <x v="0"/>
    <s v="male"/>
    <n v="0"/>
    <x v="0"/>
    <n v="345364"/>
    <s v="Mr"/>
    <n v="0"/>
    <x v="1"/>
  </r>
  <r>
    <n v="20"/>
    <s v="18-30"/>
    <s v="M"/>
    <s v="M"/>
    <s v="C"/>
    <n v="4.0125000000000002"/>
    <x v="2"/>
    <s v="Betros"/>
    <s v="B"/>
    <s v=" Mr"/>
    <s v=" Tannous"/>
    <n v="0"/>
    <n v="379"/>
    <x v="0"/>
    <s v="male"/>
    <n v="0"/>
    <x v="0"/>
    <n v="2648"/>
    <s v="Mr"/>
    <n v="0"/>
    <x v="1"/>
  </r>
  <r>
    <n v="36"/>
    <s v="30-45"/>
    <s v="M"/>
    <s v="M"/>
    <s v="S"/>
    <n v="0"/>
    <x v="1"/>
    <s v="Leonard"/>
    <s v="L"/>
    <s v=" Mr"/>
    <s v=" Lionel"/>
    <n v="0"/>
    <n v="180"/>
    <x v="0"/>
    <s v="male"/>
    <n v="0"/>
    <x v="0"/>
    <s v="LINE"/>
    <s v="Mr"/>
    <n v="0"/>
    <x v="1"/>
  </r>
  <r>
    <n v="25"/>
    <s v="18-30"/>
    <s v="M"/>
    <s v="M"/>
    <s v="S"/>
    <n v="0"/>
    <x v="1"/>
    <s v="Tornquist"/>
    <s v="T"/>
    <s v=" Mr"/>
    <s v=" William Henry"/>
    <n v="0"/>
    <n v="272"/>
    <x v="0"/>
    <s v="male"/>
    <n v="0"/>
    <x v="1"/>
    <s v="LINE"/>
    <s v="Mr"/>
    <n v="0"/>
    <x v="1"/>
  </r>
  <r>
    <n v="19"/>
    <s v="18-30"/>
    <s v="M"/>
    <s v="M"/>
    <s v="S"/>
    <n v="0"/>
    <x v="1"/>
    <s v="Johnson"/>
    <s v="J"/>
    <s v=" Mr"/>
    <s v=" William Cahoone Jr"/>
    <n v="0"/>
    <n v="303"/>
    <x v="0"/>
    <s v="male"/>
    <n v="0"/>
    <x v="0"/>
    <s v="LINE"/>
    <s v="Mr"/>
    <n v="0"/>
    <x v="1"/>
  </r>
  <r>
    <n v="49"/>
    <s v="Above 45"/>
    <s v="M"/>
    <s v="M"/>
    <s v="S"/>
    <n v="0"/>
    <x v="1"/>
    <s v="Johnson"/>
    <s v="J"/>
    <s v=" Mr"/>
    <s v=" Alfred"/>
    <n v="0"/>
    <n v="598"/>
    <x v="0"/>
    <s v="male"/>
    <n v="0"/>
    <x v="0"/>
    <s v="LINE"/>
    <s v="Mr"/>
    <n v="0"/>
    <x v="1"/>
  </r>
  <r>
    <n v="36"/>
    <s v="30-45"/>
    <s v="B22"/>
    <s v="B"/>
    <s v="S"/>
    <n v="71"/>
    <x v="0"/>
    <s v="Crosby"/>
    <s v="C"/>
    <s v=" Miss"/>
    <s v=" Harriet R"/>
    <n v="2"/>
    <n v="541"/>
    <x v="1"/>
    <s v="female"/>
    <n v="0"/>
    <x v="1"/>
    <s v="WE/P 5735"/>
    <s v="Miss"/>
    <n v="2"/>
    <x v="2"/>
  </r>
  <r>
    <n v="70"/>
    <s v="Above 45"/>
    <s v="B22"/>
    <s v="B"/>
    <s v="S"/>
    <n v="71"/>
    <x v="0"/>
    <s v="Crosby"/>
    <s v="C"/>
    <s v=" Capt"/>
    <s v=" Edward Gifford"/>
    <n v="1"/>
    <n v="746"/>
    <x v="1"/>
    <s v="male"/>
    <n v="1"/>
    <x v="0"/>
    <s v="WE/P 5735"/>
    <s v="Mr"/>
    <n v="2"/>
    <x v="2"/>
  </r>
  <r>
    <n v="38"/>
    <s v="30-45"/>
    <s v="C85"/>
    <s v="C"/>
    <s v="C"/>
    <n v="71.283299999999997"/>
    <x v="0"/>
    <s v="Cumings"/>
    <s v="C"/>
    <s v=" Mrs"/>
    <s v=" John Bradley (Florence Briggs Thayer)"/>
    <n v="0"/>
    <n v="2"/>
    <x v="1"/>
    <s v="female"/>
    <n v="1"/>
    <x v="1"/>
    <s v="PC 17599"/>
    <s v="Mrs"/>
    <n v="1"/>
    <x v="2"/>
  </r>
  <r>
    <n v="21"/>
    <s v="18-30"/>
    <s v="M"/>
    <s v="M"/>
    <s v="S"/>
    <n v="73.5"/>
    <x v="0"/>
    <s v="Hood"/>
    <s v="H"/>
    <s v=" Mr"/>
    <s v=" Ambrose Jr"/>
    <n v="0"/>
    <n v="73"/>
    <x v="2"/>
    <s v="male"/>
    <n v="0"/>
    <x v="0"/>
    <s v="S.O.C. 14879"/>
    <s v="Mr"/>
    <n v="0"/>
    <x v="1"/>
  </r>
  <r>
    <n v="21"/>
    <s v="18-30"/>
    <s v="M"/>
    <s v="M"/>
    <s v="S"/>
    <n v="73.5"/>
    <x v="0"/>
    <s v="Hickman"/>
    <s v="H"/>
    <s v=" Mr"/>
    <s v=" Stanley George"/>
    <n v="0"/>
    <n v="121"/>
    <x v="2"/>
    <s v="male"/>
    <n v="2"/>
    <x v="0"/>
    <s v="S.O.C. 14879"/>
    <s v="Mr"/>
    <n v="2"/>
    <x v="2"/>
  </r>
  <r>
    <n v="18"/>
    <s v="Above 45"/>
    <s v="M"/>
    <s v="M"/>
    <s v="S"/>
    <n v="73.5"/>
    <x v="0"/>
    <s v="Davies"/>
    <s v="D"/>
    <s v=" Mr"/>
    <s v=" Charles Henry"/>
    <n v="0"/>
    <n v="386"/>
    <x v="2"/>
    <s v="male"/>
    <n v="0"/>
    <x v="0"/>
    <s v="S.O.C. 14879"/>
    <s v="Mr"/>
    <n v="0"/>
    <x v="1"/>
  </r>
  <r>
    <n v="24"/>
    <s v="18-30"/>
    <s v="M"/>
    <s v="M"/>
    <s v="S"/>
    <n v="73.5"/>
    <x v="0"/>
    <s v="Hickman"/>
    <s v="H"/>
    <s v=" Mr"/>
    <s v=" Leonard Mark"/>
    <n v="0"/>
    <n v="656"/>
    <x v="2"/>
    <s v="male"/>
    <n v="2"/>
    <x v="0"/>
    <s v="S.O.C. 14879"/>
    <s v="Mr"/>
    <n v="2"/>
    <x v="2"/>
  </r>
  <r>
    <n v="32"/>
    <s v="30-45"/>
    <s v="M"/>
    <s v="M"/>
    <s v="S"/>
    <n v="73.5"/>
    <x v="0"/>
    <s v="Hickman"/>
    <s v="H"/>
    <s v=" Mr"/>
    <s v=" Lewis"/>
    <n v="0"/>
    <n v="666"/>
    <x v="2"/>
    <s v="male"/>
    <n v="2"/>
    <x v="0"/>
    <s v="S.O.C. 14879"/>
    <s v="Mr"/>
    <n v="2"/>
    <x v="2"/>
  </r>
  <r>
    <n v="60"/>
    <s v="Above 45"/>
    <s v="D37"/>
    <s v="D"/>
    <s v="C"/>
    <n v="75.25"/>
    <x v="4"/>
    <s v="Warren"/>
    <s v="W"/>
    <s v=" Mrs"/>
    <s v=" Frank Manley (Anna Sophia Atkinson)"/>
    <n v="0"/>
    <n v="367"/>
    <x v="1"/>
    <s v="female"/>
    <n v="1"/>
    <x v="1"/>
    <n v="110813"/>
    <s v="Mrs"/>
    <n v="1"/>
    <x v="2"/>
  </r>
  <r>
    <n v="32"/>
    <s v="30-45"/>
    <s v="D15"/>
    <s v="D"/>
    <s v="C"/>
    <n v="76.291700000000006"/>
    <x v="4"/>
    <s v="Bazzani"/>
    <s v="B"/>
    <s v=" Miss"/>
    <s v=" Albina"/>
    <n v="0"/>
    <n v="219"/>
    <x v="1"/>
    <s v="female"/>
    <n v="0"/>
    <x v="1"/>
    <n v="11813"/>
    <s v="Miss"/>
    <n v="0"/>
    <x v="1"/>
  </r>
  <r>
    <n v="27"/>
    <s v="18-30"/>
    <s v="D49"/>
    <s v="D"/>
    <s v="C"/>
    <n v="76.729200000000006"/>
    <x v="4"/>
    <s v="Hassab"/>
    <s v="H"/>
    <s v=" Mr"/>
    <s v=" Hammad"/>
    <n v="0"/>
    <n v="682"/>
    <x v="1"/>
    <s v="male"/>
    <n v="0"/>
    <x v="1"/>
    <s v="PC 17572"/>
    <s v="Mr"/>
    <n v="0"/>
    <x v="1"/>
  </r>
  <r>
    <n v="49"/>
    <s v="Above 45"/>
    <s v="D33"/>
    <s v="D"/>
    <s v="C"/>
    <n v="76.729200000000006"/>
    <x v="4"/>
    <s v="Harper"/>
    <s v="H"/>
    <s v=" Mrs"/>
    <s v=" Henry Sleeper (Myna Haxtun)"/>
    <n v="0"/>
    <n v="53"/>
    <x v="1"/>
    <s v="female"/>
    <n v="1"/>
    <x v="1"/>
    <s v="PC 17572"/>
    <s v="Mrs"/>
    <n v="1"/>
    <x v="2"/>
  </r>
  <r>
    <n v="48"/>
    <s v="Above 45"/>
    <s v="D33"/>
    <s v="D"/>
    <s v="C"/>
    <n v="76.729200000000006"/>
    <x v="4"/>
    <s v="Harper"/>
    <s v="H"/>
    <s v=" Mr"/>
    <s v=" Henry Sleeper"/>
    <n v="0"/>
    <n v="646"/>
    <x v="1"/>
    <s v="male"/>
    <n v="1"/>
    <x v="1"/>
    <s v="PC 17572"/>
    <s v="Mr"/>
    <n v="1"/>
    <x v="2"/>
  </r>
  <r>
    <n v="21"/>
    <s v="18-30"/>
    <s v="D26"/>
    <s v="D"/>
    <s v="S"/>
    <n v="77.287499999999994"/>
    <x v="4"/>
    <s v="White"/>
    <s v="W"/>
    <s v=" Mr"/>
    <s v=" Richard Frasar"/>
    <n v="1"/>
    <n v="103"/>
    <x v="1"/>
    <s v="male"/>
    <n v="0"/>
    <x v="0"/>
    <n v="35281"/>
    <s v="Mr"/>
    <n v="1"/>
    <x v="2"/>
  </r>
  <r>
    <n v="54"/>
    <s v="Above 45"/>
    <s v="D26"/>
    <s v="D"/>
    <s v="S"/>
    <n v="77.287499999999994"/>
    <x v="4"/>
    <s v="White"/>
    <s v="W"/>
    <s v=" Mr"/>
    <s v=" Percival Wayland"/>
    <n v="1"/>
    <n v="125"/>
    <x v="1"/>
    <s v="male"/>
    <n v="0"/>
    <x v="0"/>
    <n v="35281"/>
    <s v="Mr"/>
    <n v="1"/>
    <x v="2"/>
  </r>
  <r>
    <n v="21"/>
    <s v="18-30"/>
    <s v="D9"/>
    <s v="D"/>
    <s v="S"/>
    <n v="77.958299999999994"/>
    <x v="4"/>
    <s v="Longley"/>
    <s v="L"/>
    <s v=" Miss"/>
    <s v=" Gretchen Fiske"/>
    <n v="0"/>
    <n v="628"/>
    <x v="1"/>
    <s v="female"/>
    <n v="0"/>
    <x v="1"/>
    <n v="13502"/>
    <s v="Miss"/>
    <n v="0"/>
    <x v="1"/>
  </r>
  <r>
    <n v="63"/>
    <s v="Above 45"/>
    <s v="D7"/>
    <s v="D"/>
    <s v="S"/>
    <n v="77.958299999999994"/>
    <x v="4"/>
    <s v="Andrews"/>
    <s v="A"/>
    <s v=" Miss"/>
    <s v=" Kornelia Theodosia"/>
    <n v="0"/>
    <n v="276"/>
    <x v="1"/>
    <s v="female"/>
    <n v="1"/>
    <x v="1"/>
    <n v="13502"/>
    <s v="Miss"/>
    <n v="1"/>
    <x v="2"/>
  </r>
  <r>
    <n v="51"/>
    <s v="Above 45"/>
    <s v="D11"/>
    <s v="D"/>
    <s v="S"/>
    <n v="77.958299999999994"/>
    <x v="4"/>
    <s v="Hogeboom"/>
    <s v="H"/>
    <s v=" Mrs"/>
    <s v=" John C (Anna Andrews)"/>
    <n v="0"/>
    <n v="766"/>
    <x v="1"/>
    <s v="female"/>
    <n v="1"/>
    <x v="1"/>
    <n v="13502"/>
    <s v="Mrs"/>
    <n v="1"/>
    <x v="2"/>
  </r>
  <r>
    <n v="54"/>
    <s v="Above 45"/>
    <s v="D20"/>
    <s v="D"/>
    <s v="C"/>
    <n v="78.2667"/>
    <x v="4"/>
    <s v="Eustis"/>
    <s v="E"/>
    <s v=" Miss"/>
    <s v=" Elizabeth Mussey"/>
    <n v="0"/>
    <n v="497"/>
    <x v="1"/>
    <s v="female"/>
    <n v="1"/>
    <x v="1"/>
    <n v="36947"/>
    <s v="Miss"/>
    <n v="1"/>
    <x v="2"/>
  </r>
  <r>
    <n v="52"/>
    <s v="Above 45"/>
    <s v="D20"/>
    <s v="D"/>
    <s v="C"/>
    <n v="78.2667"/>
    <x v="4"/>
    <s v="Stephenson"/>
    <s v="S"/>
    <s v=" Mrs"/>
    <s v=" Walter Bertram (Martha Eustis)"/>
    <n v="0"/>
    <n v="592"/>
    <x v="1"/>
    <s v="female"/>
    <n v="1"/>
    <x v="1"/>
    <n v="36947"/>
    <s v="Mrs"/>
    <n v="1"/>
    <x v="2"/>
  </r>
  <r>
    <n v="26"/>
    <s v="18-30"/>
    <s v="M"/>
    <s v="M"/>
    <s v="S"/>
    <n v="78.849999999999994"/>
    <x v="4"/>
    <s v="Barber"/>
    <s v="B"/>
    <s v=" Miss"/>
    <s v=" Ellen &quot;Nellie&quot;"/>
    <n v="0"/>
    <n v="291"/>
    <x v="1"/>
    <s v="female"/>
    <n v="0"/>
    <x v="1"/>
    <n v="19877"/>
    <s v="Miss"/>
    <n v="0"/>
    <x v="1"/>
  </r>
  <r>
    <n v="36"/>
    <s v="30-45"/>
    <s v="C46"/>
    <s v="C"/>
    <s v="S"/>
    <n v="78.849999999999994"/>
    <x v="4"/>
    <s v="Cavendish"/>
    <s v="C"/>
    <s v=" Mr"/>
    <s v=" Tyrell William"/>
    <n v="0"/>
    <n v="742"/>
    <x v="1"/>
    <s v="male"/>
    <n v="1"/>
    <x v="0"/>
    <n v="19877"/>
    <s v="Mr"/>
    <n v="1"/>
    <x v="2"/>
  </r>
  <r>
    <n v="24"/>
    <s v="18-30"/>
    <s v="B86"/>
    <s v="B"/>
    <s v="C"/>
    <n v="79.2"/>
    <x v="4"/>
    <s v="Giglio"/>
    <s v="G"/>
    <s v=" Mr"/>
    <s v=" Victor"/>
    <n v="0"/>
    <n v="140"/>
    <x v="1"/>
    <s v="male"/>
    <n v="0"/>
    <x v="0"/>
    <s v="PC 17593"/>
    <s v="Mr"/>
    <n v="0"/>
    <x v="1"/>
  </r>
  <r>
    <n v="35.5"/>
    <s v="30-45"/>
    <s v="M"/>
    <s v="M"/>
    <s v="C"/>
    <n v="79.2"/>
    <x v="4"/>
    <s v="Thorne"/>
    <s v="T"/>
    <s v=" Mrs"/>
    <s v=" Gertrude Maybelle"/>
    <n v="0"/>
    <n v="257"/>
    <x v="1"/>
    <s v="female"/>
    <n v="0"/>
    <x v="1"/>
    <s v="PC 17585"/>
    <s v="Mrs"/>
    <n v="0"/>
    <x v="1"/>
  </r>
  <r>
    <n v="60"/>
    <s v="Above 45"/>
    <s v="B41"/>
    <s v="B"/>
    <s v="C"/>
    <n v="79.2"/>
    <x v="4"/>
    <s v="Frolicher-Stehli"/>
    <s v="F"/>
    <s v=" Mr"/>
    <s v=" Maxmillian"/>
    <n v="1"/>
    <n v="588"/>
    <x v="1"/>
    <s v="male"/>
    <n v="1"/>
    <x v="1"/>
    <n v="13567"/>
    <s v="Mr"/>
    <n v="2"/>
    <x v="2"/>
  </r>
  <r>
    <n v="46"/>
    <s v="Above 45"/>
    <s v="B82 B84"/>
    <s v="B"/>
    <s v="C"/>
    <n v="79.2"/>
    <x v="4"/>
    <s v="Guggenheim"/>
    <s v="G"/>
    <s v=" Mr"/>
    <s v=" Benjamin"/>
    <n v="0"/>
    <n v="790"/>
    <x v="1"/>
    <s v="male"/>
    <n v="0"/>
    <x v="0"/>
    <s v="PC 17593"/>
    <s v="Mr"/>
    <n v="0"/>
    <x v="1"/>
  </r>
  <r>
    <n v="18"/>
    <s v="Above 45"/>
    <s v="E68"/>
    <s v="E"/>
    <s v="S"/>
    <n v="79.650000000000006"/>
    <x v="4"/>
    <s v="Taussig"/>
    <s v="T"/>
    <s v=" Miss"/>
    <s v=" Ruth"/>
    <n v="2"/>
    <n v="586"/>
    <x v="1"/>
    <s v="female"/>
    <n v="0"/>
    <x v="1"/>
    <n v="110413"/>
    <s v="Miss"/>
    <n v="2"/>
    <x v="2"/>
  </r>
  <r>
    <n v="52"/>
    <s v="Above 45"/>
    <s v="E67"/>
    <s v="E"/>
    <s v="S"/>
    <n v="79.650000000000006"/>
    <x v="4"/>
    <s v="Taussig"/>
    <s v="T"/>
    <s v=" Mr"/>
    <s v=" Emil"/>
    <n v="1"/>
    <n v="263"/>
    <x v="1"/>
    <s v="male"/>
    <n v="1"/>
    <x v="0"/>
    <n v="110413"/>
    <s v="Mr"/>
    <n v="2"/>
    <x v="2"/>
  </r>
  <r>
    <n v="39"/>
    <s v="30-45"/>
    <s v="E67"/>
    <s v="E"/>
    <s v="S"/>
    <n v="79.650000000000006"/>
    <x v="4"/>
    <s v="Taussig"/>
    <s v="T"/>
    <s v=" Mrs"/>
    <s v=" Emil (Tillie Mandelbaum)"/>
    <n v="1"/>
    <n v="559"/>
    <x v="1"/>
    <s v="female"/>
    <n v="1"/>
    <x v="1"/>
    <n v="110413"/>
    <s v="Mrs"/>
    <n v="2"/>
    <x v="2"/>
  </r>
  <r>
    <n v="38"/>
    <s v="30-45"/>
    <s v="B28"/>
    <s v="B"/>
    <s v="S"/>
    <n v="80"/>
    <x v="4"/>
    <s v="Icard"/>
    <s v="I"/>
    <s v=" Miss"/>
    <s v=" Amelie"/>
    <n v="0"/>
    <n v="62"/>
    <x v="1"/>
    <s v="female"/>
    <n v="0"/>
    <x v="1"/>
    <n v="113572"/>
    <s v="Miss"/>
    <n v="0"/>
    <x v="1"/>
  </r>
  <r>
    <n v="62"/>
    <s v="Above 45"/>
    <s v="B28"/>
    <s v="B"/>
    <s v="C"/>
    <n v="80"/>
    <x v="4"/>
    <s v="Stone"/>
    <s v="S"/>
    <s v=" Mrs"/>
    <s v=" George Nelson (Martha Evelyn)"/>
    <n v="0"/>
    <n v="830"/>
    <x v="1"/>
    <s v="female"/>
    <n v="0"/>
    <x v="1"/>
    <n v="113572"/>
    <s v="Mrs"/>
    <n v="0"/>
    <x v="1"/>
  </r>
  <r>
    <n v="4"/>
    <s v="Below_18"/>
    <s v="A34"/>
    <s v="A"/>
    <s v="S"/>
    <n v="81.8583"/>
    <x v="4"/>
    <s v="Dodge"/>
    <s v="D"/>
    <s v=" Master"/>
    <s v=" Washington"/>
    <n v="2"/>
    <n v="446"/>
    <x v="1"/>
    <s v="male"/>
    <n v="0"/>
    <x v="1"/>
    <n v="33638"/>
    <s v="Master"/>
    <n v="2"/>
    <x v="2"/>
  </r>
  <r>
    <n v="28"/>
    <s v="18-30"/>
    <s v="M"/>
    <s v="M"/>
    <s v="C"/>
    <n v="82.1708"/>
    <x v="4"/>
    <s v="Meyer"/>
    <s v="M"/>
    <s v=" Mr"/>
    <s v=" Edgar Joseph"/>
    <n v="0"/>
    <n v="35"/>
    <x v="1"/>
    <s v="male"/>
    <n v="1"/>
    <x v="0"/>
    <s v="PC 17604"/>
    <s v="Mr"/>
    <n v="1"/>
    <x v="2"/>
  </r>
  <r>
    <n v="35.5"/>
    <s v="30-45"/>
    <s v="M"/>
    <s v="M"/>
    <s v="C"/>
    <n v="82.1708"/>
    <x v="4"/>
    <s v="Meyer"/>
    <s v="M"/>
    <s v=" Mrs"/>
    <s v=" Edgar Joseph (Leila Saks)"/>
    <n v="0"/>
    <n v="376"/>
    <x v="1"/>
    <s v="female"/>
    <n v="1"/>
    <x v="1"/>
    <s v="PC 17604"/>
    <s v="Mrs"/>
    <n v="1"/>
    <x v="2"/>
  </r>
  <r>
    <n v="24"/>
    <s v="18-30"/>
    <s v="C54"/>
    <s v="C"/>
    <s v="C"/>
    <n v="83.158299999999997"/>
    <x v="4"/>
    <s v="Hays"/>
    <s v="H"/>
    <s v=" Miss"/>
    <s v=" Margaret Bechstein"/>
    <n v="0"/>
    <n v="311"/>
    <x v="1"/>
    <s v="female"/>
    <n v="0"/>
    <x v="1"/>
    <n v="11767"/>
    <s v="Miss"/>
    <n v="0"/>
    <x v="1"/>
  </r>
  <r>
    <n v="39"/>
    <s v="30-45"/>
    <s v="E49"/>
    <s v="E"/>
    <s v="C"/>
    <n v="83.158299999999997"/>
    <x v="4"/>
    <s v="Compton"/>
    <s v="C"/>
    <s v=" Miss"/>
    <s v=" Sara Rebecca"/>
    <n v="1"/>
    <n v="836"/>
    <x v="1"/>
    <s v="female"/>
    <n v="1"/>
    <x v="1"/>
    <s v="PC 17756"/>
    <s v="Miss"/>
    <n v="2"/>
    <x v="2"/>
  </r>
  <r>
    <n v="56"/>
    <s v="Above 45"/>
    <s v="C50"/>
    <s v="C"/>
    <s v="C"/>
    <n v="83.158299999999997"/>
    <x v="4"/>
    <s v="Potter"/>
    <s v="P"/>
    <s v=" Mrs"/>
    <s v=" Thomas Jr (Lily Alexenia Wilson)"/>
    <n v="1"/>
    <n v="880"/>
    <x v="1"/>
    <s v="female"/>
    <n v="0"/>
    <x v="1"/>
    <n v="11767"/>
    <s v="Mrs"/>
    <n v="1"/>
    <x v="2"/>
  </r>
  <r>
    <n v="45"/>
    <s v="Above 45"/>
    <s v="C83"/>
    <s v="C"/>
    <s v="S"/>
    <n v="83.474999999999994"/>
    <x v="4"/>
    <s v="Harris"/>
    <s v="H"/>
    <s v=" Mr"/>
    <s v=" Henry Birkhardt"/>
    <n v="0"/>
    <n v="63"/>
    <x v="1"/>
    <s v="male"/>
    <n v="1"/>
    <x v="0"/>
    <n v="36973"/>
    <s v="Mr"/>
    <n v="1"/>
    <x v="2"/>
  </r>
  <r>
    <n v="35"/>
    <s v="30-45"/>
    <s v="C83"/>
    <s v="C"/>
    <s v="S"/>
    <n v="83.474999999999994"/>
    <x v="4"/>
    <s v="Harris"/>
    <s v="H"/>
    <s v=" Mrs"/>
    <s v=" Henry Birkhardt (Irene Wallach)"/>
    <n v="0"/>
    <n v="231"/>
    <x v="1"/>
    <s v="female"/>
    <n v="1"/>
    <x v="1"/>
    <n v="36973"/>
    <s v="Mrs"/>
    <n v="1"/>
    <x v="2"/>
  </r>
  <r>
    <n v="30"/>
    <s v="30-45"/>
    <s v="B77"/>
    <s v="B"/>
    <s v="S"/>
    <n v="86.5"/>
    <x v="4"/>
    <s v="Cherry"/>
    <s v="C"/>
    <s v=" Miss"/>
    <s v=" Gladys"/>
    <n v="0"/>
    <n v="258"/>
    <x v="1"/>
    <s v="female"/>
    <n v="0"/>
    <x v="1"/>
    <n v="110152"/>
    <s v="Miss"/>
    <n v="0"/>
    <x v="1"/>
  </r>
  <r>
    <n v="16"/>
    <s v="Below_18"/>
    <s v="B79"/>
    <s v="B"/>
    <s v="S"/>
    <n v="86.5"/>
    <x v="4"/>
    <s v="Maioni"/>
    <s v="M"/>
    <s v=" Miss"/>
    <s v=" Roberta"/>
    <n v="0"/>
    <n v="505"/>
    <x v="1"/>
    <s v="female"/>
    <n v="0"/>
    <x v="1"/>
    <n v="110152"/>
    <s v="Miss"/>
    <n v="0"/>
    <x v="1"/>
  </r>
  <r>
    <n v="33"/>
    <s v="30-45"/>
    <s v="B77"/>
    <s v="B"/>
    <s v="S"/>
    <n v="86.5"/>
    <x v="4"/>
    <s v="Rothes"/>
    <s v="R"/>
    <s v=" the Countess"/>
    <s v=" of (Lucy Noel Martha Dyer-Edwards)"/>
    <n v="0"/>
    <n v="760"/>
    <x v="1"/>
    <s v="female"/>
    <n v="0"/>
    <x v="1"/>
    <n v="110152"/>
    <s v="Mrs"/>
    <n v="0"/>
    <x v="1"/>
  </r>
  <r>
    <n v="49"/>
    <s v="Above 45"/>
    <s v="C92"/>
    <s v="C"/>
    <s v="C"/>
    <n v="89.104200000000006"/>
    <x v="4"/>
    <s v="Goldenberg"/>
    <s v="G"/>
    <s v=" Mr"/>
    <s v=" Samuel L"/>
    <n v="0"/>
    <n v="454"/>
    <x v="1"/>
    <s v="male"/>
    <n v="1"/>
    <x v="1"/>
    <n v="17453"/>
    <s v="Mr"/>
    <n v="1"/>
    <x v="2"/>
  </r>
  <r>
    <n v="35.5"/>
    <s v="30-45"/>
    <s v="C92"/>
    <s v="C"/>
    <s v="C"/>
    <n v="89.104200000000006"/>
    <x v="4"/>
    <s v="Goldenberg"/>
    <s v="G"/>
    <s v=" Mrs"/>
    <s v=" Samuel L (Edwiga Grabowska)"/>
    <n v="0"/>
    <n v="850"/>
    <x v="1"/>
    <s v="female"/>
    <n v="1"/>
    <x v="1"/>
    <n v="17453"/>
    <s v="Mrs"/>
    <n v="1"/>
    <x v="2"/>
  </r>
  <r>
    <n v="44"/>
    <s v="30-45"/>
    <s v="C78"/>
    <s v="C"/>
    <s v="Q"/>
    <n v="90"/>
    <x v="4"/>
    <s v="Minahan"/>
    <s v="M"/>
    <s v=" Dr"/>
    <s v=" William Edward"/>
    <n v="0"/>
    <n v="246"/>
    <x v="1"/>
    <s v="male"/>
    <n v="2"/>
    <x v="0"/>
    <n v="19928"/>
    <s v="Dr"/>
    <n v="2"/>
    <x v="2"/>
  </r>
  <r>
    <n v="38"/>
    <s v="30-45"/>
    <s v="C93"/>
    <s v="C"/>
    <s v="S"/>
    <n v="90"/>
    <x v="4"/>
    <s v="Hoyt"/>
    <s v="H"/>
    <s v=" Mr"/>
    <s v=" Frederick Maxfield"/>
    <n v="0"/>
    <n v="225"/>
    <x v="1"/>
    <s v="male"/>
    <n v="1"/>
    <x v="1"/>
    <n v="19943"/>
    <s v="Mr"/>
    <n v="1"/>
    <x v="2"/>
  </r>
  <r>
    <n v="33"/>
    <s v="30-45"/>
    <s v="C78"/>
    <s v="C"/>
    <s v="Q"/>
    <n v="90"/>
    <x v="4"/>
    <s v="Minahan"/>
    <s v="M"/>
    <s v=" Miss"/>
    <s v=" Daisy E"/>
    <n v="0"/>
    <n v="413"/>
    <x v="1"/>
    <s v="female"/>
    <n v="1"/>
    <x v="1"/>
    <n v="19928"/>
    <s v="Miss"/>
    <n v="1"/>
    <x v="2"/>
  </r>
  <r>
    <n v="35"/>
    <s v="30-45"/>
    <s v="C93"/>
    <s v="C"/>
    <s v="S"/>
    <n v="90"/>
    <x v="4"/>
    <s v="Hoyt"/>
    <s v="H"/>
    <s v=" Mrs"/>
    <s v=" Frederick Maxfield (Jane Anne Forby)"/>
    <n v="0"/>
    <n v="487"/>
    <x v="1"/>
    <s v="female"/>
    <n v="1"/>
    <x v="1"/>
    <n v="19943"/>
    <s v="Mrs"/>
    <n v="1"/>
    <x v="2"/>
  </r>
  <r>
    <n v="19"/>
    <s v="18-30"/>
    <s v="B49"/>
    <s v="B"/>
    <s v="C"/>
    <n v="91.0792"/>
    <x v="4"/>
    <s v="Bishop"/>
    <s v="B"/>
    <s v=" Mrs"/>
    <s v=" Dickinson H (Helen Walton)"/>
    <n v="0"/>
    <n v="292"/>
    <x v="1"/>
    <s v="female"/>
    <n v="1"/>
    <x v="1"/>
    <n v="11967"/>
    <s v="Mrs"/>
    <n v="1"/>
    <x v="2"/>
  </r>
  <r>
    <n v="25"/>
    <s v="18-30"/>
    <s v="B49"/>
    <s v="B"/>
    <s v="C"/>
    <n v="91.0792"/>
    <x v="4"/>
    <s v="Bishop"/>
    <s v="B"/>
    <s v=" Mr"/>
    <s v=" Dickinson H"/>
    <n v="0"/>
    <n v="485"/>
    <x v="1"/>
    <s v="male"/>
    <n v="1"/>
    <x v="1"/>
    <n v="11967"/>
    <s v="Mr"/>
    <n v="1"/>
    <x v="2"/>
  </r>
  <r>
    <n v="30"/>
    <s v="30-45"/>
    <s v="B73"/>
    <s v="B"/>
    <s v="S"/>
    <n v="93.5"/>
    <x v="4"/>
    <s v="Perreault"/>
    <s v="P"/>
    <s v=" Miss"/>
    <s v=" Anne"/>
    <n v="0"/>
    <n v="521"/>
    <x v="1"/>
    <s v="female"/>
    <n v="0"/>
    <x v="1"/>
    <n v="12749"/>
    <s v="Miss"/>
    <n v="0"/>
    <x v="1"/>
  </r>
  <r>
    <n v="52"/>
    <s v="Above 45"/>
    <s v="B69"/>
    <s v="B"/>
    <s v="S"/>
    <n v="93.5"/>
    <x v="4"/>
    <s v="Hays"/>
    <s v="H"/>
    <s v=" Mrs"/>
    <s v=" Charles Melville (Clara Jennings Gregg)"/>
    <n v="1"/>
    <n v="821"/>
    <x v="1"/>
    <s v="female"/>
    <n v="1"/>
    <x v="1"/>
    <n v="12749"/>
    <s v="Mrs"/>
    <n v="2"/>
    <x v="2"/>
  </r>
  <r>
    <n v="30"/>
    <s v="30-45"/>
    <s v="M"/>
    <s v="M"/>
    <s v="C"/>
    <n v="106.425"/>
    <x v="4"/>
    <s v="LeRoy"/>
    <s v="L"/>
    <s v=" Miss"/>
    <s v=" Bertha"/>
    <n v="0"/>
    <n v="538"/>
    <x v="1"/>
    <s v="female"/>
    <n v="0"/>
    <x v="1"/>
    <s v="PC 17761"/>
    <s v="Miss"/>
    <n v="0"/>
    <x v="1"/>
  </r>
  <r>
    <n v="50"/>
    <s v="Above 45"/>
    <s v="C86"/>
    <s v="C"/>
    <s v="C"/>
    <n v="106.425"/>
    <x v="4"/>
    <s v="Douglas"/>
    <s v="D"/>
    <s v=" Mr"/>
    <s v=" Walter Donald"/>
    <n v="0"/>
    <n v="545"/>
    <x v="1"/>
    <s v="male"/>
    <n v="1"/>
    <x v="0"/>
    <s v="PC 17761"/>
    <s v="Mr"/>
    <n v="1"/>
    <x v="2"/>
  </r>
  <r>
    <n v="17"/>
    <s v="Below_18"/>
    <s v="C65"/>
    <s v="C"/>
    <s v="C"/>
    <n v="108.9"/>
    <x v="4"/>
    <s v="Penasco y Castellana"/>
    <s v="P"/>
    <s v=" Mrs"/>
    <s v=" Victor de Satode (Maria Josefa Perez de Soto y Vallejo)"/>
    <n v="0"/>
    <n v="308"/>
    <x v="1"/>
    <s v="female"/>
    <n v="1"/>
    <x v="1"/>
    <s v="PC 17758"/>
    <s v="Mrs"/>
    <n v="1"/>
    <x v="2"/>
  </r>
  <r>
    <n v="18"/>
    <s v="Above 45"/>
    <s v="C65"/>
    <s v="C"/>
    <s v="C"/>
    <n v="108.9"/>
    <x v="4"/>
    <s v="Penasco y Castellana"/>
    <s v="P"/>
    <s v=" Mr"/>
    <s v=" Victor de Satode"/>
    <n v="0"/>
    <n v="506"/>
    <x v="1"/>
    <s v="male"/>
    <n v="1"/>
    <x v="0"/>
    <s v="PC 17758"/>
    <s v="Mr"/>
    <n v="1"/>
    <x v="2"/>
  </r>
  <r>
    <n v="22"/>
    <s v="18-30"/>
    <s v="M"/>
    <s v="M"/>
    <s v="C"/>
    <n v="110.88330000000001"/>
    <x v="4"/>
    <s v="Fleming"/>
    <s v="F"/>
    <s v=" Miss"/>
    <s v=" Margaret"/>
    <n v="0"/>
    <n v="307"/>
    <x v="1"/>
    <s v="female"/>
    <n v="0"/>
    <x v="1"/>
    <n v="17421"/>
    <s v="Miss"/>
    <n v="0"/>
    <x v="1"/>
  </r>
  <r>
    <n v="17"/>
    <s v="Below_18"/>
    <s v="C70"/>
    <s v="C"/>
    <s v="C"/>
    <n v="110.88330000000001"/>
    <x v="4"/>
    <s v="Thayer"/>
    <s v="T"/>
    <s v=" Mr"/>
    <s v=" John Borland Jr"/>
    <n v="2"/>
    <n v="551"/>
    <x v="1"/>
    <s v="male"/>
    <n v="0"/>
    <x v="1"/>
    <n v="17421"/>
    <s v="Mr"/>
    <n v="2"/>
    <x v="2"/>
  </r>
  <r>
    <n v="39"/>
    <s v="30-45"/>
    <s v="C68"/>
    <s v="C"/>
    <s v="C"/>
    <n v="110.88330000000001"/>
    <x v="4"/>
    <s v="Thayer"/>
    <s v="T"/>
    <s v=" Mrs"/>
    <s v=" John Borland (Marian Longstreth Morris)"/>
    <n v="1"/>
    <n v="582"/>
    <x v="1"/>
    <s v="female"/>
    <n v="1"/>
    <x v="1"/>
    <n v="17421"/>
    <s v="Mrs"/>
    <n v="2"/>
    <x v="2"/>
  </r>
  <r>
    <n v="49"/>
    <s v="Above 45"/>
    <s v="C68"/>
    <s v="C"/>
    <s v="C"/>
    <n v="110.88330000000001"/>
    <x v="4"/>
    <s v="Thayer"/>
    <s v="T"/>
    <s v=" Mr"/>
    <s v=" John Borland"/>
    <n v="1"/>
    <n v="699"/>
    <x v="1"/>
    <s v="male"/>
    <n v="1"/>
    <x v="0"/>
    <n v="17421"/>
    <s v="Mr"/>
    <n v="2"/>
    <x v="2"/>
  </r>
  <r>
    <n v="58"/>
    <s v="Above 45"/>
    <s v="D48"/>
    <s v="D"/>
    <s v="C"/>
    <n v="113.27500000000001"/>
    <x v="4"/>
    <s v="Newell"/>
    <s v="N"/>
    <s v=" Mr"/>
    <s v=" Arthur Webster"/>
    <n v="2"/>
    <n v="660"/>
    <x v="1"/>
    <s v="male"/>
    <n v="0"/>
    <x v="0"/>
    <n v="35273"/>
    <s v="Mr"/>
    <n v="2"/>
    <x v="2"/>
  </r>
  <r>
    <n v="31"/>
    <s v="30-45"/>
    <s v="D36"/>
    <s v="D"/>
    <s v="C"/>
    <n v="113.27500000000001"/>
    <x v="4"/>
    <s v="Newell"/>
    <s v="N"/>
    <s v=" Miss"/>
    <s v=" Madeleine"/>
    <n v="0"/>
    <n v="216"/>
    <x v="1"/>
    <s v="female"/>
    <n v="1"/>
    <x v="1"/>
    <n v="35273"/>
    <s v="Miss"/>
    <n v="1"/>
    <x v="2"/>
  </r>
  <r>
    <n v="23"/>
    <s v="18-30"/>
    <s v="D36"/>
    <s v="D"/>
    <s v="C"/>
    <n v="113.27500000000001"/>
    <x v="4"/>
    <s v="Newell"/>
    <s v="N"/>
    <s v=" Miss"/>
    <s v=" Marjorie"/>
    <n v="0"/>
    <n v="394"/>
    <x v="1"/>
    <s v="female"/>
    <n v="1"/>
    <x v="1"/>
    <n v="35273"/>
    <s v="Miss"/>
    <n v="1"/>
    <x v="2"/>
  </r>
  <r>
    <n v="36"/>
    <s v="30-45"/>
    <s v="B96 B98"/>
    <s v="B"/>
    <s v="S"/>
    <n v="120"/>
    <x v="4"/>
    <s v="Carter"/>
    <s v="C"/>
    <s v=" Mr"/>
    <s v=" William Ernest"/>
    <n v="2"/>
    <n v="391"/>
    <x v="1"/>
    <s v="male"/>
    <n v="1"/>
    <x v="1"/>
    <n v="113760"/>
    <s v="Mr"/>
    <n v="3"/>
    <x v="0"/>
  </r>
  <r>
    <n v="14"/>
    <s v="Below_18"/>
    <s v="B96 B98"/>
    <s v="B"/>
    <s v="S"/>
    <n v="120"/>
    <x v="4"/>
    <s v="Carter"/>
    <s v="C"/>
    <s v=" Miss"/>
    <s v=" Lucile Polk"/>
    <n v="2"/>
    <n v="436"/>
    <x v="1"/>
    <s v="female"/>
    <n v="1"/>
    <x v="1"/>
    <n v="113760"/>
    <s v="Miss"/>
    <n v="3"/>
    <x v="0"/>
  </r>
  <r>
    <n v="36"/>
    <s v="30-45"/>
    <s v="B96 B98"/>
    <s v="B"/>
    <s v="S"/>
    <n v="120"/>
    <x v="4"/>
    <s v="Carter"/>
    <s v="C"/>
    <s v=" Mrs"/>
    <s v=" William Ernest (Lucile Polk)"/>
    <n v="2"/>
    <n v="764"/>
    <x v="1"/>
    <s v="female"/>
    <n v="1"/>
    <x v="1"/>
    <n v="113760"/>
    <s v="Mrs"/>
    <n v="3"/>
    <x v="0"/>
  </r>
  <r>
    <n v="11"/>
    <s v="Below_18"/>
    <s v="B96 B98"/>
    <s v="B"/>
    <s v="S"/>
    <n v="120"/>
    <x v="4"/>
    <s v="Carter"/>
    <s v="C"/>
    <s v=" Master"/>
    <s v=" William Thornton II"/>
    <n v="2"/>
    <n v="803"/>
    <x v="1"/>
    <s v="male"/>
    <n v="1"/>
    <x v="1"/>
    <n v="113760"/>
    <s v="Master"/>
    <n v="3"/>
    <x v="0"/>
  </r>
  <r>
    <n v="50"/>
    <s v="Above 45"/>
    <s v="M"/>
    <s v="M"/>
    <s v="S"/>
    <n v="133.65"/>
    <x v="4"/>
    <s v="Frauenthal"/>
    <s v="F"/>
    <s v=" Dr"/>
    <s v=" Henry William"/>
    <n v="0"/>
    <n v="661"/>
    <x v="1"/>
    <s v="male"/>
    <n v="2"/>
    <x v="1"/>
    <s v="PC 17611"/>
    <s v="Dr"/>
    <n v="2"/>
    <x v="2"/>
  </r>
  <r>
    <n v="35.5"/>
    <s v="30-45"/>
    <s v="M"/>
    <s v="M"/>
    <s v="S"/>
    <n v="133.65"/>
    <x v="4"/>
    <s v="Frauenthal"/>
    <s v="F"/>
    <s v=" Mrs"/>
    <s v=" Henry William (Clara Heinsheimer)"/>
    <n v="0"/>
    <n v="335"/>
    <x v="1"/>
    <s v="female"/>
    <n v="1"/>
    <x v="1"/>
    <s v="PC 17611"/>
    <s v="Mrs"/>
    <n v="1"/>
    <x v="2"/>
  </r>
  <r>
    <n v="41"/>
    <s v="30-45"/>
    <s v="E40"/>
    <s v="E"/>
    <s v="C"/>
    <n v="134.5"/>
    <x v="4"/>
    <s v="Burns"/>
    <s v="B"/>
    <s v=" Miss"/>
    <s v=" Elizabeth Margaret"/>
    <n v="0"/>
    <n v="338"/>
    <x v="1"/>
    <s v="female"/>
    <n v="0"/>
    <x v="1"/>
    <n v="16966"/>
    <s v="Miss"/>
    <n v="0"/>
    <x v="1"/>
  </r>
  <r>
    <n v="40"/>
    <s v="30-45"/>
    <s v="E34"/>
    <s v="E"/>
    <s v="C"/>
    <n v="134.5"/>
    <x v="4"/>
    <s v="Spedden"/>
    <s v="S"/>
    <s v=" Mrs"/>
    <s v=" Frederic Oakley (Margaretta Corning Stone)"/>
    <n v="1"/>
    <n v="320"/>
    <x v="1"/>
    <s v="female"/>
    <n v="1"/>
    <x v="1"/>
    <n v="16966"/>
    <s v="Mrs"/>
    <n v="2"/>
    <x v="2"/>
  </r>
  <r>
    <n v="35"/>
    <s v="30-45"/>
    <s v="C99"/>
    <s v="C"/>
    <s v="S"/>
    <n v="135.63329999999999"/>
    <x v="4"/>
    <s v="Bissette"/>
    <s v="B"/>
    <s v=" Miss"/>
    <s v=" Amelia"/>
    <n v="0"/>
    <n v="270"/>
    <x v="1"/>
    <s v="female"/>
    <n v="0"/>
    <x v="1"/>
    <s v="PC 17760"/>
    <s v="Miss"/>
    <n v="0"/>
    <x v="1"/>
  </r>
  <r>
    <n v="36"/>
    <s v="30-45"/>
    <s v="C32"/>
    <s v="C"/>
    <s v="C"/>
    <n v="135.63329999999999"/>
    <x v="4"/>
    <s v="Young"/>
    <s v="Y"/>
    <s v=" Miss"/>
    <s v=" Marie Grice"/>
    <n v="0"/>
    <n v="326"/>
    <x v="1"/>
    <s v="female"/>
    <n v="0"/>
    <x v="1"/>
    <s v="PC 17760"/>
    <s v="Miss"/>
    <n v="0"/>
    <x v="1"/>
  </r>
  <r>
    <n v="22"/>
    <s v="18-30"/>
    <s v="M"/>
    <s v="M"/>
    <s v="C"/>
    <n v="135.63329999999999"/>
    <x v="4"/>
    <s v="Ringhini"/>
    <s v="R"/>
    <s v=" Mr"/>
    <s v=" Sante"/>
    <n v="0"/>
    <n v="374"/>
    <x v="1"/>
    <s v="male"/>
    <n v="0"/>
    <x v="0"/>
    <s v="PC 17760"/>
    <s v="Mr"/>
    <n v="0"/>
    <x v="1"/>
  </r>
  <r>
    <n v="58"/>
    <s v="Above 45"/>
    <s v="B80"/>
    <s v="B"/>
    <s v="C"/>
    <n v="146.52080000000001"/>
    <x v="4"/>
    <s v="Lurette"/>
    <s v="L"/>
    <s v=" Miss"/>
    <s v=" Elise"/>
    <n v="0"/>
    <n v="196"/>
    <x v="1"/>
    <s v="female"/>
    <n v="0"/>
    <x v="1"/>
    <s v="PC 17569"/>
    <s v="Miss"/>
    <n v="0"/>
    <x v="1"/>
  </r>
  <r>
    <n v="35.5"/>
    <s v="30-45"/>
    <s v="B78"/>
    <s v="B"/>
    <s v="C"/>
    <n v="146.52080000000001"/>
    <x v="4"/>
    <s v="Spencer"/>
    <s v="S"/>
    <s v=" Mrs"/>
    <s v=" William Augustus (Marie Eugenie)"/>
    <n v="0"/>
    <n v="32"/>
    <x v="1"/>
    <s v="female"/>
    <n v="1"/>
    <x v="1"/>
    <s v="PC 17569"/>
    <s v="Mrs"/>
    <n v="1"/>
    <x v="2"/>
  </r>
  <r>
    <n v="22"/>
    <s v="18-30"/>
    <s v="M"/>
    <s v="M"/>
    <s v="S"/>
    <n v="151.55000000000001"/>
    <x v="4"/>
    <s v="Cleaver"/>
    <s v="C"/>
    <s v=" Miss"/>
    <s v=" Alice"/>
    <n v="0"/>
    <n v="709"/>
    <x v="1"/>
    <s v="female"/>
    <n v="0"/>
    <x v="1"/>
    <n v="113781"/>
    <s v="Miss"/>
    <n v="0"/>
    <x v="1"/>
  </r>
  <r>
    <n v="2"/>
    <s v="Below_18"/>
    <s v="C22 C26"/>
    <s v="C"/>
    <s v="S"/>
    <n v="151.55000000000001"/>
    <x v="4"/>
    <s v="Allison"/>
    <s v="A"/>
    <s v=" Miss"/>
    <s v=" Helen Loraine"/>
    <n v="2"/>
    <n v="298"/>
    <x v="1"/>
    <s v="female"/>
    <n v="1"/>
    <x v="0"/>
    <n v="113781"/>
    <s v="Miss"/>
    <n v="3"/>
    <x v="0"/>
  </r>
  <r>
    <n v="0.92"/>
    <s v="Below_18"/>
    <s v="C22 C26"/>
    <s v="C"/>
    <s v="S"/>
    <n v="151.55000000000001"/>
    <x v="4"/>
    <s v="Allison"/>
    <s v="A"/>
    <s v=" Master"/>
    <s v=" Hudson Trevor"/>
    <n v="2"/>
    <n v="306"/>
    <x v="1"/>
    <s v="male"/>
    <n v="1"/>
    <x v="1"/>
    <n v="113781"/>
    <s v="Master"/>
    <n v="3"/>
    <x v="0"/>
  </r>
  <r>
    <n v="25"/>
    <s v="18-30"/>
    <s v="C22 C26"/>
    <s v="C"/>
    <s v="S"/>
    <n v="151.55000000000001"/>
    <x v="4"/>
    <s v="Allison"/>
    <s v="A"/>
    <s v=" Mrs"/>
    <s v=" Hudson J C (Bessie Waldo Daniels)"/>
    <n v="2"/>
    <n v="499"/>
    <x v="1"/>
    <s v="female"/>
    <n v="1"/>
    <x v="0"/>
    <n v="113781"/>
    <s v="Mrs"/>
    <n v="3"/>
    <x v="0"/>
  </r>
  <r>
    <n v="58"/>
    <s v="Above 45"/>
    <s v="C125"/>
    <s v="C"/>
    <s v="S"/>
    <n v="153.46250000000001"/>
    <x v="4"/>
    <s v="Graham"/>
    <s v="G"/>
    <s v=" Mrs"/>
    <s v=" William Thompson (Edith Junkins)"/>
    <n v="1"/>
    <n v="269"/>
    <x v="1"/>
    <s v="female"/>
    <n v="0"/>
    <x v="1"/>
    <s v="PC 17582"/>
    <s v="Mrs"/>
    <n v="1"/>
    <x v="2"/>
  </r>
  <r>
    <n v="38"/>
    <s v="30-45"/>
    <s v="C91"/>
    <s v="C"/>
    <s v="S"/>
    <n v="153.46250000000001"/>
    <x v="4"/>
    <s v="Graham"/>
    <s v="G"/>
    <s v=" Mr"/>
    <s v=" George Edward"/>
    <n v="1"/>
    <n v="333"/>
    <x v="1"/>
    <s v="male"/>
    <n v="0"/>
    <x v="0"/>
    <s v="PC 17582"/>
    <s v="Mr"/>
    <n v="1"/>
    <x v="2"/>
  </r>
  <r>
    <n v="40"/>
    <s v="30-45"/>
    <s v="C125"/>
    <s v="C"/>
    <s v="S"/>
    <n v="153.46250000000001"/>
    <x v="4"/>
    <s v="Shutes"/>
    <s v="S"/>
    <s v=" Miss"/>
    <s v=" Elizabeth W"/>
    <n v="0"/>
    <n v="610"/>
    <x v="1"/>
    <s v="female"/>
    <n v="0"/>
    <x v="1"/>
    <s v="PC 17582"/>
    <s v="Miss"/>
    <n v="0"/>
    <x v="1"/>
  </r>
  <r>
    <n v="31"/>
    <s v="30-45"/>
    <s v="C7"/>
    <s v="C"/>
    <s v="S"/>
    <n v="164.86670000000001"/>
    <x v="4"/>
    <s v="Wick"/>
    <s v="W"/>
    <s v=" Miss"/>
    <s v=" Mary Natalie"/>
    <n v="2"/>
    <n v="319"/>
    <x v="1"/>
    <s v="female"/>
    <n v="0"/>
    <x v="1"/>
    <n v="36928"/>
    <s v="Miss"/>
    <n v="2"/>
    <x v="2"/>
  </r>
  <r>
    <n v="45"/>
    <s v="Above 45"/>
    <s v="M"/>
    <s v="M"/>
    <s v="S"/>
    <n v="164.86670000000001"/>
    <x v="4"/>
    <s v="Wick"/>
    <s v="W"/>
    <s v=" Mrs"/>
    <s v=" George Dennick (Mary Hitchcock)"/>
    <n v="1"/>
    <n v="857"/>
    <x v="1"/>
    <s v="female"/>
    <n v="1"/>
    <x v="1"/>
    <n v="36928"/>
    <s v="Mrs"/>
    <n v="2"/>
    <x v="2"/>
  </r>
  <r>
    <n v="15"/>
    <s v="Below_18"/>
    <s v="B5"/>
    <s v="B"/>
    <s v="S"/>
    <n v="211.33750000000001"/>
    <x v="4"/>
    <s v="Madill"/>
    <s v="M"/>
    <s v=" Miss"/>
    <s v=" Georgette Alexandra"/>
    <n v="1"/>
    <n v="690"/>
    <x v="1"/>
    <s v="female"/>
    <n v="0"/>
    <x v="1"/>
    <n v="24160"/>
    <s v="Miss"/>
    <n v="1"/>
    <x v="2"/>
  </r>
  <r>
    <n v="29"/>
    <s v="18-30"/>
    <s v="B5"/>
    <s v="B"/>
    <s v="S"/>
    <n v="211.33750000000001"/>
    <x v="4"/>
    <s v="Allen"/>
    <s v="A"/>
    <s v=" Miss"/>
    <s v=" Elisabeth Walton"/>
    <n v="0"/>
    <n v="731"/>
    <x v="1"/>
    <s v="female"/>
    <n v="0"/>
    <x v="1"/>
    <n v="24160"/>
    <s v="Miss"/>
    <n v="0"/>
    <x v="1"/>
  </r>
  <r>
    <n v="43"/>
    <s v="30-45"/>
    <s v="B3"/>
    <s v="B"/>
    <s v="S"/>
    <n v="211.33750000000001"/>
    <x v="4"/>
    <s v="Robert"/>
    <s v="R"/>
    <s v=" Mrs"/>
    <s v=" Edward Scott (Elisabeth Walton McMillan)"/>
    <n v="1"/>
    <n v="780"/>
    <x v="1"/>
    <s v="female"/>
    <n v="0"/>
    <x v="1"/>
    <n v="24160"/>
    <s v="Mrs"/>
    <n v="1"/>
    <x v="2"/>
  </r>
  <r>
    <n v="27"/>
    <s v="18-30"/>
    <s v="C82"/>
    <s v="C"/>
    <s v="C"/>
    <n v="211.5"/>
    <x v="4"/>
    <s v="Widener"/>
    <s v="W"/>
    <s v=" Mr"/>
    <s v=" Harry Elkins"/>
    <n v="2"/>
    <n v="378"/>
    <x v="1"/>
    <s v="male"/>
    <n v="0"/>
    <x v="0"/>
    <n v="113503"/>
    <s v="Mr"/>
    <n v="2"/>
    <x v="2"/>
  </r>
  <r>
    <n v="30"/>
    <s v="30-45"/>
    <s v="C95"/>
    <s v="C"/>
    <s v="S"/>
    <n v="221.7792"/>
    <x v="4"/>
    <s v="Farthing"/>
    <s v="F"/>
    <s v=" Mr"/>
    <s v=" John"/>
    <n v="0"/>
    <n v="528"/>
    <x v="1"/>
    <s v="male"/>
    <n v="0"/>
    <x v="0"/>
    <s v="PC 17483"/>
    <s v="Mr"/>
    <n v="0"/>
    <x v="1"/>
  </r>
  <r>
    <n v="42"/>
    <s v="30-45"/>
    <s v="M"/>
    <s v="M"/>
    <s v="C"/>
    <n v="227.52500000000001"/>
    <x v="4"/>
    <s v="Bidois"/>
    <s v="B"/>
    <s v=" Miss"/>
    <s v=" Rosalie"/>
    <n v="0"/>
    <n v="381"/>
    <x v="1"/>
    <s v="female"/>
    <n v="0"/>
    <x v="1"/>
    <s v="PC 17757"/>
    <s v="Miss"/>
    <n v="0"/>
    <x v="1"/>
  </r>
  <r>
    <n v="30"/>
    <s v="30-45"/>
    <s v="M"/>
    <s v="M"/>
    <s v="C"/>
    <n v="227.52500000000001"/>
    <x v="4"/>
    <s v="Robbins"/>
    <s v="R"/>
    <s v=" Mr"/>
    <s v=" Victor"/>
    <n v="0"/>
    <n v="558"/>
    <x v="1"/>
    <s v="male"/>
    <n v="0"/>
    <x v="0"/>
    <s v="PC 17757"/>
    <s v="Mr"/>
    <n v="0"/>
    <x v="1"/>
  </r>
  <r>
    <n v="38"/>
    <s v="30-45"/>
    <s v="C45"/>
    <s v="C"/>
    <s v="C"/>
    <n v="227.52500000000001"/>
    <x v="4"/>
    <s v="Endres"/>
    <s v="E"/>
    <s v=" Miss"/>
    <s v=" Caroline Louise"/>
    <n v="0"/>
    <n v="717"/>
    <x v="1"/>
    <s v="female"/>
    <n v="0"/>
    <x v="1"/>
    <s v="PC 17757"/>
    <s v="Miss"/>
    <n v="0"/>
    <x v="1"/>
  </r>
  <r>
    <n v="18"/>
    <s v="Above 45"/>
    <s v="C62 C64"/>
    <s v="C"/>
    <s v="C"/>
    <n v="227.52500000000001"/>
    <x v="4"/>
    <s v="Astor"/>
    <s v="A"/>
    <s v=" Mrs"/>
    <s v=" John Jacob (Madeleine Talmadge Force)"/>
    <n v="0"/>
    <n v="701"/>
    <x v="1"/>
    <s v="female"/>
    <n v="1"/>
    <x v="1"/>
    <s v="PC 17757"/>
    <s v="Mrs"/>
    <n v="1"/>
    <x v="2"/>
  </r>
  <r>
    <n v="24"/>
    <s v="18-30"/>
    <s v="B58 B60"/>
    <s v="B"/>
    <s v="C"/>
    <n v="247.52080000000001"/>
    <x v="4"/>
    <s v="Baxter"/>
    <s v="B"/>
    <s v=" Mr"/>
    <s v=" Quigg Edmond"/>
    <n v="1"/>
    <n v="119"/>
    <x v="1"/>
    <s v="male"/>
    <n v="0"/>
    <x v="0"/>
    <s v="PC 17558"/>
    <s v="Mr"/>
    <n v="1"/>
    <x v="2"/>
  </r>
  <r>
    <n v="50"/>
    <s v="Above 45"/>
    <s v="B58 B60"/>
    <s v="B"/>
    <s v="C"/>
    <n v="247.52080000000001"/>
    <x v="4"/>
    <s v="Baxter"/>
    <s v="B"/>
    <s v=" Mrs"/>
    <s v=" James (Helene DeLaudeniere Chaput)"/>
    <n v="1"/>
    <n v="300"/>
    <x v="1"/>
    <s v="female"/>
    <n v="0"/>
    <x v="1"/>
    <s v="PC 17558"/>
    <s v="Mrs"/>
    <n v="1"/>
    <x v="2"/>
  </r>
  <r>
    <n v="18"/>
    <s v="Above 45"/>
    <s v="B57 B59 B63 B66"/>
    <s v="B"/>
    <s v="C"/>
    <n v="262.375"/>
    <x v="4"/>
    <s v="Ryerson"/>
    <s v="R"/>
    <s v=" Miss"/>
    <s v=" Emily Borie"/>
    <n v="2"/>
    <n v="312"/>
    <x v="1"/>
    <s v="female"/>
    <n v="2"/>
    <x v="1"/>
    <s v="PC 17608"/>
    <s v="Miss"/>
    <n v="4"/>
    <x v="0"/>
  </r>
  <r>
    <n v="21"/>
    <s v="18-30"/>
    <s v="B57 B59 B63 B66"/>
    <s v="B"/>
    <s v="C"/>
    <n v="262.375"/>
    <x v="4"/>
    <s v="Ryerson"/>
    <s v="R"/>
    <s v=" Miss"/>
    <s v=" Susan Parker &quot;Suzette&quot;"/>
    <n v="2"/>
    <n v="743"/>
    <x v="1"/>
    <s v="female"/>
    <n v="2"/>
    <x v="1"/>
    <s v="PC 17608"/>
    <s v="Miss"/>
    <n v="4"/>
    <x v="0"/>
  </r>
  <r>
    <n v="19"/>
    <s v="18-30"/>
    <s v="C23 C25 C27"/>
    <s v="C"/>
    <s v="S"/>
    <n v="263"/>
    <x v="4"/>
    <s v="Fortune"/>
    <s v="F"/>
    <s v=" Mr"/>
    <s v=" Charles Alexander"/>
    <n v="2"/>
    <n v="28"/>
    <x v="1"/>
    <s v="male"/>
    <n v="3"/>
    <x v="0"/>
    <n v="19950"/>
    <s v="Mr"/>
    <n v="5"/>
    <x v="0"/>
  </r>
  <r>
    <n v="23"/>
    <s v="18-30"/>
    <s v="C23 C25 C27"/>
    <s v="C"/>
    <s v="S"/>
    <n v="263"/>
    <x v="4"/>
    <s v="Fortune"/>
    <s v="F"/>
    <s v=" Miss"/>
    <s v=" Mabel Helen"/>
    <n v="2"/>
    <n v="89"/>
    <x v="1"/>
    <s v="female"/>
    <n v="3"/>
    <x v="1"/>
    <n v="19950"/>
    <s v="Miss"/>
    <n v="5"/>
    <x v="0"/>
  </r>
  <r>
    <n v="24"/>
    <s v="18-30"/>
    <s v="C23 C25 C27"/>
    <s v="C"/>
    <s v="S"/>
    <n v="263"/>
    <x v="4"/>
    <s v="Fortune"/>
    <s v="F"/>
    <s v=" Miss"/>
    <s v=" Alice Elizabeth"/>
    <n v="2"/>
    <n v="342"/>
    <x v="1"/>
    <s v="female"/>
    <n v="3"/>
    <x v="1"/>
    <n v="19950"/>
    <s v="Miss"/>
    <n v="5"/>
    <x v="0"/>
  </r>
  <r>
    <n v="64"/>
    <s v="Above 45"/>
    <s v="C23 C25 C27"/>
    <s v="C"/>
    <s v="S"/>
    <n v="263"/>
    <x v="4"/>
    <s v="Fortune"/>
    <s v="F"/>
    <s v=" Mr"/>
    <s v=" Mark"/>
    <n v="4"/>
    <n v="439"/>
    <x v="1"/>
    <s v="male"/>
    <n v="1"/>
    <x v="0"/>
    <n v="19950"/>
    <s v="Mr"/>
    <n v="5"/>
    <x v="0"/>
  </r>
  <r>
    <n v="35"/>
    <s v="30-45"/>
    <s v="M"/>
    <s v="M"/>
    <s v="C"/>
    <n v="512.32920000000001"/>
    <x v="4"/>
    <s v="Ward"/>
    <s v="W"/>
    <s v=" Miss"/>
    <s v=" Anna"/>
    <n v="0"/>
    <n v="259"/>
    <x v="1"/>
    <s v="female"/>
    <n v="0"/>
    <x v="1"/>
    <s v="PC 17755"/>
    <s v="Miss"/>
    <n v="0"/>
    <x v="1"/>
  </r>
  <r>
    <n v="36"/>
    <s v="30-45"/>
    <s v="B51 B53 B55"/>
    <s v="B"/>
    <s v="C"/>
    <n v="512.32920000000001"/>
    <x v="4"/>
    <s v="Cardeza"/>
    <s v="C"/>
    <s v=" Mr"/>
    <s v=" Thomas Drake Martinez"/>
    <n v="1"/>
    <n v="680"/>
    <x v="1"/>
    <s v="male"/>
    <n v="0"/>
    <x v="1"/>
    <s v="PC 17755"/>
    <s v="Mr"/>
    <n v="1"/>
    <x v="2"/>
  </r>
  <r>
    <n v="35"/>
    <s v="30-45"/>
    <s v="B101"/>
    <s v="B"/>
    <s v="C"/>
    <n v="512.32920000000001"/>
    <x v="4"/>
    <s v="Lesurer"/>
    <s v="L"/>
    <s v=" Mr"/>
    <s v=" Gustave J"/>
    <n v="0"/>
    <n v="738"/>
    <x v="1"/>
    <s v="male"/>
    <n v="0"/>
    <x v="1"/>
    <s v="PC 17755"/>
    <s v="Mr"/>
    <n v="0"/>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x v="0"/>
    <x v="0"/>
    <x v="0"/>
    <s v="S"/>
    <x v="0"/>
    <s v="25-75"/>
    <x v="0"/>
    <x v="0"/>
    <s v=" Master"/>
    <x v="0"/>
    <n v="2"/>
    <n v="160"/>
    <x v="0"/>
    <s v="male"/>
    <n v="8"/>
    <x v="0"/>
    <s v="CA. 2343"/>
    <s v="Master"/>
    <n v="10"/>
  </r>
  <r>
    <x v="1"/>
    <x v="1"/>
    <x v="1"/>
    <x v="1"/>
    <s v="S"/>
    <x v="1"/>
    <n v="0"/>
    <x v="1"/>
    <x v="1"/>
    <s v=" Mr"/>
    <x v="1"/>
    <n v="0"/>
    <n v="264"/>
    <x v="1"/>
    <s v="male"/>
    <n v="0"/>
    <x v="0"/>
    <n v="112059"/>
    <s v="Mr"/>
    <n v="0"/>
  </r>
  <r>
    <x v="2"/>
    <x v="2"/>
    <x v="0"/>
    <x v="0"/>
    <s v="S"/>
    <x v="0"/>
    <s v="25-75"/>
    <x v="0"/>
    <x v="0"/>
    <s v=" Miss"/>
    <x v="2"/>
    <n v="2"/>
    <n v="181"/>
    <x v="0"/>
    <s v="female"/>
    <n v="8"/>
    <x v="0"/>
    <s v="CA. 2343"/>
    <s v="Miss"/>
    <n v="10"/>
  </r>
  <r>
    <x v="3"/>
    <x v="1"/>
    <x v="0"/>
    <x v="0"/>
    <s v="S"/>
    <x v="1"/>
    <n v="0"/>
    <x v="2"/>
    <x v="2"/>
    <s v=" Mr"/>
    <x v="3"/>
    <n v="0"/>
    <n v="278"/>
    <x v="2"/>
    <s v="male"/>
    <n v="0"/>
    <x v="0"/>
    <n v="239853"/>
    <s v="Mr"/>
    <n v="0"/>
  </r>
  <r>
    <x v="3"/>
    <x v="1"/>
    <x v="0"/>
    <x v="0"/>
    <s v="S"/>
    <x v="0"/>
    <s v="25-75"/>
    <x v="0"/>
    <x v="0"/>
    <s v=" Mr"/>
    <x v="4"/>
    <n v="2"/>
    <n v="202"/>
    <x v="0"/>
    <s v="male"/>
    <n v="8"/>
    <x v="0"/>
    <s v="CA. 2343"/>
    <s v="Mr"/>
    <n v="10"/>
  </r>
  <r>
    <x v="3"/>
    <x v="1"/>
    <x v="0"/>
    <x v="0"/>
    <s v="S"/>
    <x v="1"/>
    <n v="0"/>
    <x v="3"/>
    <x v="3"/>
    <s v=" Mr"/>
    <x v="5"/>
    <n v="0"/>
    <n v="414"/>
    <x v="2"/>
    <s v="male"/>
    <n v="0"/>
    <x v="0"/>
    <n v="239853"/>
    <s v="Mr"/>
    <n v="0"/>
  </r>
  <r>
    <x v="3"/>
    <x v="1"/>
    <x v="0"/>
    <x v="0"/>
    <s v="S"/>
    <x v="1"/>
    <n v="0"/>
    <x v="4"/>
    <x v="3"/>
    <s v=" Mr"/>
    <x v="1"/>
    <n v="0"/>
    <n v="467"/>
    <x v="2"/>
    <s v="male"/>
    <n v="0"/>
    <x v="0"/>
    <n v="239853"/>
    <s v="Mr"/>
    <n v="0"/>
  </r>
  <r>
    <x v="3"/>
    <x v="1"/>
    <x v="0"/>
    <x v="0"/>
    <s v="S"/>
    <x v="1"/>
    <n v="0"/>
    <x v="5"/>
    <x v="4"/>
    <s v=" Mr"/>
    <x v="6"/>
    <n v="0"/>
    <n v="482"/>
    <x v="2"/>
    <s v="male"/>
    <n v="0"/>
    <x v="0"/>
    <n v="239854"/>
    <s v="Mr"/>
    <n v="0"/>
  </r>
  <r>
    <x v="3"/>
    <x v="1"/>
    <x v="0"/>
    <x v="0"/>
    <s v="S"/>
    <x v="0"/>
    <s v="25-75"/>
    <x v="0"/>
    <x v="0"/>
    <s v=" Mr"/>
    <x v="7"/>
    <n v="2"/>
    <n v="325"/>
    <x v="0"/>
    <s v="male"/>
    <n v="8"/>
    <x v="0"/>
    <s v="CA. 2343"/>
    <s v="Mr"/>
    <n v="10"/>
  </r>
  <r>
    <x v="3"/>
    <x v="1"/>
    <x v="0"/>
    <x v="0"/>
    <s v="S"/>
    <x v="1"/>
    <n v="0"/>
    <x v="6"/>
    <x v="2"/>
    <s v=" Mr"/>
    <x v="8"/>
    <n v="0"/>
    <n v="634"/>
    <x v="1"/>
    <s v="male"/>
    <n v="0"/>
    <x v="0"/>
    <n v="112052"/>
    <s v="Mr"/>
    <n v="0"/>
  </r>
  <r>
    <x v="3"/>
    <x v="1"/>
    <x v="0"/>
    <x v="0"/>
    <s v="S"/>
    <x v="1"/>
    <n v="0"/>
    <x v="7"/>
    <x v="5"/>
    <s v=" Mr"/>
    <x v="9"/>
    <n v="0"/>
    <n v="675"/>
    <x v="2"/>
    <s v="male"/>
    <n v="0"/>
    <x v="0"/>
    <n v="239856"/>
    <s v="Mr"/>
    <n v="0"/>
  </r>
  <r>
    <x v="3"/>
    <x v="1"/>
    <x v="0"/>
    <x v="0"/>
    <s v="S"/>
    <x v="1"/>
    <n v="0"/>
    <x v="8"/>
    <x v="6"/>
    <s v=" Mr"/>
    <x v="10"/>
    <n v="0"/>
    <n v="733"/>
    <x v="2"/>
    <s v="male"/>
    <n v="0"/>
    <x v="0"/>
    <n v="239855"/>
    <s v="Mr"/>
    <n v="0"/>
  </r>
  <r>
    <x v="4"/>
    <x v="1"/>
    <x v="2"/>
    <x v="2"/>
    <s v="S"/>
    <x v="1"/>
    <n v="0"/>
    <x v="9"/>
    <x v="7"/>
    <s v=" Mr"/>
    <x v="11"/>
    <n v="0"/>
    <n v="807"/>
    <x v="1"/>
    <s v="male"/>
    <n v="0"/>
    <x v="0"/>
    <n v="112050"/>
    <s v="Mr"/>
    <n v="0"/>
  </r>
  <r>
    <x v="3"/>
    <x v="1"/>
    <x v="3"/>
    <x v="1"/>
    <s v="S"/>
    <x v="1"/>
    <n v="0"/>
    <x v="10"/>
    <x v="4"/>
    <s v=" Mr"/>
    <x v="12"/>
    <n v="0"/>
    <n v="816"/>
    <x v="1"/>
    <s v="male"/>
    <n v="0"/>
    <x v="0"/>
    <n v="112058"/>
    <s v="Mr"/>
    <n v="0"/>
  </r>
  <r>
    <x v="5"/>
    <x v="1"/>
    <x v="0"/>
    <x v="0"/>
    <s v="S"/>
    <x v="1"/>
    <n v="0"/>
    <x v="11"/>
    <x v="8"/>
    <s v=" Jonkheer"/>
    <x v="13"/>
    <n v="0"/>
    <n v="823"/>
    <x v="1"/>
    <s v="male"/>
    <n v="0"/>
    <x v="0"/>
    <n v="19972"/>
    <s v="Mr"/>
    <n v="0"/>
  </r>
  <r>
    <x v="2"/>
    <x v="2"/>
    <x v="0"/>
    <x v="0"/>
    <s v="S"/>
    <x v="0"/>
    <s v="25-75"/>
    <x v="0"/>
    <x v="0"/>
    <s v=" Miss"/>
    <x v="14"/>
    <n v="2"/>
    <n v="793"/>
    <x v="0"/>
    <s v="female"/>
    <n v="8"/>
    <x v="0"/>
    <s v="CA. 2343"/>
    <s v="Miss"/>
    <n v="10"/>
  </r>
  <r>
    <x v="6"/>
    <x v="1"/>
    <x v="4"/>
    <x v="1"/>
    <s v="S"/>
    <x v="2"/>
    <s v="0-10"/>
    <x v="12"/>
    <x v="3"/>
    <s v=" Mr"/>
    <x v="15"/>
    <n v="0"/>
    <n v="873"/>
    <x v="1"/>
    <s v="male"/>
    <n v="0"/>
    <x v="0"/>
    <n v="695"/>
    <s v="Mr"/>
    <n v="0"/>
  </r>
  <r>
    <x v="3"/>
    <x v="1"/>
    <x v="0"/>
    <x v="0"/>
    <s v="S"/>
    <x v="0"/>
    <s v="25-75"/>
    <x v="0"/>
    <x v="0"/>
    <s v=" Mr"/>
    <x v="16"/>
    <n v="2"/>
    <n v="847"/>
    <x v="0"/>
    <s v="male"/>
    <n v="8"/>
    <x v="0"/>
    <s v="CA. 2343"/>
    <s v="Mr"/>
    <n v="10"/>
  </r>
  <r>
    <x v="2"/>
    <x v="2"/>
    <x v="0"/>
    <x v="0"/>
    <s v="S"/>
    <x v="0"/>
    <s v="25-75"/>
    <x v="0"/>
    <x v="0"/>
    <s v=" Miss"/>
    <x v="17"/>
    <n v="2"/>
    <n v="864"/>
    <x v="0"/>
    <s v="female"/>
    <n v="8"/>
    <x v="0"/>
    <s v="CA. 2343"/>
    <s v="Miss"/>
    <n v="10"/>
  </r>
  <r>
    <x v="7"/>
    <x v="1"/>
    <x v="0"/>
    <x v="0"/>
    <s v="S"/>
    <x v="3"/>
    <s v="25-75"/>
    <x v="13"/>
    <x v="9"/>
    <s v=" Mr"/>
    <x v="18"/>
    <n v="0"/>
    <n v="75"/>
    <x v="0"/>
    <s v="male"/>
    <n v="0"/>
    <x v="1"/>
    <n v="1601"/>
    <s v="Mr"/>
    <n v="0"/>
  </r>
  <r>
    <x v="8"/>
    <x v="2"/>
    <x v="0"/>
    <x v="0"/>
    <s v="S"/>
    <x v="3"/>
    <s v="25-75"/>
    <x v="14"/>
    <x v="10"/>
    <s v=" Mr"/>
    <x v="18"/>
    <n v="0"/>
    <n v="170"/>
    <x v="0"/>
    <s v="male"/>
    <n v="0"/>
    <x v="0"/>
    <n v="1601"/>
    <s v="Mr"/>
    <n v="0"/>
  </r>
  <r>
    <x v="9"/>
    <x v="2"/>
    <x v="0"/>
    <x v="0"/>
    <s v="S"/>
    <x v="3"/>
    <s v="25-75"/>
    <x v="15"/>
    <x v="10"/>
    <s v=" Mr"/>
    <x v="19"/>
    <n v="0"/>
    <n v="510"/>
    <x v="0"/>
    <s v="male"/>
    <n v="0"/>
    <x v="1"/>
    <n v="1601"/>
    <s v="Mr"/>
    <n v="0"/>
  </r>
  <r>
    <x v="3"/>
    <x v="1"/>
    <x v="0"/>
    <x v="0"/>
    <s v="S"/>
    <x v="3"/>
    <s v="25-75"/>
    <x v="16"/>
    <x v="4"/>
    <s v=" Mr"/>
    <x v="20"/>
    <n v="0"/>
    <n v="644"/>
    <x v="0"/>
    <s v="male"/>
    <n v="0"/>
    <x v="1"/>
    <n v="1601"/>
    <s v="Mr"/>
    <n v="0"/>
  </r>
  <r>
    <x v="3"/>
    <x v="1"/>
    <x v="0"/>
    <x v="0"/>
    <s v="S"/>
    <x v="3"/>
    <s v="25-75"/>
    <x v="17"/>
    <x v="10"/>
    <s v=" Mr"/>
    <x v="21"/>
    <n v="0"/>
    <n v="693"/>
    <x v="0"/>
    <s v="male"/>
    <n v="0"/>
    <x v="1"/>
    <n v="1601"/>
    <s v="Mr"/>
    <n v="0"/>
  </r>
  <r>
    <x v="3"/>
    <x v="1"/>
    <x v="0"/>
    <x v="0"/>
    <s v="S"/>
    <x v="3"/>
    <s v="25-75"/>
    <x v="17"/>
    <x v="10"/>
    <s v=" Mr"/>
    <x v="22"/>
    <n v="0"/>
    <n v="827"/>
    <x v="0"/>
    <s v="male"/>
    <n v="0"/>
    <x v="0"/>
    <n v="1601"/>
    <s v="Mr"/>
    <n v="0"/>
  </r>
  <r>
    <x v="7"/>
    <x v="1"/>
    <x v="0"/>
    <x v="0"/>
    <s v="S"/>
    <x v="3"/>
    <s v="25-75"/>
    <x v="18"/>
    <x v="3"/>
    <s v=" Mr"/>
    <x v="23"/>
    <n v="0"/>
    <n v="839"/>
    <x v="0"/>
    <s v="male"/>
    <n v="0"/>
    <x v="1"/>
    <n v="1601"/>
    <s v="Mr"/>
    <n v="0"/>
  </r>
  <r>
    <x v="10"/>
    <x v="0"/>
    <x v="0"/>
    <x v="0"/>
    <s v="S"/>
    <x v="4"/>
    <s v="25-75"/>
    <x v="19"/>
    <x v="11"/>
    <s v=" Master"/>
    <x v="24"/>
    <n v="2"/>
    <n v="60"/>
    <x v="0"/>
    <s v="male"/>
    <n v="5"/>
    <x v="0"/>
    <s v="CA 2144"/>
    <s v="Master"/>
    <n v="7"/>
  </r>
  <r>
    <x v="11"/>
    <x v="0"/>
    <x v="0"/>
    <x v="0"/>
    <s v="S"/>
    <x v="4"/>
    <s v="25-75"/>
    <x v="19"/>
    <x v="11"/>
    <s v=" Miss"/>
    <x v="25"/>
    <n v="2"/>
    <n v="72"/>
    <x v="0"/>
    <s v="female"/>
    <n v="5"/>
    <x v="0"/>
    <s v="CA 2144"/>
    <s v="Miss"/>
    <n v="7"/>
  </r>
  <r>
    <x v="12"/>
    <x v="0"/>
    <x v="0"/>
    <x v="0"/>
    <s v="S"/>
    <x v="4"/>
    <s v="25-75"/>
    <x v="19"/>
    <x v="11"/>
    <s v=" Master"/>
    <x v="26"/>
    <n v="2"/>
    <n v="387"/>
    <x v="0"/>
    <s v="male"/>
    <n v="5"/>
    <x v="0"/>
    <s v="CA 2144"/>
    <s v="Master"/>
    <n v="7"/>
  </r>
  <r>
    <x v="13"/>
    <x v="0"/>
    <x v="0"/>
    <x v="0"/>
    <s v="S"/>
    <x v="4"/>
    <s v="25-75"/>
    <x v="19"/>
    <x v="11"/>
    <s v=" Master"/>
    <x v="27"/>
    <n v="2"/>
    <n v="481"/>
    <x v="0"/>
    <s v="male"/>
    <n v="5"/>
    <x v="0"/>
    <s v="CA 2144"/>
    <s v="Master"/>
    <n v="7"/>
  </r>
  <r>
    <x v="14"/>
    <x v="1"/>
    <x v="0"/>
    <x v="0"/>
    <s v="S"/>
    <x v="4"/>
    <s v="25-75"/>
    <x v="19"/>
    <x v="11"/>
    <s v=" Mrs"/>
    <x v="28"/>
    <n v="6"/>
    <n v="679"/>
    <x v="0"/>
    <s v="female"/>
    <n v="1"/>
    <x v="0"/>
    <s v="CA 2144"/>
    <s v="Mrs"/>
    <n v="7"/>
  </r>
  <r>
    <x v="15"/>
    <x v="0"/>
    <x v="0"/>
    <x v="0"/>
    <s v="S"/>
    <x v="4"/>
    <s v="25-75"/>
    <x v="19"/>
    <x v="11"/>
    <s v=" Mr"/>
    <x v="29"/>
    <n v="2"/>
    <n v="684"/>
    <x v="0"/>
    <s v="male"/>
    <n v="5"/>
    <x v="0"/>
    <s v="CA 2144"/>
    <s v="Mr"/>
    <n v="7"/>
  </r>
  <r>
    <x v="16"/>
    <x v="0"/>
    <x v="0"/>
    <x v="0"/>
    <s v="S"/>
    <x v="5"/>
    <s v="25-75"/>
    <x v="20"/>
    <x v="2"/>
    <s v=" Master"/>
    <x v="30"/>
    <n v="1"/>
    <n v="51"/>
    <x v="0"/>
    <s v="male"/>
    <n v="4"/>
    <x v="0"/>
    <n v="3101295"/>
    <s v="Master"/>
    <n v="5"/>
  </r>
  <r>
    <x v="12"/>
    <x v="0"/>
    <x v="0"/>
    <x v="0"/>
    <s v="S"/>
    <x v="5"/>
    <s v="25-75"/>
    <x v="20"/>
    <x v="2"/>
    <s v=" Master"/>
    <x v="31"/>
    <n v="1"/>
    <n v="165"/>
    <x v="0"/>
    <s v="male"/>
    <n v="4"/>
    <x v="0"/>
    <n v="3101295"/>
    <s v="Master"/>
    <n v="5"/>
  </r>
  <r>
    <x v="11"/>
    <x v="0"/>
    <x v="0"/>
    <x v="0"/>
    <s v="S"/>
    <x v="5"/>
    <s v="25-75"/>
    <x v="20"/>
    <x v="2"/>
    <s v=" Mr"/>
    <x v="32"/>
    <n v="1"/>
    <n v="267"/>
    <x v="0"/>
    <s v="male"/>
    <n v="4"/>
    <x v="0"/>
    <n v="3101295"/>
    <s v="Mr"/>
    <n v="5"/>
  </r>
  <r>
    <x v="17"/>
    <x v="1"/>
    <x v="0"/>
    <x v="0"/>
    <s v="S"/>
    <x v="5"/>
    <s v="25-75"/>
    <x v="20"/>
    <x v="2"/>
    <s v=" Mrs"/>
    <x v="33"/>
    <n v="5"/>
    <n v="639"/>
    <x v="0"/>
    <s v="female"/>
    <n v="0"/>
    <x v="0"/>
    <n v="3101295"/>
    <s v="Mrs"/>
    <n v="5"/>
  </r>
  <r>
    <x v="15"/>
    <x v="0"/>
    <x v="0"/>
    <x v="0"/>
    <s v="S"/>
    <x v="5"/>
    <s v="25-75"/>
    <x v="20"/>
    <x v="2"/>
    <s v=" Mr"/>
    <x v="34"/>
    <n v="1"/>
    <n v="687"/>
    <x v="0"/>
    <s v="male"/>
    <n v="4"/>
    <x v="0"/>
    <n v="3101295"/>
    <s v="Mr"/>
    <n v="5"/>
  </r>
  <r>
    <x v="18"/>
    <x v="0"/>
    <x v="0"/>
    <x v="0"/>
    <s v="S"/>
    <x v="5"/>
    <s v="25-75"/>
    <x v="20"/>
    <x v="2"/>
    <s v=" Master"/>
    <x v="35"/>
    <n v="1"/>
    <n v="825"/>
    <x v="0"/>
    <s v="male"/>
    <n v="4"/>
    <x v="0"/>
    <n v="3101295"/>
    <s v="Master"/>
    <n v="5"/>
  </r>
  <r>
    <x v="13"/>
    <x v="0"/>
    <x v="0"/>
    <x v="0"/>
    <s v="S"/>
    <x v="6"/>
    <s v="25-75"/>
    <x v="21"/>
    <x v="4"/>
    <s v=" Miss"/>
    <x v="36"/>
    <n v="2"/>
    <n v="148"/>
    <x v="0"/>
    <s v="female"/>
    <n v="2"/>
    <x v="0"/>
    <s v="W./C. 6608"/>
    <s v="Miss"/>
    <n v="4"/>
  </r>
  <r>
    <x v="19"/>
    <x v="2"/>
    <x v="0"/>
    <x v="0"/>
    <s v="S"/>
    <x v="6"/>
    <s v="25-75"/>
    <x v="21"/>
    <x v="4"/>
    <s v=" Miss"/>
    <x v="37"/>
    <n v="2"/>
    <n v="437"/>
    <x v="0"/>
    <s v="female"/>
    <n v="2"/>
    <x v="0"/>
    <s v="W./C. 6608"/>
    <s v="Miss"/>
    <n v="4"/>
  </r>
  <r>
    <x v="11"/>
    <x v="0"/>
    <x v="0"/>
    <x v="0"/>
    <s v="S"/>
    <x v="6"/>
    <s v="25-75"/>
    <x v="21"/>
    <x v="4"/>
    <s v=" Mr"/>
    <x v="38"/>
    <n v="3"/>
    <n v="87"/>
    <x v="0"/>
    <s v="male"/>
    <n v="1"/>
    <x v="0"/>
    <s v="W./C. 6608"/>
    <s v="Mr"/>
    <n v="4"/>
  </r>
  <r>
    <x v="20"/>
    <x v="3"/>
    <x v="0"/>
    <x v="0"/>
    <s v="S"/>
    <x v="6"/>
    <s v="25-75"/>
    <x v="21"/>
    <x v="4"/>
    <s v=" Mrs"/>
    <x v="39"/>
    <n v="3"/>
    <n v="737"/>
    <x v="0"/>
    <s v="female"/>
    <n v="1"/>
    <x v="0"/>
    <s v="W./C. 6608"/>
    <s v="Mrs"/>
    <n v="4"/>
  </r>
  <r>
    <x v="13"/>
    <x v="0"/>
    <x v="0"/>
    <x v="0"/>
    <s v="S"/>
    <x v="7"/>
    <s v="25-75"/>
    <x v="22"/>
    <x v="7"/>
    <s v=" Master"/>
    <x v="40"/>
    <n v="2"/>
    <n v="183"/>
    <x v="0"/>
    <s v="male"/>
    <n v="4"/>
    <x v="0"/>
    <n v="347077"/>
    <s v="Master"/>
    <n v="6"/>
  </r>
  <r>
    <x v="21"/>
    <x v="0"/>
    <x v="0"/>
    <x v="0"/>
    <s v="S"/>
    <x v="7"/>
    <s v="25-75"/>
    <x v="22"/>
    <x v="7"/>
    <s v=" Miss"/>
    <x v="41"/>
    <n v="2"/>
    <n v="234"/>
    <x v="0"/>
    <s v="female"/>
    <n v="4"/>
    <x v="1"/>
    <n v="347077"/>
    <s v="Miss"/>
    <n v="6"/>
  </r>
  <r>
    <x v="22"/>
    <x v="0"/>
    <x v="0"/>
    <x v="0"/>
    <s v="S"/>
    <x v="7"/>
    <s v="25-75"/>
    <x v="22"/>
    <x v="7"/>
    <s v=" Master"/>
    <x v="42"/>
    <n v="2"/>
    <n v="262"/>
    <x v="0"/>
    <s v="male"/>
    <n v="4"/>
    <x v="1"/>
    <n v="347077"/>
    <s v="Master"/>
    <n v="6"/>
  </r>
  <r>
    <x v="5"/>
    <x v="1"/>
    <x v="0"/>
    <x v="0"/>
    <s v="S"/>
    <x v="7"/>
    <s v="25-75"/>
    <x v="22"/>
    <x v="7"/>
    <s v=" Mrs"/>
    <x v="43"/>
    <n v="5"/>
    <n v="26"/>
    <x v="0"/>
    <s v="female"/>
    <n v="1"/>
    <x v="1"/>
    <n v="347077"/>
    <s v="Mrs"/>
    <n v="6"/>
  </r>
  <r>
    <x v="18"/>
    <x v="0"/>
    <x v="0"/>
    <x v="0"/>
    <s v="S"/>
    <x v="8"/>
    <s v="25-75"/>
    <x v="23"/>
    <x v="7"/>
    <s v=" Miss"/>
    <x v="44"/>
    <n v="2"/>
    <n v="120"/>
    <x v="0"/>
    <s v="female"/>
    <n v="4"/>
    <x v="0"/>
    <n v="347082"/>
    <s v="Miss"/>
    <n v="6"/>
  </r>
  <r>
    <x v="4"/>
    <x v="1"/>
    <x v="0"/>
    <x v="0"/>
    <s v="S"/>
    <x v="8"/>
    <s v="25-75"/>
    <x v="23"/>
    <x v="7"/>
    <s v=" Mr"/>
    <x v="45"/>
    <n v="5"/>
    <n v="14"/>
    <x v="0"/>
    <s v="male"/>
    <n v="1"/>
    <x v="0"/>
    <n v="347082"/>
    <s v="Mr"/>
    <n v="6"/>
  </r>
  <r>
    <x v="4"/>
    <x v="1"/>
    <x v="0"/>
    <x v="0"/>
    <s v="S"/>
    <x v="8"/>
    <s v="25-75"/>
    <x v="23"/>
    <x v="7"/>
    <s v=" Mrs"/>
    <x v="46"/>
    <n v="5"/>
    <n v="611"/>
    <x v="0"/>
    <s v="female"/>
    <n v="1"/>
    <x v="0"/>
    <n v="347082"/>
    <s v="Mrs"/>
    <n v="6"/>
  </r>
  <r>
    <x v="13"/>
    <x v="0"/>
    <x v="0"/>
    <x v="0"/>
    <s v="S"/>
    <x v="8"/>
    <s v="25-75"/>
    <x v="23"/>
    <x v="7"/>
    <s v=" Miss"/>
    <x v="47"/>
    <n v="2"/>
    <n v="542"/>
    <x v="0"/>
    <s v="female"/>
    <n v="4"/>
    <x v="0"/>
    <n v="347082"/>
    <s v="Miss"/>
    <n v="6"/>
  </r>
  <r>
    <x v="10"/>
    <x v="0"/>
    <x v="0"/>
    <x v="0"/>
    <s v="S"/>
    <x v="8"/>
    <s v="25-75"/>
    <x v="23"/>
    <x v="7"/>
    <s v=" Miss"/>
    <x v="48"/>
    <n v="2"/>
    <n v="543"/>
    <x v="0"/>
    <s v="female"/>
    <n v="4"/>
    <x v="0"/>
    <n v="347082"/>
    <s v="Miss"/>
    <n v="6"/>
  </r>
  <r>
    <x v="23"/>
    <x v="0"/>
    <x v="0"/>
    <x v="0"/>
    <s v="S"/>
    <x v="8"/>
    <s v="25-75"/>
    <x v="23"/>
    <x v="7"/>
    <s v=" Miss"/>
    <x v="49"/>
    <n v="2"/>
    <n v="814"/>
    <x v="0"/>
    <s v="female"/>
    <n v="4"/>
    <x v="0"/>
    <n v="347082"/>
    <s v="Miss"/>
    <n v="6"/>
  </r>
  <r>
    <x v="0"/>
    <x v="0"/>
    <x v="0"/>
    <x v="0"/>
    <s v="S"/>
    <x v="8"/>
    <s v="25-75"/>
    <x v="23"/>
    <x v="7"/>
    <s v=" Master"/>
    <x v="50"/>
    <n v="2"/>
    <n v="851"/>
    <x v="0"/>
    <s v="male"/>
    <n v="4"/>
    <x v="0"/>
    <n v="347082"/>
    <s v="Master"/>
    <n v="6"/>
  </r>
  <r>
    <x v="18"/>
    <x v="0"/>
    <x v="0"/>
    <x v="0"/>
    <s v="Q"/>
    <x v="9"/>
    <s v="25-75"/>
    <x v="24"/>
    <x v="8"/>
    <s v=" Master"/>
    <x v="51"/>
    <n v="1"/>
    <n v="17"/>
    <x v="0"/>
    <s v="male"/>
    <n v="4"/>
    <x v="0"/>
    <n v="382652"/>
    <s v="Master"/>
    <n v="5"/>
  </r>
  <r>
    <x v="0"/>
    <x v="0"/>
    <x v="0"/>
    <x v="0"/>
    <s v="Q"/>
    <x v="9"/>
    <s v="25-75"/>
    <x v="24"/>
    <x v="8"/>
    <s v=" Master"/>
    <x v="52"/>
    <n v="1"/>
    <n v="172"/>
    <x v="0"/>
    <s v="male"/>
    <n v="4"/>
    <x v="0"/>
    <n v="382652"/>
    <s v="Master"/>
    <n v="5"/>
  </r>
  <r>
    <x v="16"/>
    <x v="0"/>
    <x v="0"/>
    <x v="0"/>
    <s v="Q"/>
    <x v="9"/>
    <s v="25-75"/>
    <x v="24"/>
    <x v="8"/>
    <s v=" Master"/>
    <x v="53"/>
    <n v="1"/>
    <n v="279"/>
    <x v="0"/>
    <s v="male"/>
    <n v="4"/>
    <x v="0"/>
    <n v="382652"/>
    <s v="Master"/>
    <n v="5"/>
  </r>
  <r>
    <x v="24"/>
    <x v="0"/>
    <x v="0"/>
    <x v="0"/>
    <s v="Q"/>
    <x v="9"/>
    <s v="25-75"/>
    <x v="24"/>
    <x v="8"/>
    <s v=" Master"/>
    <x v="54"/>
    <n v="1"/>
    <n v="788"/>
    <x v="0"/>
    <s v="male"/>
    <n v="4"/>
    <x v="0"/>
    <n v="382652"/>
    <s v="Master"/>
    <n v="5"/>
  </r>
  <r>
    <x v="4"/>
    <x v="1"/>
    <x v="0"/>
    <x v="0"/>
    <s v="Q"/>
    <x v="9"/>
    <s v="25-75"/>
    <x v="24"/>
    <x v="8"/>
    <s v=" Mrs"/>
    <x v="55"/>
    <n v="5"/>
    <n v="886"/>
    <x v="0"/>
    <s v="female"/>
    <n v="0"/>
    <x v="0"/>
    <n v="382652"/>
    <s v="Mrs"/>
    <n v="5"/>
  </r>
  <r>
    <x v="0"/>
    <x v="0"/>
    <x v="0"/>
    <x v="0"/>
    <s v="S"/>
    <x v="10"/>
    <s v="25-75"/>
    <x v="25"/>
    <x v="0"/>
    <s v=" Master"/>
    <x v="56"/>
    <n v="2"/>
    <n v="64"/>
    <x v="0"/>
    <s v="male"/>
    <n v="3"/>
    <x v="0"/>
    <n v="347088"/>
    <s v="Master"/>
    <n v="5"/>
  </r>
  <r>
    <x v="25"/>
    <x v="3"/>
    <x v="0"/>
    <x v="0"/>
    <s v="S"/>
    <x v="10"/>
    <s v="25-75"/>
    <x v="25"/>
    <x v="0"/>
    <s v=" Mrs"/>
    <x v="57"/>
    <n v="4"/>
    <n v="168"/>
    <x v="0"/>
    <s v="female"/>
    <n v="1"/>
    <x v="0"/>
    <n v="347088"/>
    <s v="Mrs"/>
    <n v="5"/>
  </r>
  <r>
    <x v="1"/>
    <x v="1"/>
    <x v="0"/>
    <x v="0"/>
    <s v="S"/>
    <x v="10"/>
    <s v="25-75"/>
    <x v="25"/>
    <x v="0"/>
    <s v=" Mr"/>
    <x v="58"/>
    <n v="4"/>
    <n v="361"/>
    <x v="0"/>
    <s v="male"/>
    <n v="1"/>
    <x v="0"/>
    <n v="347088"/>
    <s v="Mr"/>
    <n v="5"/>
  </r>
  <r>
    <x v="13"/>
    <x v="0"/>
    <x v="0"/>
    <x v="0"/>
    <s v="S"/>
    <x v="10"/>
    <s v="25-75"/>
    <x v="25"/>
    <x v="0"/>
    <s v=" Miss"/>
    <x v="59"/>
    <n v="2"/>
    <n v="635"/>
    <x v="0"/>
    <s v="female"/>
    <n v="3"/>
    <x v="0"/>
    <n v="347088"/>
    <s v="Miss"/>
    <n v="5"/>
  </r>
  <r>
    <x v="18"/>
    <x v="0"/>
    <x v="0"/>
    <x v="0"/>
    <s v="S"/>
    <x v="10"/>
    <s v="25-75"/>
    <x v="25"/>
    <x v="0"/>
    <s v=" Miss"/>
    <x v="60"/>
    <n v="2"/>
    <n v="643"/>
    <x v="0"/>
    <s v="female"/>
    <n v="3"/>
    <x v="0"/>
    <n v="347088"/>
    <s v="Miss"/>
    <n v="5"/>
  </r>
  <r>
    <x v="26"/>
    <x v="0"/>
    <x v="0"/>
    <x v="0"/>
    <s v="S"/>
    <x v="10"/>
    <s v="25-75"/>
    <x v="25"/>
    <x v="0"/>
    <s v=" Master"/>
    <x v="61"/>
    <n v="2"/>
    <n v="820"/>
    <x v="0"/>
    <s v="male"/>
    <n v="3"/>
    <x v="0"/>
    <n v="347088"/>
    <s v="Master"/>
    <n v="5"/>
  </r>
  <r>
    <x v="0"/>
    <x v="0"/>
    <x v="0"/>
    <x v="0"/>
    <s v="S"/>
    <x v="11"/>
    <s v="25-75"/>
    <x v="26"/>
    <x v="10"/>
    <s v=" Master"/>
    <x v="62"/>
    <n v="1"/>
    <n v="177"/>
    <x v="0"/>
    <s v="male"/>
    <n v="3"/>
    <x v="0"/>
    <n v="4133"/>
    <s v="Master"/>
    <n v="4"/>
  </r>
  <r>
    <x v="2"/>
    <x v="2"/>
    <x v="0"/>
    <x v="0"/>
    <s v="S"/>
    <x v="11"/>
    <s v="25-75"/>
    <x v="26"/>
    <x v="10"/>
    <s v=" Miss"/>
    <x v="63"/>
    <n v="1"/>
    <n v="230"/>
    <x v="0"/>
    <s v="female"/>
    <n v="3"/>
    <x v="0"/>
    <n v="4133"/>
    <s v="Miss"/>
    <n v="4"/>
  </r>
  <r>
    <x v="2"/>
    <x v="2"/>
    <x v="0"/>
    <x v="0"/>
    <s v="S"/>
    <x v="11"/>
    <s v="25-75"/>
    <x v="26"/>
    <x v="10"/>
    <s v=" Miss"/>
    <x v="64"/>
    <n v="1"/>
    <n v="410"/>
    <x v="0"/>
    <s v="female"/>
    <n v="3"/>
    <x v="0"/>
    <n v="4133"/>
    <s v="Miss"/>
    <n v="4"/>
  </r>
  <r>
    <x v="2"/>
    <x v="2"/>
    <x v="0"/>
    <x v="0"/>
    <s v="S"/>
    <x v="11"/>
    <s v="25-75"/>
    <x v="26"/>
    <x v="10"/>
    <s v=" Miss"/>
    <x v="65"/>
    <n v="1"/>
    <n v="486"/>
    <x v="0"/>
    <s v="female"/>
    <n v="3"/>
    <x v="0"/>
    <n v="4133"/>
    <s v="Miss"/>
    <n v="4"/>
  </r>
  <r>
    <x v="2"/>
    <x v="2"/>
    <x v="0"/>
    <x v="0"/>
    <s v="Q"/>
    <x v="12"/>
    <s v="10-25"/>
    <x v="27"/>
    <x v="12"/>
    <s v=" Miss"/>
    <x v="66"/>
    <n v="0"/>
    <n v="110"/>
    <x v="0"/>
    <s v="female"/>
    <n v="1"/>
    <x v="1"/>
    <n v="371110"/>
    <s v="Miss"/>
    <n v="1"/>
  </r>
  <r>
    <x v="27"/>
    <x v="1"/>
    <x v="0"/>
    <x v="0"/>
    <s v="S"/>
    <x v="12"/>
    <s v="10-25"/>
    <x v="28"/>
    <x v="13"/>
    <s v=" Mr"/>
    <x v="67"/>
    <n v="1"/>
    <n v="596"/>
    <x v="0"/>
    <s v="male"/>
    <n v="1"/>
    <x v="0"/>
    <n v="345773"/>
    <s v="Mr"/>
    <n v="2"/>
  </r>
  <r>
    <x v="3"/>
    <x v="1"/>
    <x v="0"/>
    <x v="0"/>
    <s v="Q"/>
    <x v="12"/>
    <s v="10-25"/>
    <x v="27"/>
    <x v="12"/>
    <s v=" Mr"/>
    <x v="68"/>
    <n v="0"/>
    <n v="769"/>
    <x v="0"/>
    <s v="male"/>
    <n v="1"/>
    <x v="0"/>
    <n v="371110"/>
    <s v="Mr"/>
    <n v="1"/>
  </r>
  <r>
    <x v="3"/>
    <x v="1"/>
    <x v="0"/>
    <x v="0"/>
    <s v="S"/>
    <x v="12"/>
    <s v="10-25"/>
    <x v="28"/>
    <x v="13"/>
    <s v=" Mrs"/>
    <x v="69"/>
    <n v="1"/>
    <n v="800"/>
    <x v="0"/>
    <s v="female"/>
    <n v="1"/>
    <x v="0"/>
    <n v="345773"/>
    <s v="Mrs"/>
    <n v="2"/>
  </r>
  <r>
    <x v="26"/>
    <x v="0"/>
    <x v="0"/>
    <x v="0"/>
    <s v="S"/>
    <x v="12"/>
    <s v="10-25"/>
    <x v="28"/>
    <x v="13"/>
    <s v=" Miss"/>
    <x v="70"/>
    <n v="2"/>
    <n v="420"/>
    <x v="0"/>
    <s v="female"/>
    <n v="0"/>
    <x v="0"/>
    <n v="345773"/>
    <s v="Miss"/>
    <n v="2"/>
  </r>
  <r>
    <x v="3"/>
    <x v="1"/>
    <x v="0"/>
    <x v="0"/>
    <s v="Q"/>
    <x v="12"/>
    <s v="10-25"/>
    <x v="29"/>
    <x v="8"/>
    <s v=" Mr"/>
    <x v="71"/>
    <n v="0"/>
    <n v="518"/>
    <x v="0"/>
    <s v="male"/>
    <n v="0"/>
    <x v="0"/>
    <n v="371110"/>
    <s v="Mr"/>
    <n v="0"/>
  </r>
  <r>
    <x v="28"/>
    <x v="2"/>
    <x v="0"/>
    <x v="0"/>
    <s v="S"/>
    <x v="12"/>
    <s v="10-25"/>
    <x v="30"/>
    <x v="14"/>
    <s v=" Mr"/>
    <x v="72"/>
    <n v="0"/>
    <n v="566"/>
    <x v="0"/>
    <s v="male"/>
    <n v="2"/>
    <x v="0"/>
    <s v="A/4 48871"/>
    <s v="Mr"/>
    <n v="2"/>
  </r>
  <r>
    <x v="4"/>
    <x v="1"/>
    <x v="0"/>
    <x v="0"/>
    <s v="S"/>
    <x v="12"/>
    <s v="10-25"/>
    <x v="31"/>
    <x v="10"/>
    <s v=" Mr"/>
    <x v="73"/>
    <n v="0"/>
    <n v="812"/>
    <x v="0"/>
    <s v="male"/>
    <n v="0"/>
    <x v="0"/>
    <s v="A/4 48871"/>
    <s v="Mr"/>
    <n v="0"/>
  </r>
  <r>
    <x v="3"/>
    <x v="1"/>
    <x v="0"/>
    <x v="0"/>
    <s v="S"/>
    <x v="13"/>
    <s v="10-25"/>
    <x v="32"/>
    <x v="15"/>
    <s v=" Mr"/>
    <x v="74"/>
    <n v="2"/>
    <n v="784"/>
    <x v="0"/>
    <s v="male"/>
    <n v="1"/>
    <x v="0"/>
    <s v="W./C. 6607"/>
    <s v="Mr"/>
    <n v="3"/>
  </r>
  <r>
    <x v="2"/>
    <x v="2"/>
    <x v="0"/>
    <x v="0"/>
    <s v="S"/>
    <x v="13"/>
    <s v="10-25"/>
    <x v="32"/>
    <x v="15"/>
    <s v=" Miss"/>
    <x v="75"/>
    <n v="2"/>
    <n v="889"/>
    <x v="0"/>
    <s v="female"/>
    <n v="1"/>
    <x v="0"/>
    <s v="W./C. 6607"/>
    <s v="Miss"/>
    <n v="3"/>
  </r>
  <r>
    <x v="3"/>
    <x v="1"/>
    <x v="0"/>
    <x v="0"/>
    <s v="Q"/>
    <x v="14"/>
    <s v="10-25"/>
    <x v="33"/>
    <x v="12"/>
    <s v=" Mr"/>
    <x v="76"/>
    <n v="0"/>
    <n v="302"/>
    <x v="0"/>
    <s v="male"/>
    <n v="2"/>
    <x v="1"/>
    <n v="367226"/>
    <s v="Mr"/>
    <n v="2"/>
  </r>
  <r>
    <x v="2"/>
    <x v="2"/>
    <x v="0"/>
    <x v="0"/>
    <s v="Q"/>
    <x v="14"/>
    <s v="10-25"/>
    <x v="33"/>
    <x v="12"/>
    <s v=" Miss"/>
    <x v="77"/>
    <n v="0"/>
    <n v="331"/>
    <x v="0"/>
    <s v="female"/>
    <n v="2"/>
    <x v="1"/>
    <n v="367226"/>
    <s v="Miss"/>
    <n v="2"/>
  </r>
  <r>
    <x v="8"/>
    <x v="2"/>
    <x v="0"/>
    <x v="0"/>
    <s v="S"/>
    <x v="15"/>
    <s v="10-25"/>
    <x v="34"/>
    <x v="16"/>
    <s v=" Mr"/>
    <x v="78"/>
    <n v="0"/>
    <n v="509"/>
    <x v="0"/>
    <s v="male"/>
    <n v="0"/>
    <x v="0"/>
    <s v="C 4001"/>
    <s v="Mr"/>
    <n v="0"/>
  </r>
  <r>
    <x v="2"/>
    <x v="2"/>
    <x v="5"/>
    <x v="3"/>
    <s v="C"/>
    <x v="16"/>
    <s v="10-25"/>
    <x v="35"/>
    <x v="2"/>
    <s v=" Miss"/>
    <x v="79"/>
    <n v="1"/>
    <n v="129"/>
    <x v="0"/>
    <s v="female"/>
    <n v="1"/>
    <x v="1"/>
    <n v="2668"/>
    <s v="Miss"/>
    <n v="2"/>
  </r>
  <r>
    <x v="29"/>
    <x v="1"/>
    <x v="0"/>
    <x v="0"/>
    <s v="C"/>
    <x v="16"/>
    <s v="10-25"/>
    <x v="35"/>
    <x v="2"/>
    <s v=" Mrs"/>
    <x v="80"/>
    <n v="2"/>
    <n v="534"/>
    <x v="0"/>
    <s v="female"/>
    <n v="0"/>
    <x v="1"/>
    <n v="2668"/>
    <s v="Mrs"/>
    <n v="2"/>
  </r>
  <r>
    <x v="0"/>
    <x v="0"/>
    <x v="0"/>
    <x v="0"/>
    <s v="S"/>
    <x v="17"/>
    <s v="10-25"/>
    <x v="36"/>
    <x v="6"/>
    <s v=" Miss"/>
    <x v="81"/>
    <n v="2"/>
    <n v="185"/>
    <x v="0"/>
    <s v="female"/>
    <n v="0"/>
    <x v="1"/>
    <n v="315153"/>
    <s v="Miss"/>
    <n v="2"/>
  </r>
  <r>
    <x v="3"/>
    <x v="1"/>
    <x v="0"/>
    <x v="0"/>
    <s v="C"/>
    <x v="18"/>
    <s v="10-25"/>
    <x v="37"/>
    <x v="0"/>
    <s v=" Mr"/>
    <x v="82"/>
    <n v="0"/>
    <n v="49"/>
    <x v="0"/>
    <s v="male"/>
    <n v="2"/>
    <x v="0"/>
    <n v="2662"/>
    <s v="Mr"/>
    <n v="2"/>
  </r>
  <r>
    <x v="18"/>
    <x v="0"/>
    <x v="0"/>
    <x v="0"/>
    <s v="S"/>
    <x v="19"/>
    <s v="10-25"/>
    <x v="38"/>
    <x v="2"/>
    <s v=" Master"/>
    <x v="83"/>
    <n v="1"/>
    <n v="8"/>
    <x v="0"/>
    <s v="male"/>
    <n v="3"/>
    <x v="0"/>
    <n v="349909"/>
    <s v="Master"/>
    <n v="4"/>
  </r>
  <r>
    <x v="24"/>
    <x v="0"/>
    <x v="0"/>
    <x v="0"/>
    <s v="S"/>
    <x v="19"/>
    <s v="10-25"/>
    <x v="38"/>
    <x v="2"/>
    <s v=" Miss"/>
    <x v="84"/>
    <n v="1"/>
    <n v="25"/>
    <x v="0"/>
    <s v="female"/>
    <n v="3"/>
    <x v="0"/>
    <n v="349909"/>
    <s v="Miss"/>
    <n v="4"/>
  </r>
  <r>
    <x v="22"/>
    <x v="0"/>
    <x v="0"/>
    <x v="0"/>
    <s v="S"/>
    <x v="19"/>
    <s v="10-25"/>
    <x v="38"/>
    <x v="2"/>
    <s v=" Miss"/>
    <x v="85"/>
    <n v="1"/>
    <n v="375"/>
    <x v="0"/>
    <s v="female"/>
    <n v="3"/>
    <x v="0"/>
    <n v="349909"/>
    <s v="Miss"/>
    <n v="4"/>
  </r>
  <r>
    <x v="30"/>
    <x v="2"/>
    <x v="0"/>
    <x v="0"/>
    <s v="S"/>
    <x v="19"/>
    <s v="10-25"/>
    <x v="38"/>
    <x v="2"/>
    <s v=" Mrs"/>
    <x v="86"/>
    <n v="4"/>
    <n v="568"/>
    <x v="0"/>
    <s v="female"/>
    <n v="0"/>
    <x v="0"/>
    <n v="349909"/>
    <s v="Mrs"/>
    <n v="4"/>
  </r>
  <r>
    <x v="9"/>
    <x v="2"/>
    <x v="0"/>
    <x v="0"/>
    <s v="S"/>
    <x v="20"/>
    <s v="10-25"/>
    <x v="39"/>
    <x v="14"/>
    <s v=" Mr"/>
    <x v="87"/>
    <n v="2"/>
    <n v="94"/>
    <x v="0"/>
    <s v="male"/>
    <n v="1"/>
    <x v="0"/>
    <s v="C.A. 2315"/>
    <s v="Mr"/>
    <n v="3"/>
  </r>
  <r>
    <x v="12"/>
    <x v="0"/>
    <x v="0"/>
    <x v="0"/>
    <s v="S"/>
    <x v="20"/>
    <s v="10-25"/>
    <x v="39"/>
    <x v="14"/>
    <s v=" Master"/>
    <x v="88"/>
    <n v="2"/>
    <n v="789"/>
    <x v="0"/>
    <s v="male"/>
    <n v="1"/>
    <x v="1"/>
    <s v="C.A. 2315"/>
    <s v="Master"/>
    <n v="3"/>
  </r>
  <r>
    <x v="13"/>
    <x v="0"/>
    <x v="0"/>
    <x v="0"/>
    <s v="S"/>
    <x v="21"/>
    <s v="10-25"/>
    <x v="40"/>
    <x v="11"/>
    <s v=" Master"/>
    <x v="89"/>
    <n v="2"/>
    <n v="166"/>
    <x v="0"/>
    <s v="male"/>
    <n v="0"/>
    <x v="1"/>
    <n v="363291"/>
    <s v="Master"/>
    <n v="2"/>
  </r>
  <r>
    <x v="31"/>
    <x v="1"/>
    <x v="0"/>
    <x v="0"/>
    <s v="S"/>
    <x v="21"/>
    <s v="10-25"/>
    <x v="40"/>
    <x v="11"/>
    <s v=" Mrs"/>
    <x v="90"/>
    <n v="1"/>
    <n v="329"/>
    <x v="0"/>
    <s v="female"/>
    <n v="1"/>
    <x v="1"/>
    <n v="363291"/>
    <s v="Mrs"/>
    <n v="2"/>
  </r>
  <r>
    <x v="6"/>
    <x v="1"/>
    <x v="0"/>
    <x v="0"/>
    <s v="S"/>
    <x v="21"/>
    <s v="10-25"/>
    <x v="40"/>
    <x v="11"/>
    <s v=" Mr"/>
    <x v="91"/>
    <n v="1"/>
    <n v="549"/>
    <x v="0"/>
    <s v="male"/>
    <n v="1"/>
    <x v="0"/>
    <n v="363291"/>
    <s v="Mr"/>
    <n v="2"/>
  </r>
  <r>
    <x v="32"/>
    <x v="1"/>
    <x v="0"/>
    <x v="0"/>
    <s v="S"/>
    <x v="22"/>
    <s v="10-25"/>
    <x v="41"/>
    <x v="7"/>
    <s v=" Mrs"/>
    <x v="92"/>
    <n v="1"/>
    <n v="280"/>
    <x v="0"/>
    <s v="female"/>
    <n v="1"/>
    <x v="1"/>
    <s v="C.A. 2673"/>
    <s v="Mrs"/>
    <n v="2"/>
  </r>
  <r>
    <x v="11"/>
    <x v="0"/>
    <x v="0"/>
    <x v="0"/>
    <s v="S"/>
    <x v="22"/>
    <s v="10-25"/>
    <x v="41"/>
    <x v="7"/>
    <s v=" Mr"/>
    <x v="93"/>
    <n v="1"/>
    <n v="747"/>
    <x v="0"/>
    <s v="male"/>
    <n v="1"/>
    <x v="0"/>
    <s v="C.A. 2673"/>
    <s v="Mr"/>
    <n v="2"/>
  </r>
  <r>
    <x v="17"/>
    <x v="1"/>
    <x v="0"/>
    <x v="0"/>
    <s v="S"/>
    <x v="23"/>
    <s v="10-25"/>
    <x v="42"/>
    <x v="8"/>
    <s v=" Mrs"/>
    <x v="94"/>
    <n v="2"/>
    <n v="255"/>
    <x v="0"/>
    <s v="female"/>
    <n v="0"/>
    <x v="0"/>
    <n v="370129"/>
    <s v="Mrs"/>
    <n v="2"/>
  </r>
  <r>
    <x v="33"/>
    <x v="3"/>
    <x v="0"/>
    <x v="0"/>
    <s v="S"/>
    <x v="23"/>
    <s v="10-25"/>
    <x v="42"/>
    <x v="8"/>
    <s v=" Mr"/>
    <x v="95"/>
    <n v="1"/>
    <n v="425"/>
    <x v="0"/>
    <s v="male"/>
    <n v="1"/>
    <x v="0"/>
    <n v="370129"/>
    <s v="Mr"/>
    <n v="2"/>
  </r>
  <r>
    <x v="3"/>
    <x v="1"/>
    <x v="0"/>
    <x v="0"/>
    <s v="S"/>
    <x v="24"/>
    <s v="10-25"/>
    <x v="43"/>
    <x v="1"/>
    <s v=" Mr"/>
    <x v="96"/>
    <n v="0"/>
    <n v="452"/>
    <x v="0"/>
    <s v="male"/>
    <n v="1"/>
    <x v="0"/>
    <n v="65303"/>
    <s v="Mr"/>
    <n v="1"/>
  </r>
  <r>
    <x v="3"/>
    <x v="1"/>
    <x v="0"/>
    <x v="0"/>
    <s v="S"/>
    <x v="24"/>
    <s v="10-25"/>
    <x v="43"/>
    <x v="1"/>
    <s v=" Mr"/>
    <x v="97"/>
    <n v="0"/>
    <n v="491"/>
    <x v="0"/>
    <s v="male"/>
    <n v="1"/>
    <x v="0"/>
    <n v="65304"/>
    <s v="Mr"/>
    <n v="1"/>
  </r>
  <r>
    <x v="21"/>
    <x v="0"/>
    <x v="0"/>
    <x v="0"/>
    <s v="C"/>
    <x v="25"/>
    <s v="10-25"/>
    <x v="44"/>
    <x v="9"/>
    <s v=" Miss"/>
    <x v="98"/>
    <n v="1"/>
    <n v="449"/>
    <x v="0"/>
    <s v="female"/>
    <n v="2"/>
    <x v="1"/>
    <n v="2666"/>
    <s v="Miss"/>
    <n v="3"/>
  </r>
  <r>
    <x v="34"/>
    <x v="0"/>
    <x v="0"/>
    <x v="0"/>
    <s v="C"/>
    <x v="25"/>
    <s v="10-25"/>
    <x v="44"/>
    <x v="9"/>
    <s v=" Miss"/>
    <x v="99"/>
    <n v="1"/>
    <n v="470"/>
    <x v="0"/>
    <s v="female"/>
    <n v="2"/>
    <x v="1"/>
    <n v="2666"/>
    <s v="Miss"/>
    <n v="3"/>
  </r>
  <r>
    <x v="34"/>
    <x v="0"/>
    <x v="0"/>
    <x v="0"/>
    <s v="C"/>
    <x v="25"/>
    <s v="10-25"/>
    <x v="44"/>
    <x v="9"/>
    <s v=" Miss"/>
    <x v="100"/>
    <n v="1"/>
    <n v="645"/>
    <x v="0"/>
    <s v="female"/>
    <n v="2"/>
    <x v="1"/>
    <n v="2666"/>
    <s v="Miss"/>
    <n v="3"/>
  </r>
  <r>
    <x v="28"/>
    <x v="2"/>
    <x v="0"/>
    <x v="0"/>
    <s v="C"/>
    <x v="25"/>
    <s v="10-25"/>
    <x v="44"/>
    <x v="9"/>
    <s v=" Mrs"/>
    <x v="101"/>
    <n v="3"/>
    <n v="859"/>
    <x v="0"/>
    <s v="female"/>
    <n v="0"/>
    <x v="1"/>
    <n v="2666"/>
    <s v="Mrs"/>
    <n v="3"/>
  </r>
  <r>
    <x v="9"/>
    <x v="2"/>
    <x v="0"/>
    <x v="0"/>
    <s v="C"/>
    <x v="26"/>
    <s v="10-25"/>
    <x v="45"/>
    <x v="7"/>
    <s v=" Mr"/>
    <x v="102"/>
    <n v="0"/>
    <n v="208"/>
    <x v="0"/>
    <s v="male"/>
    <n v="0"/>
    <x v="1"/>
    <n v="2699"/>
    <s v="Mr"/>
    <n v="0"/>
  </r>
  <r>
    <x v="10"/>
    <x v="0"/>
    <x v="0"/>
    <x v="0"/>
    <s v="C"/>
    <x v="26"/>
    <s v="10-25"/>
    <x v="46"/>
    <x v="1"/>
    <s v=" Mr"/>
    <x v="103"/>
    <n v="0"/>
    <n v="732"/>
    <x v="0"/>
    <s v="male"/>
    <n v="0"/>
    <x v="0"/>
    <n v="2699"/>
    <s v="Mr"/>
    <n v="0"/>
  </r>
  <r>
    <x v="33"/>
    <x v="3"/>
    <x v="0"/>
    <x v="0"/>
    <s v="S"/>
    <x v="27"/>
    <s v="10-25"/>
    <x v="47"/>
    <x v="13"/>
    <s v=" Miss"/>
    <x v="104"/>
    <n v="0"/>
    <n v="39"/>
    <x v="0"/>
    <s v="female"/>
    <n v="2"/>
    <x v="0"/>
    <n v="345764"/>
    <s v="Miss"/>
    <n v="2"/>
  </r>
  <r>
    <x v="31"/>
    <x v="1"/>
    <x v="0"/>
    <x v="0"/>
    <s v="S"/>
    <x v="27"/>
    <s v="10-25"/>
    <x v="47"/>
    <x v="13"/>
    <s v=" Mrs"/>
    <x v="105"/>
    <n v="0"/>
    <n v="19"/>
    <x v="0"/>
    <s v="female"/>
    <n v="1"/>
    <x v="0"/>
    <n v="345763"/>
    <s v="Mrs"/>
    <n v="1"/>
  </r>
  <r>
    <x v="11"/>
    <x v="0"/>
    <x v="0"/>
    <x v="0"/>
    <s v="S"/>
    <x v="27"/>
    <s v="10-25"/>
    <x v="47"/>
    <x v="13"/>
    <s v=" Mr"/>
    <x v="106"/>
    <n v="0"/>
    <n v="334"/>
    <x v="0"/>
    <s v="male"/>
    <n v="2"/>
    <x v="0"/>
    <n v="345764"/>
    <s v="Mr"/>
    <n v="2"/>
  </r>
  <r>
    <x v="33"/>
    <x v="3"/>
    <x v="0"/>
    <x v="0"/>
    <s v="S"/>
    <x v="28"/>
    <s v="10-25"/>
    <x v="48"/>
    <x v="7"/>
    <s v=" Mrs"/>
    <x v="107"/>
    <n v="0"/>
    <n v="50"/>
    <x v="0"/>
    <s v="female"/>
    <n v="1"/>
    <x v="0"/>
    <n v="349237"/>
    <s v="Mrs"/>
    <n v="1"/>
  </r>
  <r>
    <x v="35"/>
    <x v="2"/>
    <x v="0"/>
    <x v="0"/>
    <s v="S"/>
    <x v="28"/>
    <s v="10-25"/>
    <x v="48"/>
    <x v="7"/>
    <s v=" Mr"/>
    <x v="108"/>
    <n v="0"/>
    <n v="354"/>
    <x v="0"/>
    <s v="male"/>
    <n v="1"/>
    <x v="0"/>
    <n v="349237"/>
    <s v="Mr"/>
    <n v="1"/>
  </r>
  <r>
    <x v="27"/>
    <x v="1"/>
    <x v="0"/>
    <x v="0"/>
    <s v="S"/>
    <x v="29"/>
    <s v="10-25"/>
    <x v="49"/>
    <x v="14"/>
    <s v=" Mrs"/>
    <x v="109"/>
    <n v="0"/>
    <n v="560"/>
    <x v="0"/>
    <s v="female"/>
    <n v="1"/>
    <x v="1"/>
    <n v="345572"/>
    <s v="Mrs"/>
    <n v="1"/>
  </r>
  <r>
    <x v="0"/>
    <x v="0"/>
    <x v="6"/>
    <x v="4"/>
    <s v="S"/>
    <x v="30"/>
    <s v="10-25"/>
    <x v="50"/>
    <x v="0"/>
    <s v=" Miss"/>
    <x v="110"/>
    <n v="1"/>
    <n v="11"/>
    <x v="0"/>
    <s v="female"/>
    <n v="1"/>
    <x v="1"/>
    <s v="PP 9549"/>
    <s v="Miss"/>
    <n v="2"/>
  </r>
  <r>
    <x v="28"/>
    <x v="2"/>
    <x v="6"/>
    <x v="4"/>
    <s v="S"/>
    <x v="30"/>
    <s v="10-25"/>
    <x v="50"/>
    <x v="0"/>
    <s v=" Mrs"/>
    <x v="111"/>
    <n v="2"/>
    <n v="395"/>
    <x v="0"/>
    <s v="female"/>
    <n v="0"/>
    <x v="1"/>
    <s v="PP 9549"/>
    <s v="Mrs"/>
    <n v="2"/>
  </r>
  <r>
    <x v="36"/>
    <x v="1"/>
    <x v="0"/>
    <x v="0"/>
    <s v="S"/>
    <x v="31"/>
    <s v="10-25"/>
    <x v="51"/>
    <x v="3"/>
    <s v=" Mr"/>
    <x v="112"/>
    <n v="1"/>
    <n v="161"/>
    <x v="0"/>
    <s v="male"/>
    <n v="0"/>
    <x v="0"/>
    <n v="371362"/>
    <s v="Mr"/>
    <n v="1"/>
  </r>
  <r>
    <x v="3"/>
    <x v="1"/>
    <x v="0"/>
    <x v="0"/>
    <s v="S"/>
    <x v="31"/>
    <s v="10-25"/>
    <x v="52"/>
    <x v="10"/>
    <s v=" Mr"/>
    <x v="113"/>
    <n v="0"/>
    <n v="254"/>
    <x v="0"/>
    <s v="male"/>
    <n v="1"/>
    <x v="0"/>
    <s v="A/5. 3336"/>
    <s v="Mr"/>
    <n v="1"/>
  </r>
  <r>
    <x v="29"/>
    <x v="1"/>
    <x v="0"/>
    <x v="0"/>
    <s v="S"/>
    <x v="31"/>
    <s v="10-25"/>
    <x v="53"/>
    <x v="14"/>
    <s v=" Mrs"/>
    <x v="114"/>
    <n v="0"/>
    <n v="348"/>
    <x v="0"/>
    <s v="female"/>
    <n v="1"/>
    <x v="1"/>
    <n v="386525"/>
    <s v="Mrs"/>
    <n v="1"/>
  </r>
  <r>
    <x v="29"/>
    <x v="1"/>
    <x v="0"/>
    <x v="0"/>
    <s v="S"/>
    <x v="31"/>
    <s v="10-25"/>
    <x v="54"/>
    <x v="17"/>
    <s v=" Mrs"/>
    <x v="115"/>
    <n v="0"/>
    <n v="432"/>
    <x v="0"/>
    <s v="female"/>
    <n v="1"/>
    <x v="1"/>
    <n v="376564"/>
    <s v="Mrs"/>
    <n v="1"/>
  </r>
  <r>
    <x v="9"/>
    <x v="2"/>
    <x v="0"/>
    <x v="0"/>
    <s v="S"/>
    <x v="31"/>
    <s v="10-25"/>
    <x v="52"/>
    <x v="10"/>
    <s v=" Mrs"/>
    <x v="116"/>
    <n v="0"/>
    <n v="618"/>
    <x v="0"/>
    <s v="female"/>
    <n v="1"/>
    <x v="0"/>
    <s v="A/5. 3336"/>
    <s v="Mrs"/>
    <n v="1"/>
  </r>
  <r>
    <x v="3"/>
    <x v="1"/>
    <x v="0"/>
    <x v="0"/>
    <s v="S"/>
    <x v="31"/>
    <s v="10-25"/>
    <x v="54"/>
    <x v="17"/>
    <s v=" Mr"/>
    <x v="117"/>
    <n v="0"/>
    <n v="640"/>
    <x v="0"/>
    <s v="male"/>
    <n v="1"/>
    <x v="0"/>
    <n v="376564"/>
    <s v="Mr"/>
    <n v="1"/>
  </r>
  <r>
    <x v="28"/>
    <x v="2"/>
    <x v="0"/>
    <x v="0"/>
    <s v="S"/>
    <x v="31"/>
    <s v="10-25"/>
    <x v="55"/>
    <x v="12"/>
    <s v=" Mr"/>
    <x v="118"/>
    <n v="0"/>
    <n v="744"/>
    <x v="0"/>
    <s v="male"/>
    <n v="1"/>
    <x v="0"/>
    <n v="376566"/>
    <s v="Mr"/>
    <n v="1"/>
  </r>
  <r>
    <x v="19"/>
    <x v="2"/>
    <x v="0"/>
    <x v="0"/>
    <s v="S"/>
    <x v="31"/>
    <s v="10-25"/>
    <x v="56"/>
    <x v="9"/>
    <s v=" Mr"/>
    <x v="119"/>
    <n v="0"/>
    <n v="625"/>
    <x v="0"/>
    <s v="male"/>
    <n v="0"/>
    <x v="0"/>
    <n v="54636"/>
    <s v="Mr"/>
    <n v="0"/>
  </r>
  <r>
    <x v="37"/>
    <x v="2"/>
    <x v="0"/>
    <x v="0"/>
    <s v="S"/>
    <x v="31"/>
    <s v="10-25"/>
    <x v="57"/>
    <x v="5"/>
    <s v=" Mr"/>
    <x v="120"/>
    <n v="0"/>
    <n v="736"/>
    <x v="0"/>
    <s v="male"/>
    <n v="0"/>
    <x v="0"/>
    <n v="54636"/>
    <s v="Mr"/>
    <n v="0"/>
  </r>
  <r>
    <x v="22"/>
    <x v="0"/>
    <x v="0"/>
    <x v="0"/>
    <s v="S"/>
    <x v="32"/>
    <s v="10-25"/>
    <x v="58"/>
    <x v="3"/>
    <s v=" Master"/>
    <x v="121"/>
    <n v="1"/>
    <n v="349"/>
    <x v="0"/>
    <s v="male"/>
    <n v="1"/>
    <x v="1"/>
    <s v="C.A. 37671"/>
    <s v="Master"/>
    <n v="2"/>
  </r>
  <r>
    <x v="13"/>
    <x v="0"/>
    <x v="0"/>
    <x v="0"/>
    <s v="S"/>
    <x v="32"/>
    <s v="10-25"/>
    <x v="58"/>
    <x v="3"/>
    <s v=" Master"/>
    <x v="122"/>
    <n v="1"/>
    <n v="490"/>
    <x v="0"/>
    <s v="male"/>
    <n v="1"/>
    <x v="1"/>
    <s v="C.A. 37671"/>
    <s v="Master"/>
    <n v="2"/>
  </r>
  <r>
    <x v="6"/>
    <x v="1"/>
    <x v="0"/>
    <x v="0"/>
    <s v="S"/>
    <x v="33"/>
    <s v="10-25"/>
    <x v="59"/>
    <x v="9"/>
    <s v=" Mrs"/>
    <x v="123"/>
    <n v="0"/>
    <n v="86"/>
    <x v="0"/>
    <s v="female"/>
    <n v="3"/>
    <x v="1"/>
    <n v="3101278"/>
    <s v="Mrs"/>
    <n v="3"/>
  </r>
  <r>
    <x v="28"/>
    <x v="2"/>
    <x v="0"/>
    <x v="0"/>
    <s v="S"/>
    <x v="33"/>
    <s v="10-25"/>
    <x v="60"/>
    <x v="1"/>
    <s v=" Mrs"/>
    <x v="124"/>
    <n v="0"/>
    <n v="143"/>
    <x v="0"/>
    <s v="female"/>
    <n v="1"/>
    <x v="1"/>
    <s v="STON/O2. 3101279"/>
    <s v="Mrs"/>
    <n v="1"/>
  </r>
  <r>
    <x v="7"/>
    <x v="1"/>
    <x v="0"/>
    <x v="0"/>
    <s v="S"/>
    <x v="33"/>
    <s v="10-25"/>
    <x v="59"/>
    <x v="9"/>
    <s v=" Mr"/>
    <x v="125"/>
    <n v="0"/>
    <n v="207"/>
    <x v="0"/>
    <s v="male"/>
    <n v="1"/>
    <x v="0"/>
    <n v="3101278"/>
    <s v="Mr"/>
    <n v="1"/>
  </r>
  <r>
    <x v="8"/>
    <x v="2"/>
    <x v="0"/>
    <x v="0"/>
    <s v="S"/>
    <x v="33"/>
    <s v="10-25"/>
    <x v="60"/>
    <x v="1"/>
    <s v=" Mr"/>
    <x v="126"/>
    <n v="0"/>
    <n v="404"/>
    <x v="0"/>
    <s v="male"/>
    <n v="1"/>
    <x v="0"/>
    <s v="STON/O2. 3101279"/>
    <s v="Mr"/>
    <n v="1"/>
  </r>
  <r>
    <x v="38"/>
    <x v="2"/>
    <x v="0"/>
    <x v="0"/>
    <s v="C"/>
    <x v="34"/>
    <s v="10-25"/>
    <x v="61"/>
    <x v="18"/>
    <s v=" Mr"/>
    <x v="127"/>
    <n v="1"/>
    <n v="623"/>
    <x v="0"/>
    <s v="male"/>
    <n v="1"/>
    <x v="1"/>
    <n v="2653"/>
    <s v="Mr"/>
    <n v="2"/>
  </r>
  <r>
    <x v="12"/>
    <x v="0"/>
    <x v="0"/>
    <x v="0"/>
    <s v="C"/>
    <x v="34"/>
    <s v="10-25"/>
    <x v="61"/>
    <x v="18"/>
    <s v=" Miss"/>
    <x v="128"/>
    <n v="2"/>
    <n v="382"/>
    <x v="0"/>
    <s v="female"/>
    <n v="0"/>
    <x v="1"/>
    <n v="2653"/>
    <s v="Miss"/>
    <n v="2"/>
  </r>
  <r>
    <x v="27"/>
    <x v="1"/>
    <x v="0"/>
    <x v="0"/>
    <s v="S"/>
    <x v="35"/>
    <s v="10-25"/>
    <x v="62"/>
    <x v="10"/>
    <s v=" Mr"/>
    <x v="129"/>
    <n v="0"/>
    <n v="606"/>
    <x v="0"/>
    <s v="male"/>
    <n v="1"/>
    <x v="0"/>
    <n v="349910"/>
    <s v="Mr"/>
    <n v="1"/>
  </r>
  <r>
    <x v="3"/>
    <x v="1"/>
    <x v="0"/>
    <x v="0"/>
    <s v="Q"/>
    <x v="36"/>
    <s v="10-25"/>
    <x v="63"/>
    <x v="10"/>
    <s v=" Mr"/>
    <x v="130"/>
    <n v="0"/>
    <n v="47"/>
    <x v="0"/>
    <s v="male"/>
    <n v="1"/>
    <x v="0"/>
    <n v="370371"/>
    <s v="Mr"/>
    <n v="1"/>
  </r>
  <r>
    <x v="29"/>
    <x v="1"/>
    <x v="0"/>
    <x v="0"/>
    <s v="Q"/>
    <x v="36"/>
    <s v="10-25"/>
    <x v="64"/>
    <x v="16"/>
    <s v=" Mrs"/>
    <x v="131"/>
    <n v="0"/>
    <n v="187"/>
    <x v="0"/>
    <s v="female"/>
    <n v="1"/>
    <x v="1"/>
    <n v="370365"/>
    <s v="Mrs"/>
    <n v="1"/>
  </r>
  <r>
    <x v="1"/>
    <x v="1"/>
    <x v="0"/>
    <x v="0"/>
    <s v="Q"/>
    <x v="36"/>
    <s v="10-25"/>
    <x v="65"/>
    <x v="9"/>
    <s v=" Mr"/>
    <x v="132"/>
    <n v="1"/>
    <n v="189"/>
    <x v="0"/>
    <s v="male"/>
    <n v="1"/>
    <x v="0"/>
    <n v="364849"/>
    <s v="Mr"/>
    <n v="2"/>
  </r>
  <r>
    <x v="2"/>
    <x v="2"/>
    <x v="0"/>
    <x v="0"/>
    <s v="Q"/>
    <x v="36"/>
    <s v="10-25"/>
    <x v="66"/>
    <x v="12"/>
    <s v=" Miss"/>
    <x v="133"/>
    <n v="0"/>
    <n v="242"/>
    <x v="0"/>
    <s v="female"/>
    <n v="1"/>
    <x v="1"/>
    <n v="367230"/>
    <s v="Miss"/>
    <n v="1"/>
  </r>
  <r>
    <x v="3"/>
    <x v="1"/>
    <x v="0"/>
    <x v="0"/>
    <s v="Q"/>
    <x v="36"/>
    <s v="10-25"/>
    <x v="64"/>
    <x v="16"/>
    <s v=" Mr"/>
    <x v="134"/>
    <n v="0"/>
    <n v="365"/>
    <x v="0"/>
    <s v="male"/>
    <n v="1"/>
    <x v="0"/>
    <n v="370365"/>
    <s v="Mr"/>
    <n v="1"/>
  </r>
  <r>
    <x v="2"/>
    <x v="2"/>
    <x v="0"/>
    <x v="0"/>
    <s v="Q"/>
    <x v="36"/>
    <s v="10-25"/>
    <x v="66"/>
    <x v="12"/>
    <s v=" Miss"/>
    <x v="135"/>
    <n v="0"/>
    <n v="613"/>
    <x v="0"/>
    <s v="female"/>
    <n v="1"/>
    <x v="1"/>
    <n v="367230"/>
    <s v="Miss"/>
    <n v="1"/>
  </r>
  <r>
    <x v="7"/>
    <x v="1"/>
    <x v="0"/>
    <x v="0"/>
    <s v="Q"/>
    <x v="36"/>
    <s v="10-25"/>
    <x v="65"/>
    <x v="9"/>
    <s v=" Mrs"/>
    <x v="136"/>
    <n v="1"/>
    <n v="658"/>
    <x v="0"/>
    <s v="female"/>
    <n v="1"/>
    <x v="0"/>
    <n v="364849"/>
    <s v="Mrs"/>
    <n v="2"/>
  </r>
  <r>
    <x v="3"/>
    <x v="1"/>
    <x v="0"/>
    <x v="0"/>
    <s v="Q"/>
    <x v="36"/>
    <s v="10-25"/>
    <x v="67"/>
    <x v="12"/>
    <s v=" Mr"/>
    <x v="137"/>
    <n v="0"/>
    <n v="719"/>
    <x v="0"/>
    <s v="male"/>
    <n v="0"/>
    <x v="0"/>
    <n v="36568"/>
    <s v="Mr"/>
    <n v="0"/>
  </r>
  <r>
    <x v="0"/>
    <x v="0"/>
    <x v="0"/>
    <x v="0"/>
    <s v="C"/>
    <x v="37"/>
    <s v="10-25"/>
    <x v="68"/>
    <x v="12"/>
    <s v=" Master"/>
    <x v="138"/>
    <n v="1"/>
    <n v="66"/>
    <x v="0"/>
    <s v="male"/>
    <n v="1"/>
    <x v="1"/>
    <n v="2661"/>
    <s v="Master"/>
    <n v="2"/>
  </r>
  <r>
    <x v="0"/>
    <x v="0"/>
    <x v="0"/>
    <x v="0"/>
    <s v="C"/>
    <x v="37"/>
    <s v="10-25"/>
    <x v="68"/>
    <x v="12"/>
    <s v=" Master"/>
    <x v="139"/>
    <n v="1"/>
    <n v="710"/>
    <x v="0"/>
    <s v="male"/>
    <n v="1"/>
    <x v="1"/>
    <n v="2661"/>
    <s v="Master"/>
    <n v="2"/>
  </r>
  <r>
    <x v="13"/>
    <x v="0"/>
    <x v="0"/>
    <x v="0"/>
    <s v="C"/>
    <x v="37"/>
    <s v="10-25"/>
    <x v="69"/>
    <x v="9"/>
    <s v=" Miss"/>
    <x v="140"/>
    <n v="1"/>
    <n v="853"/>
    <x v="0"/>
    <s v="female"/>
    <n v="1"/>
    <x v="0"/>
    <n v="2678"/>
    <s v="Miss"/>
    <n v="2"/>
  </r>
  <r>
    <x v="29"/>
    <x v="1"/>
    <x v="0"/>
    <x v="0"/>
    <s v="C"/>
    <x v="37"/>
    <s v="10-25"/>
    <x v="69"/>
    <x v="9"/>
    <s v=" Mrs"/>
    <x v="141"/>
    <n v="2"/>
    <n v="141"/>
    <x v="0"/>
    <s v="female"/>
    <n v="0"/>
    <x v="0"/>
    <n v="2678"/>
    <s v="Mrs"/>
    <n v="2"/>
  </r>
  <r>
    <x v="30"/>
    <x v="2"/>
    <x v="0"/>
    <x v="0"/>
    <s v="C"/>
    <x v="37"/>
    <s v="10-25"/>
    <x v="70"/>
    <x v="17"/>
    <s v=" Mrs"/>
    <x v="142"/>
    <n v="2"/>
    <n v="256"/>
    <x v="0"/>
    <s v="female"/>
    <n v="0"/>
    <x v="1"/>
    <n v="2650"/>
    <s v="Mrs"/>
    <n v="2"/>
  </r>
  <r>
    <x v="3"/>
    <x v="1"/>
    <x v="0"/>
    <x v="0"/>
    <s v="S"/>
    <x v="38"/>
    <s v="10-25"/>
    <x v="71"/>
    <x v="0"/>
    <s v=" Mr"/>
    <x v="143"/>
    <n v="0"/>
    <n v="498"/>
    <x v="0"/>
    <s v="male"/>
    <n v="0"/>
    <x v="0"/>
    <s v="C.A. 6212"/>
    <s v="Mr"/>
    <n v="0"/>
  </r>
  <r>
    <x v="39"/>
    <x v="3"/>
    <x v="0"/>
    <x v="0"/>
    <s v="S"/>
    <x v="39"/>
    <s v="10-25"/>
    <x v="72"/>
    <x v="8"/>
    <s v=" Mrs"/>
    <x v="144"/>
    <n v="0"/>
    <n v="133"/>
    <x v="0"/>
    <s v="female"/>
    <n v="1"/>
    <x v="0"/>
    <s v="A/5. 3337"/>
    <s v="Mrs"/>
    <n v="1"/>
  </r>
  <r>
    <x v="40"/>
    <x v="1"/>
    <x v="0"/>
    <x v="0"/>
    <s v="S"/>
    <x v="39"/>
    <s v="10-25"/>
    <x v="73"/>
    <x v="13"/>
    <s v=" Mr"/>
    <x v="145"/>
    <n v="2"/>
    <n v="154"/>
    <x v="0"/>
    <s v="male"/>
    <n v="0"/>
    <x v="0"/>
    <s v="A/5. 851"/>
    <s v="Mr"/>
    <n v="2"/>
  </r>
  <r>
    <x v="3"/>
    <x v="1"/>
    <x v="0"/>
    <x v="0"/>
    <s v="S"/>
    <x v="39"/>
    <s v="10-25"/>
    <x v="74"/>
    <x v="8"/>
    <s v=" Mr"/>
    <x v="146"/>
    <n v="0"/>
    <n v="539"/>
    <x v="0"/>
    <s v="male"/>
    <n v="0"/>
    <x v="0"/>
    <n v="364498"/>
    <s v="Mr"/>
    <n v="0"/>
  </r>
  <r>
    <x v="41"/>
    <x v="2"/>
    <x v="0"/>
    <x v="0"/>
    <s v="S"/>
    <x v="39"/>
    <s v="10-25"/>
    <x v="75"/>
    <x v="2"/>
    <s v=" Mr"/>
    <x v="147"/>
    <n v="0"/>
    <n v="576"/>
    <x v="0"/>
    <s v="male"/>
    <n v="0"/>
    <x v="0"/>
    <n v="358585"/>
    <s v="Mr"/>
    <n v="0"/>
  </r>
  <r>
    <x v="3"/>
    <x v="1"/>
    <x v="0"/>
    <x v="0"/>
    <s v="S"/>
    <x v="39"/>
    <s v="10-25"/>
    <x v="76"/>
    <x v="11"/>
    <s v=" Mr"/>
    <x v="132"/>
    <n v="0"/>
    <n v="761"/>
    <x v="0"/>
    <s v="male"/>
    <n v="0"/>
    <x v="0"/>
    <n v="358585"/>
    <s v="Mr"/>
    <n v="0"/>
  </r>
  <r>
    <x v="42"/>
    <x v="0"/>
    <x v="0"/>
    <x v="0"/>
    <s v="C"/>
    <x v="40"/>
    <s v="10-25"/>
    <x v="77"/>
    <x v="7"/>
    <s v=" Miss"/>
    <x v="148"/>
    <n v="0"/>
    <n v="115"/>
    <x v="0"/>
    <s v="female"/>
    <n v="0"/>
    <x v="0"/>
    <n v="2627"/>
    <s v="Miss"/>
    <n v="0"/>
  </r>
  <r>
    <x v="29"/>
    <x v="1"/>
    <x v="0"/>
    <x v="0"/>
    <s v="C"/>
    <x v="40"/>
    <s v="10-25"/>
    <x v="78"/>
    <x v="3"/>
    <s v=" Mrs"/>
    <x v="149"/>
    <n v="0"/>
    <n v="579"/>
    <x v="0"/>
    <s v="female"/>
    <n v="1"/>
    <x v="0"/>
    <n v="2689"/>
    <s v="Mrs"/>
    <n v="1"/>
  </r>
  <r>
    <x v="3"/>
    <x v="1"/>
    <x v="0"/>
    <x v="0"/>
    <s v="C"/>
    <x v="40"/>
    <s v="10-25"/>
    <x v="79"/>
    <x v="19"/>
    <s v=" Mr"/>
    <x v="150"/>
    <n v="0"/>
    <n v="496"/>
    <x v="0"/>
    <s v="male"/>
    <n v="0"/>
    <x v="0"/>
    <n v="2627"/>
    <s v="Mr"/>
    <n v="0"/>
  </r>
  <r>
    <x v="9"/>
    <x v="2"/>
    <x v="0"/>
    <x v="0"/>
    <s v="C"/>
    <x v="41"/>
    <s v="10-25"/>
    <x v="80"/>
    <x v="3"/>
    <s v=" Mr"/>
    <x v="151"/>
    <n v="0"/>
    <n v="74"/>
    <x v="0"/>
    <s v="male"/>
    <n v="1"/>
    <x v="0"/>
    <n v="2680"/>
    <s v="Mr"/>
    <n v="1"/>
  </r>
  <r>
    <x v="43"/>
    <x v="0"/>
    <x v="0"/>
    <x v="0"/>
    <s v="C"/>
    <x v="41"/>
    <s v="10-25"/>
    <x v="81"/>
    <x v="20"/>
    <s v=" Miss"/>
    <x v="152"/>
    <n v="0"/>
    <n v="112"/>
    <x v="0"/>
    <s v="female"/>
    <n v="1"/>
    <x v="0"/>
    <n v="2665"/>
    <s v="Miss"/>
    <n v="1"/>
  </r>
  <r>
    <x v="2"/>
    <x v="2"/>
    <x v="0"/>
    <x v="0"/>
    <s v="C"/>
    <x v="41"/>
    <s v="10-25"/>
    <x v="81"/>
    <x v="20"/>
    <s v=" Miss"/>
    <x v="153"/>
    <n v="0"/>
    <n v="241"/>
    <x v="0"/>
    <s v="female"/>
    <n v="1"/>
    <x v="0"/>
    <n v="2665"/>
    <s v="Miss"/>
    <n v="1"/>
  </r>
  <r>
    <x v="44"/>
    <x v="2"/>
    <x v="0"/>
    <x v="0"/>
    <s v="C"/>
    <x v="41"/>
    <s v="10-25"/>
    <x v="82"/>
    <x v="19"/>
    <s v=" Mr"/>
    <x v="154"/>
    <n v="0"/>
    <n v="621"/>
    <x v="0"/>
    <s v="male"/>
    <n v="1"/>
    <x v="0"/>
    <n v="2659"/>
    <s v="Mr"/>
    <n v="1"/>
  </r>
  <r>
    <x v="45"/>
    <x v="0"/>
    <x v="0"/>
    <x v="0"/>
    <s v="C"/>
    <x v="41"/>
    <s v="10-25"/>
    <x v="82"/>
    <x v="19"/>
    <s v=" Mrs"/>
    <x v="155"/>
    <n v="0"/>
    <n v="831"/>
    <x v="0"/>
    <s v="female"/>
    <n v="1"/>
    <x v="1"/>
    <n v="2659"/>
    <s v="Mrs"/>
    <n v="1"/>
  </r>
  <r>
    <x v="25"/>
    <x v="3"/>
    <x v="0"/>
    <x v="0"/>
    <s v="C"/>
    <x v="41"/>
    <s v="10-25"/>
    <x v="83"/>
    <x v="9"/>
    <s v=" Mrs"/>
    <x v="156"/>
    <n v="1"/>
    <n v="363"/>
    <x v="0"/>
    <s v="female"/>
    <n v="0"/>
    <x v="0"/>
    <n v="2691"/>
    <s v="Mrs"/>
    <n v="1"/>
  </r>
  <r>
    <x v="33"/>
    <x v="3"/>
    <x v="0"/>
    <x v="0"/>
    <s v="C"/>
    <x v="41"/>
    <s v="10-25"/>
    <x v="83"/>
    <x v="9"/>
    <s v=" Miss"/>
    <x v="157"/>
    <n v="1"/>
    <n v="703"/>
    <x v="0"/>
    <s v="female"/>
    <n v="0"/>
    <x v="0"/>
    <n v="2691"/>
    <s v="Miss"/>
    <n v="1"/>
  </r>
  <r>
    <x v="8"/>
    <x v="2"/>
    <x v="0"/>
    <x v="0"/>
    <s v="S"/>
    <x v="42"/>
    <s v="10-25"/>
    <x v="84"/>
    <x v="14"/>
    <s v=" Mrs"/>
    <x v="158"/>
    <n v="1"/>
    <n v="424"/>
    <x v="0"/>
    <s v="female"/>
    <n v="1"/>
    <x v="0"/>
    <n v="347080"/>
    <s v="Mrs"/>
    <n v="2"/>
  </r>
  <r>
    <x v="46"/>
    <x v="1"/>
    <x v="0"/>
    <x v="0"/>
    <s v="S"/>
    <x v="42"/>
    <s v="10-25"/>
    <x v="84"/>
    <x v="14"/>
    <s v=" Mr"/>
    <x v="159"/>
    <n v="1"/>
    <n v="617"/>
    <x v="0"/>
    <s v="male"/>
    <n v="1"/>
    <x v="0"/>
    <n v="347080"/>
    <s v="Mr"/>
    <n v="2"/>
  </r>
  <r>
    <x v="17"/>
    <x v="1"/>
    <x v="0"/>
    <x v="0"/>
    <s v="S"/>
    <x v="43"/>
    <s v="10-25"/>
    <x v="85"/>
    <x v="1"/>
    <s v=" Mr"/>
    <x v="160"/>
    <n v="0"/>
    <n v="861"/>
    <x v="0"/>
    <s v="male"/>
    <n v="2"/>
    <x v="0"/>
    <n v="350026"/>
    <s v="Mr"/>
    <n v="2"/>
  </r>
  <r>
    <x v="0"/>
    <x v="0"/>
    <x v="0"/>
    <x v="0"/>
    <s v="C"/>
    <x v="44"/>
    <s v="10-25"/>
    <x v="86"/>
    <x v="6"/>
    <s v=" Miss"/>
    <x v="161"/>
    <n v="1"/>
    <n v="692"/>
    <x v="0"/>
    <s v="female"/>
    <n v="0"/>
    <x v="1"/>
    <n v="349256"/>
    <s v="Miss"/>
    <n v="1"/>
  </r>
  <r>
    <x v="3"/>
    <x v="1"/>
    <x v="0"/>
    <x v="0"/>
    <s v="S"/>
    <x v="45"/>
    <s v="10-25"/>
    <x v="87"/>
    <x v="14"/>
    <s v=" Miss"/>
    <x v="162"/>
    <n v="0"/>
    <n v="80"/>
    <x v="0"/>
    <s v="female"/>
    <n v="0"/>
    <x v="1"/>
    <n v="364516"/>
    <s v="Miss"/>
    <n v="0"/>
  </r>
  <r>
    <x v="23"/>
    <x v="0"/>
    <x v="7"/>
    <x v="5"/>
    <s v="S"/>
    <x v="45"/>
    <s v="10-25"/>
    <x v="88"/>
    <x v="12"/>
    <s v=" Master"/>
    <x v="163"/>
    <n v="1"/>
    <n v="752"/>
    <x v="0"/>
    <s v="male"/>
    <n v="0"/>
    <x v="1"/>
    <n v="392096"/>
    <s v="Master"/>
    <n v="1"/>
  </r>
  <r>
    <x v="21"/>
    <x v="0"/>
    <x v="0"/>
    <x v="0"/>
    <s v="S"/>
    <x v="45"/>
    <s v="10-25"/>
    <x v="89"/>
    <x v="21"/>
    <s v=" Miss"/>
    <x v="164"/>
    <n v="0"/>
    <n v="778"/>
    <x v="0"/>
    <s v="female"/>
    <n v="0"/>
    <x v="1"/>
    <n v="364516"/>
    <s v="Miss"/>
    <n v="0"/>
  </r>
  <r>
    <x v="44"/>
    <x v="2"/>
    <x v="7"/>
    <x v="5"/>
    <s v="S"/>
    <x v="45"/>
    <s v="10-25"/>
    <x v="88"/>
    <x v="12"/>
    <s v=" Mrs"/>
    <x v="165"/>
    <n v="1"/>
    <n v="824"/>
    <x v="0"/>
    <s v="female"/>
    <n v="0"/>
    <x v="1"/>
    <n v="392096"/>
    <s v="Mrs"/>
    <n v="1"/>
  </r>
  <r>
    <x v="18"/>
    <x v="0"/>
    <x v="0"/>
    <x v="0"/>
    <s v="S"/>
    <x v="46"/>
    <s v="10-25"/>
    <x v="90"/>
    <x v="1"/>
    <s v=" Miss"/>
    <x v="166"/>
    <n v="1"/>
    <n v="480"/>
    <x v="0"/>
    <s v="female"/>
    <n v="0"/>
    <x v="1"/>
    <n v="3101298"/>
    <s v="Miss"/>
    <n v="1"/>
  </r>
  <r>
    <x v="15"/>
    <x v="0"/>
    <x v="0"/>
    <x v="0"/>
    <s v="C"/>
    <x v="47"/>
    <s v="10-25"/>
    <x v="91"/>
    <x v="18"/>
    <s v=" Miss"/>
    <x v="167"/>
    <n v="0"/>
    <n v="40"/>
    <x v="0"/>
    <s v="female"/>
    <n v="1"/>
    <x v="1"/>
    <n v="2651"/>
    <s v="Miss"/>
    <n v="1"/>
  </r>
  <r>
    <x v="47"/>
    <x v="0"/>
    <x v="0"/>
    <x v="0"/>
    <s v="C"/>
    <x v="47"/>
    <s v="10-25"/>
    <x v="91"/>
    <x v="18"/>
    <s v=" Master"/>
    <x v="168"/>
    <n v="0"/>
    <n v="126"/>
    <x v="0"/>
    <s v="male"/>
    <n v="1"/>
    <x v="1"/>
    <n v="2651"/>
    <s v="Master"/>
    <n v="1"/>
  </r>
  <r>
    <x v="44"/>
    <x v="2"/>
    <x v="0"/>
    <x v="0"/>
    <s v="S"/>
    <x v="48"/>
    <s v="10-25"/>
    <x v="92"/>
    <x v="15"/>
    <s v=" Mrs"/>
    <x v="169"/>
    <n v="2"/>
    <n v="9"/>
    <x v="0"/>
    <s v="female"/>
    <n v="0"/>
    <x v="1"/>
    <n v="347742"/>
    <s v="Mrs"/>
    <n v="2"/>
  </r>
  <r>
    <x v="12"/>
    <x v="0"/>
    <x v="0"/>
    <x v="0"/>
    <s v="S"/>
    <x v="48"/>
    <s v="10-25"/>
    <x v="92"/>
    <x v="15"/>
    <s v=" Miss"/>
    <x v="170"/>
    <n v="1"/>
    <n v="173"/>
    <x v="0"/>
    <s v="female"/>
    <n v="1"/>
    <x v="1"/>
    <n v="347742"/>
    <s v="Miss"/>
    <n v="2"/>
  </r>
  <r>
    <x v="0"/>
    <x v="0"/>
    <x v="0"/>
    <x v="0"/>
    <s v="S"/>
    <x v="48"/>
    <s v="10-25"/>
    <x v="92"/>
    <x v="15"/>
    <s v=" Master"/>
    <x v="171"/>
    <n v="1"/>
    <n v="870"/>
    <x v="0"/>
    <s v="male"/>
    <n v="1"/>
    <x v="1"/>
    <n v="347742"/>
    <s v="Master"/>
    <n v="2"/>
  </r>
  <r>
    <x v="2"/>
    <x v="2"/>
    <x v="0"/>
    <x v="0"/>
    <s v="S"/>
    <x v="49"/>
    <s v="10-25"/>
    <x v="93"/>
    <x v="14"/>
    <s v=" Miss"/>
    <x v="172"/>
    <n v="0"/>
    <n v="883"/>
    <x v="0"/>
    <s v="female"/>
    <n v="0"/>
    <x v="0"/>
    <n v="7552"/>
    <s v="Miss"/>
    <n v="0"/>
  </r>
  <r>
    <x v="30"/>
    <x v="2"/>
    <x v="6"/>
    <x v="4"/>
    <s v="S"/>
    <x v="50"/>
    <s v="10-25"/>
    <x v="94"/>
    <x v="0"/>
    <s v=" Mrs"/>
    <x v="173"/>
    <n v="1"/>
    <n v="252"/>
    <x v="0"/>
    <s v="female"/>
    <n v="1"/>
    <x v="0"/>
    <n v="347054"/>
    <s v="Mrs"/>
    <n v="2"/>
  </r>
  <r>
    <x v="18"/>
    <x v="0"/>
    <x v="6"/>
    <x v="4"/>
    <s v="S"/>
    <x v="50"/>
    <s v="10-25"/>
    <x v="94"/>
    <x v="0"/>
    <s v=" Miss"/>
    <x v="174"/>
    <n v="1"/>
    <n v="206"/>
    <x v="0"/>
    <s v="female"/>
    <n v="0"/>
    <x v="0"/>
    <n v="347054"/>
    <s v="Miss"/>
    <n v="1"/>
  </r>
  <r>
    <x v="41"/>
    <x v="2"/>
    <x v="0"/>
    <x v="0"/>
    <s v="S"/>
    <x v="51"/>
    <s v="10-25"/>
    <x v="95"/>
    <x v="14"/>
    <s v=" Mr"/>
    <x v="175"/>
    <n v="0"/>
    <n v="688"/>
    <x v="0"/>
    <s v="male"/>
    <n v="0"/>
    <x v="0"/>
    <n v="349228"/>
    <s v="Mr"/>
    <n v="0"/>
  </r>
  <r>
    <x v="38"/>
    <x v="2"/>
    <x v="0"/>
    <x v="0"/>
    <s v="S"/>
    <x v="52"/>
    <s v="0-10"/>
    <x v="96"/>
    <x v="11"/>
    <s v=" Mr"/>
    <x v="176"/>
    <n v="0"/>
    <n v="877"/>
    <x v="0"/>
    <s v="male"/>
    <n v="0"/>
    <x v="0"/>
    <n v="7534"/>
    <s v="Mr"/>
    <n v="0"/>
  </r>
  <r>
    <x v="33"/>
    <x v="3"/>
    <x v="0"/>
    <x v="0"/>
    <s v="S"/>
    <x v="53"/>
    <s v="0-10"/>
    <x v="97"/>
    <x v="17"/>
    <s v=" Miss"/>
    <x v="177"/>
    <n v="0"/>
    <n v="678"/>
    <x v="0"/>
    <s v="female"/>
    <n v="0"/>
    <x v="1"/>
    <n v="4138"/>
    <s v="Miss"/>
    <n v="0"/>
  </r>
  <r>
    <x v="2"/>
    <x v="2"/>
    <x v="0"/>
    <x v="0"/>
    <s v="S"/>
    <x v="54"/>
    <s v="0-10"/>
    <x v="98"/>
    <x v="0"/>
    <s v=" Miss"/>
    <x v="178"/>
    <n v="0"/>
    <n v="475"/>
    <x v="0"/>
    <s v="female"/>
    <n v="0"/>
    <x v="0"/>
    <n v="7553"/>
    <s v="Miss"/>
    <n v="0"/>
  </r>
  <r>
    <x v="38"/>
    <x v="2"/>
    <x v="0"/>
    <x v="0"/>
    <s v="S"/>
    <x v="55"/>
    <s v="0-10"/>
    <x v="99"/>
    <x v="15"/>
    <s v=" Miss"/>
    <x v="179"/>
    <n v="0"/>
    <n v="114"/>
    <x v="0"/>
    <s v="female"/>
    <n v="1"/>
    <x v="0"/>
    <n v="4136"/>
    <s v="Miss"/>
    <n v="1"/>
  </r>
  <r>
    <x v="19"/>
    <x v="2"/>
    <x v="0"/>
    <x v="0"/>
    <s v="S"/>
    <x v="55"/>
    <s v="0-10"/>
    <x v="99"/>
    <x v="15"/>
    <s v=" Miss"/>
    <x v="180"/>
    <n v="0"/>
    <n v="403"/>
    <x v="0"/>
    <s v="female"/>
    <n v="1"/>
    <x v="0"/>
    <n v="4137"/>
    <s v="Miss"/>
    <n v="1"/>
  </r>
  <r>
    <x v="48"/>
    <x v="3"/>
    <x v="0"/>
    <x v="0"/>
    <s v="S"/>
    <x v="56"/>
    <s v="0-10"/>
    <x v="100"/>
    <x v="17"/>
    <s v=" Mrs"/>
    <x v="181"/>
    <n v="0"/>
    <n v="484"/>
    <x v="0"/>
    <s v="female"/>
    <n v="0"/>
    <x v="1"/>
    <n v="4134"/>
    <s v="Mrs"/>
    <n v="0"/>
  </r>
  <r>
    <x v="49"/>
    <x v="1"/>
    <x v="0"/>
    <x v="0"/>
    <s v="S"/>
    <x v="56"/>
    <s v="0-10"/>
    <x v="101"/>
    <x v="10"/>
    <s v=" Miss"/>
    <x v="182"/>
    <n v="0"/>
    <n v="504"/>
    <x v="0"/>
    <s v="female"/>
    <n v="0"/>
    <x v="0"/>
    <n v="4135"/>
    <s v="Miss"/>
    <n v="0"/>
  </r>
  <r>
    <x v="30"/>
    <x v="2"/>
    <x v="0"/>
    <x v="0"/>
    <s v="S"/>
    <x v="57"/>
    <s v="0-10"/>
    <x v="102"/>
    <x v="0"/>
    <s v=" Mr"/>
    <x v="183"/>
    <n v="0"/>
    <n v="82"/>
    <x v="0"/>
    <s v="male"/>
    <n v="0"/>
    <x v="1"/>
    <n v="345779"/>
    <s v="Mr"/>
    <n v="0"/>
  </r>
  <r>
    <x v="8"/>
    <x v="2"/>
    <x v="0"/>
    <x v="0"/>
    <s v="S"/>
    <x v="57"/>
    <s v="0-10"/>
    <x v="103"/>
    <x v="13"/>
    <s v=" Mr"/>
    <x v="184"/>
    <n v="0"/>
    <n v="201"/>
    <x v="0"/>
    <s v="male"/>
    <n v="0"/>
    <x v="0"/>
    <n v="345770"/>
    <s v="Mr"/>
    <n v="0"/>
  </r>
  <r>
    <x v="11"/>
    <x v="0"/>
    <x v="0"/>
    <x v="0"/>
    <s v="S"/>
    <x v="57"/>
    <s v="0-10"/>
    <x v="104"/>
    <x v="14"/>
    <s v=" Mr"/>
    <x v="185"/>
    <n v="0"/>
    <n v="283"/>
    <x v="0"/>
    <s v="male"/>
    <n v="0"/>
    <x v="0"/>
    <n v="345778"/>
    <s v="Mr"/>
    <n v="0"/>
  </r>
  <r>
    <x v="3"/>
    <x v="1"/>
    <x v="0"/>
    <x v="0"/>
    <s v="S"/>
    <x v="57"/>
    <s v="0-10"/>
    <x v="105"/>
    <x v="14"/>
    <s v=" Mr"/>
    <x v="186"/>
    <n v="0"/>
    <n v="287"/>
    <x v="0"/>
    <s v="male"/>
    <n v="0"/>
    <x v="1"/>
    <n v="345774"/>
    <s v="Mr"/>
    <n v="0"/>
  </r>
  <r>
    <x v="8"/>
    <x v="2"/>
    <x v="0"/>
    <x v="0"/>
    <s v="S"/>
    <x v="57"/>
    <s v="0-10"/>
    <x v="106"/>
    <x v="13"/>
    <s v=" Mr"/>
    <x v="187"/>
    <n v="0"/>
    <n v="356"/>
    <x v="0"/>
    <s v="male"/>
    <n v="0"/>
    <x v="0"/>
    <n v="345783"/>
    <s v="Mr"/>
    <n v="0"/>
  </r>
  <r>
    <x v="38"/>
    <x v="2"/>
    <x v="0"/>
    <x v="0"/>
    <s v="S"/>
    <x v="57"/>
    <s v="0-10"/>
    <x v="107"/>
    <x v="1"/>
    <s v=" Mr"/>
    <x v="188"/>
    <n v="0"/>
    <n v="442"/>
    <x v="0"/>
    <s v="male"/>
    <n v="0"/>
    <x v="0"/>
    <n v="345769"/>
    <s v="Mr"/>
    <n v="0"/>
  </r>
  <r>
    <x v="6"/>
    <x v="1"/>
    <x v="0"/>
    <x v="0"/>
    <s v="S"/>
    <x v="57"/>
    <s v="0-10"/>
    <x v="108"/>
    <x v="13"/>
    <s v=" Mr"/>
    <x v="189"/>
    <n v="0"/>
    <n v="753"/>
    <x v="0"/>
    <s v="male"/>
    <n v="0"/>
    <x v="0"/>
    <n v="345780"/>
    <s v="Mr"/>
    <n v="0"/>
  </r>
  <r>
    <x v="28"/>
    <x v="2"/>
    <x v="0"/>
    <x v="0"/>
    <s v="S"/>
    <x v="57"/>
    <s v="0-10"/>
    <x v="109"/>
    <x v="10"/>
    <s v=" Mr"/>
    <x v="190"/>
    <n v="0"/>
    <n v="771"/>
    <x v="0"/>
    <s v="male"/>
    <n v="0"/>
    <x v="0"/>
    <n v="345781"/>
    <s v="Mr"/>
    <n v="0"/>
  </r>
  <r>
    <x v="3"/>
    <x v="1"/>
    <x v="0"/>
    <x v="0"/>
    <s v="S"/>
    <x v="57"/>
    <s v="0-10"/>
    <x v="110"/>
    <x v="13"/>
    <s v=" Mr"/>
    <x v="191"/>
    <n v="0"/>
    <n v="869"/>
    <x v="0"/>
    <s v="male"/>
    <n v="0"/>
    <x v="0"/>
    <n v="345777"/>
    <s v="Mr"/>
    <n v="0"/>
  </r>
  <r>
    <x v="30"/>
    <x v="2"/>
    <x v="0"/>
    <x v="0"/>
    <s v="S"/>
    <x v="58"/>
    <s v="0-10"/>
    <x v="111"/>
    <x v="10"/>
    <s v=" Mr"/>
    <x v="192"/>
    <n v="0"/>
    <n v="714"/>
    <x v="0"/>
    <s v="male"/>
    <n v="0"/>
    <x v="0"/>
    <n v="7545"/>
    <s v="Mr"/>
    <n v="0"/>
  </r>
  <r>
    <x v="1"/>
    <x v="1"/>
    <x v="0"/>
    <x v="0"/>
    <s v="S"/>
    <x v="59"/>
    <s v="0-10"/>
    <x v="112"/>
    <x v="7"/>
    <s v=" Mrs"/>
    <x v="193"/>
    <n v="0"/>
    <n v="41"/>
    <x v="0"/>
    <s v="female"/>
    <n v="1"/>
    <x v="0"/>
    <n v="7546"/>
    <s v="Mrs"/>
    <n v="1"/>
  </r>
  <r>
    <x v="2"/>
    <x v="2"/>
    <x v="0"/>
    <x v="0"/>
    <s v="S"/>
    <x v="60"/>
    <s v="0-10"/>
    <x v="113"/>
    <x v="9"/>
    <s v=" Mr"/>
    <x v="194"/>
    <n v="0"/>
    <n v="226"/>
    <x v="0"/>
    <s v="male"/>
    <n v="0"/>
    <x v="0"/>
    <s v="PP 4348"/>
    <s v="Mr"/>
    <n v="0"/>
  </r>
  <r>
    <x v="33"/>
    <x v="3"/>
    <x v="0"/>
    <x v="0"/>
    <s v="S"/>
    <x v="60"/>
    <s v="0-10"/>
    <x v="114"/>
    <x v="7"/>
    <s v=" Mrs"/>
    <x v="195"/>
    <n v="1"/>
    <n v="856"/>
    <x v="0"/>
    <s v="female"/>
    <n v="0"/>
    <x v="1"/>
    <n v="392091"/>
    <s v="Mrs"/>
    <n v="1"/>
  </r>
  <r>
    <x v="50"/>
    <x v="2"/>
    <x v="0"/>
    <x v="0"/>
    <s v="S"/>
    <x v="61"/>
    <s v="0-10"/>
    <x v="115"/>
    <x v="16"/>
    <s v=" Mr"/>
    <x v="196"/>
    <n v="0"/>
    <n v="351"/>
    <x v="0"/>
    <s v="male"/>
    <n v="0"/>
    <x v="0"/>
    <n v="7267"/>
    <s v="Mr"/>
    <n v="0"/>
  </r>
  <r>
    <x v="38"/>
    <x v="2"/>
    <x v="0"/>
    <x v="0"/>
    <s v="S"/>
    <x v="61"/>
    <s v="0-10"/>
    <x v="116"/>
    <x v="16"/>
    <s v=" Mr"/>
    <x v="197"/>
    <n v="0"/>
    <n v="683"/>
    <x v="0"/>
    <s v="male"/>
    <n v="0"/>
    <x v="0"/>
    <n v="6563"/>
    <s v="Mr"/>
    <n v="0"/>
  </r>
  <r>
    <x v="11"/>
    <x v="0"/>
    <x v="0"/>
    <x v="0"/>
    <s v="S"/>
    <x v="62"/>
    <s v="0-10"/>
    <x v="117"/>
    <x v="16"/>
    <s v=" Mr"/>
    <x v="198"/>
    <n v="0"/>
    <n v="139"/>
    <x v="0"/>
    <s v="male"/>
    <n v="0"/>
    <x v="0"/>
    <n v="7534"/>
    <s v="Mr"/>
    <n v="0"/>
  </r>
  <r>
    <x v="2"/>
    <x v="2"/>
    <x v="0"/>
    <x v="0"/>
    <s v="S"/>
    <x v="63"/>
    <s v="0-10"/>
    <x v="118"/>
    <x v="5"/>
    <s v=" Mr"/>
    <x v="199"/>
    <n v="0"/>
    <n v="81"/>
    <x v="0"/>
    <s v="male"/>
    <n v="0"/>
    <x v="0"/>
    <n v="345767"/>
    <s v="Mr"/>
    <n v="0"/>
  </r>
  <r>
    <x v="39"/>
    <x v="3"/>
    <x v="0"/>
    <x v="0"/>
    <s v="S"/>
    <x v="63"/>
    <s v="0-10"/>
    <x v="119"/>
    <x v="13"/>
    <s v=" Mr"/>
    <x v="200"/>
    <n v="0"/>
    <n v="874"/>
    <x v="0"/>
    <s v="male"/>
    <n v="0"/>
    <x v="0"/>
    <n v="345765"/>
    <s v="Mr"/>
    <n v="0"/>
  </r>
  <r>
    <x v="28"/>
    <x v="2"/>
    <x v="0"/>
    <x v="0"/>
    <s v="S"/>
    <x v="64"/>
    <s v="0-10"/>
    <x v="120"/>
    <x v="1"/>
    <s v=" Miss"/>
    <x v="201"/>
    <n v="0"/>
    <n v="294"/>
    <x v="0"/>
    <s v="female"/>
    <n v="0"/>
    <x v="0"/>
    <n v="349236"/>
    <s v="Miss"/>
    <n v="0"/>
  </r>
  <r>
    <x v="3"/>
    <x v="1"/>
    <x v="0"/>
    <x v="0"/>
    <s v="C"/>
    <x v="65"/>
    <s v="0-10"/>
    <x v="121"/>
    <x v="2"/>
    <s v=" Mr"/>
    <x v="202"/>
    <n v="0"/>
    <n v="585"/>
    <x v="0"/>
    <s v="male"/>
    <n v="0"/>
    <x v="0"/>
    <n v="3411"/>
    <s v="Mr"/>
    <n v="0"/>
  </r>
  <r>
    <x v="31"/>
    <x v="1"/>
    <x v="0"/>
    <x v="0"/>
    <s v="S"/>
    <x v="66"/>
    <s v="0-10"/>
    <x v="122"/>
    <x v="16"/>
    <s v=" Mrs"/>
    <x v="203"/>
    <n v="0"/>
    <n v="798"/>
    <x v="0"/>
    <s v="female"/>
    <n v="0"/>
    <x v="1"/>
    <n v="349244"/>
    <s v="Mrs"/>
    <n v="0"/>
  </r>
  <r>
    <x v="9"/>
    <x v="2"/>
    <x v="0"/>
    <x v="0"/>
    <s v="S"/>
    <x v="67"/>
    <s v="0-10"/>
    <x v="123"/>
    <x v="6"/>
    <s v=" Mr"/>
    <x v="204"/>
    <n v="0"/>
    <n v="70"/>
    <x v="0"/>
    <s v="male"/>
    <n v="2"/>
    <x v="0"/>
    <n v="315151"/>
    <s v="Mr"/>
    <n v="2"/>
  </r>
  <r>
    <x v="3"/>
    <x v="1"/>
    <x v="0"/>
    <x v="0"/>
    <s v="S"/>
    <x v="67"/>
    <s v="0-10"/>
    <x v="124"/>
    <x v="0"/>
    <s v=" Mr"/>
    <x v="205"/>
    <n v="0"/>
    <n v="159"/>
    <x v="0"/>
    <s v="male"/>
    <n v="0"/>
    <x v="0"/>
    <n v="315037"/>
    <s v="Mr"/>
    <n v="0"/>
  </r>
  <r>
    <x v="42"/>
    <x v="0"/>
    <x v="0"/>
    <x v="0"/>
    <s v="S"/>
    <x v="67"/>
    <s v="0-10"/>
    <x v="125"/>
    <x v="3"/>
    <s v=" Mr"/>
    <x v="206"/>
    <n v="0"/>
    <n v="164"/>
    <x v="0"/>
    <s v="male"/>
    <n v="0"/>
    <x v="0"/>
    <n v="315093"/>
    <s v="Mr"/>
    <n v="0"/>
  </r>
  <r>
    <x v="6"/>
    <x v="1"/>
    <x v="0"/>
    <x v="0"/>
    <s v="C"/>
    <x v="67"/>
    <s v="0-10"/>
    <x v="126"/>
    <x v="0"/>
    <s v=" Mr"/>
    <x v="207"/>
    <n v="0"/>
    <n v="286"/>
    <x v="0"/>
    <s v="male"/>
    <n v="0"/>
    <x v="0"/>
    <n v="349239"/>
    <s v="Mr"/>
    <n v="0"/>
  </r>
  <r>
    <x v="51"/>
    <x v="1"/>
    <x v="0"/>
    <x v="0"/>
    <s v="S"/>
    <x v="67"/>
    <s v="0-10"/>
    <x v="127"/>
    <x v="14"/>
    <s v=" Mr"/>
    <x v="208"/>
    <n v="0"/>
    <n v="350"/>
    <x v="0"/>
    <s v="male"/>
    <n v="0"/>
    <x v="0"/>
    <n v="315088"/>
    <s v="Mr"/>
    <n v="0"/>
  </r>
  <r>
    <x v="38"/>
    <x v="2"/>
    <x v="0"/>
    <x v="0"/>
    <s v="S"/>
    <x v="67"/>
    <s v="0-10"/>
    <x v="128"/>
    <x v="16"/>
    <s v=" Miss"/>
    <x v="209"/>
    <n v="0"/>
    <n v="405"/>
    <x v="0"/>
    <s v="female"/>
    <n v="0"/>
    <x v="0"/>
    <n v="315096"/>
    <s v="Miss"/>
    <n v="0"/>
  </r>
  <r>
    <x v="5"/>
    <x v="1"/>
    <x v="0"/>
    <x v="0"/>
    <s v="S"/>
    <x v="67"/>
    <s v="0-10"/>
    <x v="129"/>
    <x v="3"/>
    <s v=" Mr"/>
    <x v="210"/>
    <n v="0"/>
    <n v="472"/>
    <x v="0"/>
    <s v="male"/>
    <n v="0"/>
    <x v="0"/>
    <n v="315089"/>
    <s v="Mr"/>
    <n v="0"/>
  </r>
  <r>
    <x v="42"/>
    <x v="0"/>
    <x v="0"/>
    <x v="0"/>
    <s v="S"/>
    <x v="67"/>
    <s v="0-10"/>
    <x v="125"/>
    <x v="3"/>
    <s v=" Mr"/>
    <x v="211"/>
    <n v="0"/>
    <n v="501"/>
    <x v="0"/>
    <s v="male"/>
    <n v="0"/>
    <x v="0"/>
    <n v="315086"/>
    <s v="Mr"/>
    <n v="0"/>
  </r>
  <r>
    <x v="3"/>
    <x v="1"/>
    <x v="0"/>
    <x v="0"/>
    <s v="S"/>
    <x v="67"/>
    <s v="0-10"/>
    <x v="129"/>
    <x v="3"/>
    <s v=" Miss"/>
    <x v="209"/>
    <n v="0"/>
    <n v="535"/>
    <x v="0"/>
    <s v="female"/>
    <n v="0"/>
    <x v="0"/>
    <n v="315084"/>
    <s v="Miss"/>
    <n v="0"/>
  </r>
  <r>
    <x v="38"/>
    <x v="2"/>
    <x v="0"/>
    <x v="0"/>
    <s v="S"/>
    <x v="67"/>
    <s v="0-10"/>
    <x v="128"/>
    <x v="16"/>
    <s v=" Mr"/>
    <x v="210"/>
    <n v="0"/>
    <n v="726"/>
    <x v="0"/>
    <s v="male"/>
    <n v="0"/>
    <x v="0"/>
    <n v="315094"/>
    <s v="Mr"/>
    <n v="0"/>
  </r>
  <r>
    <x v="44"/>
    <x v="2"/>
    <x v="0"/>
    <x v="0"/>
    <s v="S"/>
    <x v="67"/>
    <s v="0-10"/>
    <x v="130"/>
    <x v="10"/>
    <s v=" Mr"/>
    <x v="212"/>
    <n v="0"/>
    <n v="822"/>
    <x v="0"/>
    <s v="male"/>
    <n v="0"/>
    <x v="1"/>
    <n v="315098"/>
    <s v="Mr"/>
    <n v="0"/>
  </r>
  <r>
    <x v="19"/>
    <x v="2"/>
    <x v="0"/>
    <x v="0"/>
    <s v="S"/>
    <x v="67"/>
    <s v="0-10"/>
    <x v="131"/>
    <x v="2"/>
    <s v=" Mr"/>
    <x v="213"/>
    <n v="0"/>
    <n v="837"/>
    <x v="0"/>
    <s v="male"/>
    <n v="0"/>
    <x v="0"/>
    <n v="315097"/>
    <s v="Mr"/>
    <n v="0"/>
  </r>
  <r>
    <x v="42"/>
    <x v="0"/>
    <x v="0"/>
    <x v="0"/>
    <s v="S"/>
    <x v="67"/>
    <s v="0-10"/>
    <x v="132"/>
    <x v="3"/>
    <s v=" Mr"/>
    <x v="214"/>
    <n v="0"/>
    <n v="845"/>
    <x v="0"/>
    <s v="male"/>
    <n v="0"/>
    <x v="0"/>
    <n v="315090"/>
    <s v="Mr"/>
    <n v="0"/>
  </r>
  <r>
    <x v="6"/>
    <x v="1"/>
    <x v="0"/>
    <x v="0"/>
    <s v="S"/>
    <x v="68"/>
    <s v="0-10"/>
    <x v="133"/>
    <x v="15"/>
    <s v=" Mr"/>
    <x v="215"/>
    <n v="0"/>
    <n v="104"/>
    <x v="0"/>
    <s v="male"/>
    <n v="0"/>
    <x v="0"/>
    <n v="7540"/>
    <s v="Mr"/>
    <n v="0"/>
  </r>
  <r>
    <x v="52"/>
    <x v="0"/>
    <x v="0"/>
    <x v="0"/>
    <s v="C"/>
    <x v="69"/>
    <s v="0-10"/>
    <x v="134"/>
    <x v="17"/>
    <s v=" Master"/>
    <x v="216"/>
    <n v="1"/>
    <n v="804"/>
    <x v="0"/>
    <s v="male"/>
    <n v="0"/>
    <x v="1"/>
    <n v="2625"/>
    <s v="Master"/>
    <n v="1"/>
  </r>
  <r>
    <x v="3"/>
    <x v="1"/>
    <x v="0"/>
    <x v="0"/>
    <s v="Q"/>
    <x v="70"/>
    <s v="0-10"/>
    <x v="27"/>
    <x v="12"/>
    <s v=" Mr"/>
    <x v="73"/>
    <n v="0"/>
    <n v="6"/>
    <x v="0"/>
    <s v="male"/>
    <n v="0"/>
    <x v="0"/>
    <n v="330877"/>
    <s v="Mr"/>
    <n v="0"/>
  </r>
  <r>
    <x v="19"/>
    <x v="2"/>
    <x v="0"/>
    <x v="0"/>
    <s v="S"/>
    <x v="71"/>
    <s v="0-10"/>
    <x v="135"/>
    <x v="6"/>
    <s v=" Mr"/>
    <x v="217"/>
    <n v="0"/>
    <n v="653"/>
    <x v="0"/>
    <s v="male"/>
    <n v="0"/>
    <x v="0"/>
    <n v="8475"/>
    <s v="Mr"/>
    <n v="0"/>
  </r>
  <r>
    <x v="51"/>
    <x v="1"/>
    <x v="0"/>
    <x v="0"/>
    <s v="S"/>
    <x v="72"/>
    <s v="0-10"/>
    <x v="34"/>
    <x v="16"/>
    <s v=" Mr"/>
    <x v="218"/>
    <n v="1"/>
    <n v="198"/>
    <x v="0"/>
    <s v="male"/>
    <n v="0"/>
    <x v="0"/>
    <n v="4579"/>
    <s v="Mr"/>
    <n v="1"/>
  </r>
  <r>
    <x v="7"/>
    <x v="1"/>
    <x v="0"/>
    <x v="0"/>
    <s v="S"/>
    <x v="73"/>
    <s v="0-10"/>
    <x v="136"/>
    <x v="11"/>
    <s v=" Mr"/>
    <x v="219"/>
    <n v="0"/>
    <n v="770"/>
    <x v="0"/>
    <s v="male"/>
    <n v="0"/>
    <x v="0"/>
    <n v="8471"/>
    <s v="Mr"/>
    <n v="0"/>
  </r>
  <r>
    <x v="33"/>
    <x v="3"/>
    <x v="0"/>
    <x v="0"/>
    <s v="S"/>
    <x v="74"/>
    <s v="0-10"/>
    <x v="137"/>
    <x v="7"/>
    <s v=" Mr"/>
    <x v="220"/>
    <n v="0"/>
    <n v="835"/>
    <x v="0"/>
    <s v="male"/>
    <n v="0"/>
    <x v="0"/>
    <n v="2223"/>
    <s v="Mr"/>
    <n v="0"/>
  </r>
  <r>
    <x v="41"/>
    <x v="2"/>
    <x v="0"/>
    <x v="0"/>
    <s v="S"/>
    <x v="75"/>
    <s v="0-10"/>
    <x v="138"/>
    <x v="3"/>
    <s v=" Mr"/>
    <x v="221"/>
    <n v="0"/>
    <n v="68"/>
    <x v="0"/>
    <s v="male"/>
    <n v="0"/>
    <x v="0"/>
    <s v="S.P. 3464"/>
    <s v="Mr"/>
    <n v="0"/>
  </r>
  <r>
    <x v="2"/>
    <x v="2"/>
    <x v="0"/>
    <x v="0"/>
    <s v="Q"/>
    <x v="76"/>
    <s v="0-10"/>
    <x v="139"/>
    <x v="2"/>
    <s v=" Miss"/>
    <x v="222"/>
    <n v="0"/>
    <n v="681"/>
    <x v="0"/>
    <s v="female"/>
    <n v="0"/>
    <x v="0"/>
    <n v="330935"/>
    <s v="Miss"/>
    <n v="0"/>
  </r>
  <r>
    <x v="3"/>
    <x v="1"/>
    <x v="0"/>
    <x v="0"/>
    <s v="S"/>
    <x v="77"/>
    <s v="0-10"/>
    <x v="140"/>
    <x v="15"/>
    <s v=" Mr"/>
    <x v="223"/>
    <n v="0"/>
    <n v="445"/>
    <x v="0"/>
    <s v="male"/>
    <n v="0"/>
    <x v="1"/>
    <n v="65306"/>
    <s v="Mr"/>
    <n v="0"/>
  </r>
  <r>
    <x v="32"/>
    <x v="1"/>
    <x v="0"/>
    <x v="0"/>
    <s v="S"/>
    <x v="78"/>
    <s v="0-10"/>
    <x v="141"/>
    <x v="7"/>
    <s v=" Mr"/>
    <x v="224"/>
    <n v="0"/>
    <n v="5"/>
    <x v="0"/>
    <s v="male"/>
    <n v="0"/>
    <x v="0"/>
    <n v="373450"/>
    <s v="Mr"/>
    <n v="0"/>
  </r>
  <r>
    <x v="38"/>
    <x v="2"/>
    <x v="0"/>
    <x v="0"/>
    <s v="S"/>
    <x v="78"/>
    <s v="0-10"/>
    <x v="142"/>
    <x v="0"/>
    <s v=" Mr"/>
    <x v="224"/>
    <n v="0"/>
    <n v="13"/>
    <x v="0"/>
    <s v="male"/>
    <n v="0"/>
    <x v="0"/>
    <s v="A/5. 2151"/>
    <s v="Mr"/>
    <n v="0"/>
  </r>
  <r>
    <x v="19"/>
    <x v="2"/>
    <x v="0"/>
    <x v="0"/>
    <s v="S"/>
    <x v="78"/>
    <s v="0-10"/>
    <x v="143"/>
    <x v="3"/>
    <s v=" Mr"/>
    <x v="225"/>
    <n v="0"/>
    <n v="38"/>
    <x v="0"/>
    <s v="male"/>
    <n v="0"/>
    <x v="0"/>
    <s v="A./5. 2152"/>
    <s v="Mr"/>
    <n v="0"/>
  </r>
  <r>
    <x v="3"/>
    <x v="1"/>
    <x v="0"/>
    <x v="0"/>
    <s v="S"/>
    <x v="78"/>
    <s v="0-10"/>
    <x v="144"/>
    <x v="8"/>
    <s v=" Mr"/>
    <x v="226"/>
    <n v="0"/>
    <n v="46"/>
    <x v="0"/>
    <s v="male"/>
    <n v="0"/>
    <x v="0"/>
    <s v="S.C./A.4. 23567"/>
    <s v="Mr"/>
    <n v="0"/>
  </r>
  <r>
    <x v="3"/>
    <x v="1"/>
    <x v="0"/>
    <x v="0"/>
    <s v="S"/>
    <x v="78"/>
    <s v="0-10"/>
    <x v="145"/>
    <x v="12"/>
    <s v=" Mr"/>
    <x v="227"/>
    <n v="0"/>
    <n v="78"/>
    <x v="0"/>
    <s v="male"/>
    <n v="0"/>
    <x v="0"/>
    <n v="374746"/>
    <s v="Mr"/>
    <n v="0"/>
  </r>
  <r>
    <x v="3"/>
    <x v="1"/>
    <x v="0"/>
    <x v="0"/>
    <s v="S"/>
    <x v="78"/>
    <s v="0-10"/>
    <x v="146"/>
    <x v="0"/>
    <s v=" Mr"/>
    <x v="228"/>
    <n v="0"/>
    <n v="88"/>
    <x v="0"/>
    <s v="male"/>
    <n v="0"/>
    <x v="0"/>
    <s v="SOTON/OQ 392086"/>
    <s v="Mr"/>
    <n v="0"/>
  </r>
  <r>
    <x v="28"/>
    <x v="2"/>
    <x v="0"/>
    <x v="0"/>
    <s v="S"/>
    <x v="78"/>
    <s v="0-10"/>
    <x v="147"/>
    <x v="3"/>
    <s v=" Mr"/>
    <x v="229"/>
    <n v="0"/>
    <n v="90"/>
    <x v="0"/>
    <s v="male"/>
    <n v="0"/>
    <x v="0"/>
    <n v="343275"/>
    <s v="Mr"/>
    <n v="0"/>
  </r>
  <r>
    <x v="30"/>
    <x v="2"/>
    <x v="0"/>
    <x v="0"/>
    <s v="S"/>
    <x v="78"/>
    <s v="0-10"/>
    <x v="148"/>
    <x v="3"/>
    <s v=" Mr"/>
    <x v="230"/>
    <n v="0"/>
    <n v="91"/>
    <x v="0"/>
    <s v="male"/>
    <n v="0"/>
    <x v="0"/>
    <n v="343276"/>
    <s v="Mr"/>
    <n v="0"/>
  </r>
  <r>
    <x v="3"/>
    <x v="1"/>
    <x v="0"/>
    <x v="0"/>
    <s v="S"/>
    <x v="78"/>
    <s v="0-10"/>
    <x v="149"/>
    <x v="0"/>
    <s v=" Mr"/>
    <x v="231"/>
    <n v="0"/>
    <n v="96"/>
    <x v="0"/>
    <s v="male"/>
    <n v="0"/>
    <x v="0"/>
    <n v="374910"/>
    <s v="Mr"/>
    <n v="0"/>
  </r>
  <r>
    <x v="2"/>
    <x v="2"/>
    <x v="0"/>
    <x v="0"/>
    <s v="S"/>
    <x v="78"/>
    <s v="0-10"/>
    <x v="150"/>
    <x v="9"/>
    <s v=" Mr"/>
    <x v="232"/>
    <n v="0"/>
    <n v="113"/>
    <x v="0"/>
    <s v="male"/>
    <n v="0"/>
    <x v="0"/>
    <n v="324669"/>
    <s v="Mr"/>
    <n v="0"/>
  </r>
  <r>
    <x v="3"/>
    <x v="1"/>
    <x v="0"/>
    <x v="0"/>
    <s v="S"/>
    <x v="78"/>
    <s v="0-10"/>
    <x v="151"/>
    <x v="12"/>
    <s v=" Mr"/>
    <x v="233"/>
    <n v="0"/>
    <n v="122"/>
    <x v="0"/>
    <s v="male"/>
    <n v="0"/>
    <x v="0"/>
    <s v="A4. 54510"/>
    <s v="Mr"/>
    <n v="0"/>
  </r>
  <r>
    <x v="53"/>
    <x v="3"/>
    <x v="0"/>
    <x v="0"/>
    <s v="S"/>
    <x v="78"/>
    <s v="0-10"/>
    <x v="152"/>
    <x v="12"/>
    <s v=" Mr"/>
    <x v="234"/>
    <n v="0"/>
    <n v="153"/>
    <x v="0"/>
    <s v="male"/>
    <n v="0"/>
    <x v="0"/>
    <s v="A.5. 11206"/>
    <s v="Mr"/>
    <n v="0"/>
  </r>
  <r>
    <x v="3"/>
    <x v="1"/>
    <x v="0"/>
    <x v="0"/>
    <s v="S"/>
    <x v="78"/>
    <s v="0-10"/>
    <x v="153"/>
    <x v="3"/>
    <s v=" Mr"/>
    <x v="235"/>
    <n v="0"/>
    <n v="158"/>
    <x v="0"/>
    <s v="male"/>
    <n v="0"/>
    <x v="0"/>
    <s v="SOTON/OQ 392090"/>
    <s v="Mr"/>
    <n v="0"/>
  </r>
  <r>
    <x v="33"/>
    <x v="3"/>
    <x v="0"/>
    <x v="0"/>
    <s v="S"/>
    <x v="78"/>
    <s v="0-10"/>
    <x v="154"/>
    <x v="3"/>
    <s v=" Mr"/>
    <x v="236"/>
    <n v="0"/>
    <n v="205"/>
    <x v="0"/>
    <s v="male"/>
    <n v="0"/>
    <x v="1"/>
    <s v="A/5 3540"/>
    <s v="Mr"/>
    <n v="0"/>
  </r>
  <r>
    <x v="11"/>
    <x v="0"/>
    <x v="0"/>
    <x v="0"/>
    <s v="S"/>
    <x v="78"/>
    <s v="0-10"/>
    <x v="155"/>
    <x v="0"/>
    <s v=" Mr"/>
    <x v="237"/>
    <n v="0"/>
    <n v="221"/>
    <x v="0"/>
    <s v="male"/>
    <n v="0"/>
    <x v="1"/>
    <s v="SOTON/OQ 392089"/>
    <s v="Mr"/>
    <n v="0"/>
  </r>
  <r>
    <x v="54"/>
    <x v="3"/>
    <x v="0"/>
    <x v="0"/>
    <s v="S"/>
    <x v="78"/>
    <s v="0-10"/>
    <x v="156"/>
    <x v="11"/>
    <s v=" Mr"/>
    <x v="238"/>
    <n v="0"/>
    <n v="223"/>
    <x v="0"/>
    <s v="male"/>
    <n v="0"/>
    <x v="0"/>
    <n v="21440"/>
    <s v="Mr"/>
    <n v="0"/>
  </r>
  <r>
    <x v="41"/>
    <x v="2"/>
    <x v="0"/>
    <x v="0"/>
    <s v="S"/>
    <x v="78"/>
    <s v="0-10"/>
    <x v="157"/>
    <x v="14"/>
    <s v=" Mr"/>
    <x v="239"/>
    <n v="0"/>
    <n v="284"/>
    <x v="0"/>
    <s v="male"/>
    <n v="0"/>
    <x v="1"/>
    <s v="A/5. 10482"/>
    <s v="Mr"/>
    <n v="0"/>
  </r>
  <r>
    <x v="3"/>
    <x v="1"/>
    <x v="0"/>
    <x v="0"/>
    <s v="S"/>
    <x v="78"/>
    <s v="0-10"/>
    <x v="57"/>
    <x v="5"/>
    <s v=" Mr"/>
    <x v="240"/>
    <n v="0"/>
    <n v="305"/>
    <x v="0"/>
    <s v="male"/>
    <n v="0"/>
    <x v="0"/>
    <s v="A/5 2466"/>
    <s v="Mr"/>
    <n v="0"/>
  </r>
  <r>
    <x v="25"/>
    <x v="3"/>
    <x v="0"/>
    <x v="0"/>
    <s v="S"/>
    <x v="78"/>
    <s v="0-10"/>
    <x v="158"/>
    <x v="14"/>
    <s v=" Mr"/>
    <x v="241"/>
    <n v="0"/>
    <n v="339"/>
    <x v="0"/>
    <s v="male"/>
    <n v="0"/>
    <x v="1"/>
    <n v="7598"/>
    <s v="Mr"/>
    <n v="0"/>
  </r>
  <r>
    <x v="41"/>
    <x v="2"/>
    <x v="0"/>
    <x v="0"/>
    <s v="S"/>
    <x v="78"/>
    <s v="0-10"/>
    <x v="159"/>
    <x v="9"/>
    <s v=" Mr"/>
    <x v="242"/>
    <n v="0"/>
    <n v="373"/>
    <x v="0"/>
    <s v="male"/>
    <n v="0"/>
    <x v="0"/>
    <n v="323951"/>
    <s v="Mr"/>
    <n v="0"/>
  </r>
  <r>
    <x v="9"/>
    <x v="2"/>
    <x v="0"/>
    <x v="0"/>
    <s v="S"/>
    <x v="78"/>
    <s v="0-10"/>
    <x v="160"/>
    <x v="7"/>
    <s v=" Mr"/>
    <x v="132"/>
    <n v="0"/>
    <n v="402"/>
    <x v="0"/>
    <s v="male"/>
    <n v="0"/>
    <x v="0"/>
    <n v="341826"/>
    <s v="Mr"/>
    <n v="0"/>
  </r>
  <r>
    <x v="29"/>
    <x v="1"/>
    <x v="0"/>
    <x v="0"/>
    <s v="S"/>
    <x v="78"/>
    <s v="0-10"/>
    <x v="161"/>
    <x v="12"/>
    <s v=" Mrs"/>
    <x v="243"/>
    <n v="0"/>
    <n v="416"/>
    <x v="0"/>
    <s v="female"/>
    <n v="0"/>
    <x v="0"/>
    <n v="343095"/>
    <s v="Mrs"/>
    <n v="0"/>
  </r>
  <r>
    <x v="7"/>
    <x v="1"/>
    <x v="8"/>
    <x v="5"/>
    <s v="S"/>
    <x v="78"/>
    <s v="0-10"/>
    <x v="162"/>
    <x v="2"/>
    <s v=" Mr"/>
    <x v="244"/>
    <n v="0"/>
    <n v="430"/>
    <x v="0"/>
    <s v="male"/>
    <n v="0"/>
    <x v="1"/>
    <s v="SOTON/O.Q. 392078"/>
    <s v="Mr"/>
    <n v="0"/>
  </r>
  <r>
    <x v="3"/>
    <x v="1"/>
    <x v="0"/>
    <x v="0"/>
    <s v="S"/>
    <x v="78"/>
    <s v="0-10"/>
    <x v="163"/>
    <x v="2"/>
    <s v=" Mr"/>
    <x v="245"/>
    <n v="0"/>
    <n v="455"/>
    <x v="0"/>
    <s v="male"/>
    <n v="0"/>
    <x v="0"/>
    <s v="A/5 2817"/>
    <s v="Mr"/>
    <n v="0"/>
  </r>
  <r>
    <x v="46"/>
    <x v="1"/>
    <x v="0"/>
    <x v="0"/>
    <s v="S"/>
    <x v="78"/>
    <s v="0-10"/>
    <x v="164"/>
    <x v="12"/>
    <s v=" Mr"/>
    <x v="1"/>
    <n v="0"/>
    <n v="462"/>
    <x v="0"/>
    <s v="male"/>
    <n v="0"/>
    <x v="0"/>
    <n v="364506"/>
    <s v="Mr"/>
    <n v="0"/>
  </r>
  <r>
    <x v="3"/>
    <x v="1"/>
    <x v="0"/>
    <x v="0"/>
    <s v="S"/>
    <x v="78"/>
    <s v="0-10"/>
    <x v="165"/>
    <x v="12"/>
    <s v=" Mr"/>
    <x v="246"/>
    <n v="0"/>
    <n v="465"/>
    <x v="0"/>
    <s v="male"/>
    <n v="0"/>
    <x v="0"/>
    <s v="A/S 2816"/>
    <s v="Mr"/>
    <n v="0"/>
  </r>
  <r>
    <x v="55"/>
    <x v="3"/>
    <x v="0"/>
    <x v="0"/>
    <s v="S"/>
    <x v="78"/>
    <s v="0-10"/>
    <x v="166"/>
    <x v="8"/>
    <s v=" Mr"/>
    <x v="247"/>
    <n v="0"/>
    <n v="483"/>
    <x v="0"/>
    <s v="male"/>
    <n v="0"/>
    <x v="0"/>
    <s v="A/5 3594"/>
    <s v="Mr"/>
    <n v="0"/>
  </r>
  <r>
    <x v="3"/>
    <x v="1"/>
    <x v="0"/>
    <x v="0"/>
    <s v="S"/>
    <x v="78"/>
    <s v="0-10"/>
    <x v="167"/>
    <x v="0"/>
    <s v=" Mr"/>
    <x v="248"/>
    <n v="0"/>
    <n v="489"/>
    <x v="0"/>
    <s v="male"/>
    <n v="0"/>
    <x v="0"/>
    <s v="A.5. 18509"/>
    <s v="Mr"/>
    <n v="0"/>
  </r>
  <r>
    <x v="19"/>
    <x v="2"/>
    <x v="0"/>
    <x v="0"/>
    <s v="S"/>
    <x v="78"/>
    <s v="0-10"/>
    <x v="168"/>
    <x v="0"/>
    <s v=" Mr"/>
    <x v="249"/>
    <n v="0"/>
    <n v="495"/>
    <x v="0"/>
    <s v="male"/>
    <n v="0"/>
    <x v="0"/>
    <s v="A/4 45380"/>
    <s v="Mr"/>
    <n v="0"/>
  </r>
  <r>
    <x v="3"/>
    <x v="1"/>
    <x v="0"/>
    <x v="0"/>
    <s v="S"/>
    <x v="78"/>
    <s v="0-10"/>
    <x v="169"/>
    <x v="5"/>
    <s v=" Mr"/>
    <x v="73"/>
    <n v="0"/>
    <n v="512"/>
    <x v="0"/>
    <s v="male"/>
    <n v="0"/>
    <x v="0"/>
    <s v="SOTON/OQ 3101316"/>
    <s v="Mr"/>
    <n v="0"/>
  </r>
  <r>
    <x v="3"/>
    <x v="1"/>
    <x v="0"/>
    <x v="0"/>
    <s v="S"/>
    <x v="78"/>
    <s v="0-10"/>
    <x v="170"/>
    <x v="0"/>
    <s v=" Mr"/>
    <x v="132"/>
    <n v="0"/>
    <n v="564"/>
    <x v="0"/>
    <s v="male"/>
    <n v="0"/>
    <x v="0"/>
    <s v="SOTON/OQ 392082"/>
    <s v="Mr"/>
    <n v="0"/>
  </r>
  <r>
    <x v="2"/>
    <x v="2"/>
    <x v="0"/>
    <x v="0"/>
    <s v="S"/>
    <x v="78"/>
    <s v="0-10"/>
    <x v="171"/>
    <x v="12"/>
    <s v=" Miss"/>
    <x v="250"/>
    <n v="0"/>
    <n v="565"/>
    <x v="0"/>
    <s v="female"/>
    <n v="0"/>
    <x v="0"/>
    <s v="SOTON/O.Q. 392087"/>
    <s v="Miss"/>
    <n v="0"/>
  </r>
  <r>
    <x v="11"/>
    <x v="0"/>
    <x v="0"/>
    <x v="0"/>
    <s v="S"/>
    <x v="78"/>
    <s v="0-10"/>
    <x v="172"/>
    <x v="8"/>
    <s v=" Mr"/>
    <x v="251"/>
    <n v="0"/>
    <n v="575"/>
    <x v="0"/>
    <s v="male"/>
    <n v="0"/>
    <x v="0"/>
    <s v="A/4. 20589"/>
    <s v="Mr"/>
    <n v="0"/>
  </r>
  <r>
    <x v="2"/>
    <x v="2"/>
    <x v="0"/>
    <x v="0"/>
    <s v="S"/>
    <x v="78"/>
    <s v="0-10"/>
    <x v="173"/>
    <x v="11"/>
    <s v=" Mr"/>
    <x v="252"/>
    <n v="0"/>
    <n v="589"/>
    <x v="0"/>
    <s v="male"/>
    <n v="0"/>
    <x v="0"/>
    <n v="14973"/>
    <s v="Mr"/>
    <n v="0"/>
  </r>
  <r>
    <x v="3"/>
    <x v="1"/>
    <x v="0"/>
    <x v="0"/>
    <s v="S"/>
    <x v="78"/>
    <s v="0-10"/>
    <x v="174"/>
    <x v="12"/>
    <s v=" Mr"/>
    <x v="245"/>
    <n v="0"/>
    <n v="590"/>
    <x v="0"/>
    <s v="male"/>
    <n v="0"/>
    <x v="0"/>
    <s v="A./5. 3235"/>
    <s v="Mr"/>
    <n v="0"/>
  </r>
  <r>
    <x v="36"/>
    <x v="1"/>
    <x v="0"/>
    <x v="0"/>
    <s v="S"/>
    <x v="78"/>
    <s v="0-10"/>
    <x v="175"/>
    <x v="17"/>
    <s v=" Mr"/>
    <x v="253"/>
    <n v="0"/>
    <n v="604"/>
    <x v="0"/>
    <s v="male"/>
    <n v="0"/>
    <x v="0"/>
    <n v="364511"/>
    <s v="Mr"/>
    <n v="0"/>
  </r>
  <r>
    <x v="32"/>
    <x v="1"/>
    <x v="0"/>
    <x v="0"/>
    <s v="S"/>
    <x v="78"/>
    <s v="0-10"/>
    <x v="176"/>
    <x v="9"/>
    <s v=" Mr"/>
    <x v="254"/>
    <n v="0"/>
    <n v="615"/>
    <x v="0"/>
    <s v="male"/>
    <n v="0"/>
    <x v="0"/>
    <n v="364512"/>
    <s v="Mr"/>
    <n v="0"/>
  </r>
  <r>
    <x v="14"/>
    <x v="1"/>
    <x v="0"/>
    <x v="0"/>
    <s v="S"/>
    <x v="78"/>
    <s v="0-10"/>
    <x v="177"/>
    <x v="3"/>
    <s v=" Mr"/>
    <x v="255"/>
    <n v="0"/>
    <n v="669"/>
    <x v="0"/>
    <s v="male"/>
    <n v="0"/>
    <x v="0"/>
    <s v="A/5 3536"/>
    <s v="Mr"/>
    <n v="0"/>
  </r>
  <r>
    <x v="56"/>
    <x v="2"/>
    <x v="0"/>
    <x v="0"/>
    <s v="S"/>
    <x v="78"/>
    <s v="0-10"/>
    <x v="178"/>
    <x v="0"/>
    <s v=" Mr"/>
    <x v="256"/>
    <n v="0"/>
    <n v="677"/>
    <x v="0"/>
    <s v="male"/>
    <n v="0"/>
    <x v="0"/>
    <n v="342826"/>
    <s v="Mr"/>
    <n v="0"/>
  </r>
  <r>
    <x v="36"/>
    <x v="1"/>
    <x v="0"/>
    <x v="0"/>
    <s v="S"/>
    <x v="78"/>
    <s v="0-10"/>
    <x v="179"/>
    <x v="6"/>
    <s v=" Mr"/>
    <x v="73"/>
    <n v="0"/>
    <n v="697"/>
    <x v="0"/>
    <s v="male"/>
    <n v="0"/>
    <x v="0"/>
    <n v="363592"/>
    <s v="Mr"/>
    <n v="0"/>
  </r>
  <r>
    <x v="46"/>
    <x v="1"/>
    <x v="0"/>
    <x v="0"/>
    <s v="S"/>
    <x v="78"/>
    <s v="0-10"/>
    <x v="180"/>
    <x v="17"/>
    <s v=" Mr"/>
    <x v="257"/>
    <n v="0"/>
    <n v="759"/>
    <x v="0"/>
    <s v="male"/>
    <n v="0"/>
    <x v="0"/>
    <n v="363294"/>
    <s v="Mr"/>
    <n v="0"/>
  </r>
  <r>
    <x v="57"/>
    <x v="1"/>
    <x v="0"/>
    <x v="0"/>
    <s v="S"/>
    <x v="78"/>
    <s v="0-10"/>
    <x v="181"/>
    <x v="17"/>
    <s v=" Mr"/>
    <x v="258"/>
    <n v="0"/>
    <n v="815"/>
    <x v="0"/>
    <s v="male"/>
    <n v="0"/>
    <x v="0"/>
    <n v="364499"/>
    <s v="Mr"/>
    <n v="0"/>
  </r>
  <r>
    <x v="3"/>
    <x v="1"/>
    <x v="0"/>
    <x v="0"/>
    <s v="S"/>
    <x v="78"/>
    <s v="0-10"/>
    <x v="182"/>
    <x v="0"/>
    <s v=" Mr"/>
    <x v="259"/>
    <n v="0"/>
    <n v="838"/>
    <x v="0"/>
    <s v="male"/>
    <n v="0"/>
    <x v="0"/>
    <n v="392092"/>
    <s v="Mr"/>
    <n v="0"/>
  </r>
  <r>
    <x v="45"/>
    <x v="0"/>
    <x v="0"/>
    <x v="0"/>
    <s v="Q"/>
    <x v="79"/>
    <s v="0-10"/>
    <x v="183"/>
    <x v="12"/>
    <s v=" Miss"/>
    <x v="260"/>
    <n v="0"/>
    <n v="23"/>
    <x v="0"/>
    <s v="female"/>
    <n v="0"/>
    <x v="1"/>
    <n v="330923"/>
    <s v="Miss"/>
    <n v="0"/>
  </r>
  <r>
    <x v="9"/>
    <x v="2"/>
    <x v="0"/>
    <x v="0"/>
    <s v="S"/>
    <x v="80"/>
    <s v="0-10"/>
    <x v="184"/>
    <x v="1"/>
    <s v=" Miss"/>
    <x v="261"/>
    <n v="0"/>
    <n v="3"/>
    <x v="0"/>
    <s v="female"/>
    <n v="0"/>
    <x v="1"/>
    <s v="STON/O2. 3101282"/>
    <s v="Miss"/>
    <n v="0"/>
  </r>
  <r>
    <x v="38"/>
    <x v="2"/>
    <x v="0"/>
    <x v="0"/>
    <s v="S"/>
    <x v="80"/>
    <s v="0-10"/>
    <x v="185"/>
    <x v="10"/>
    <s v=" Mr"/>
    <x v="262"/>
    <n v="0"/>
    <n v="665"/>
    <x v="0"/>
    <s v="male"/>
    <n v="1"/>
    <x v="1"/>
    <s v="STON/O 2. 3101285"/>
    <s v="Mr"/>
    <n v="1"/>
  </r>
  <r>
    <x v="35"/>
    <x v="2"/>
    <x v="0"/>
    <x v="0"/>
    <s v="S"/>
    <x v="80"/>
    <s v="0-10"/>
    <x v="186"/>
    <x v="22"/>
    <s v=" Miss"/>
    <x v="263"/>
    <n v="0"/>
    <n v="730"/>
    <x v="0"/>
    <s v="female"/>
    <n v="1"/>
    <x v="0"/>
    <s v="STON/O2. 3101271"/>
    <s v="Miss"/>
    <n v="1"/>
  </r>
  <r>
    <x v="42"/>
    <x v="0"/>
    <x v="0"/>
    <x v="0"/>
    <s v="S"/>
    <x v="80"/>
    <s v="0-10"/>
    <x v="23"/>
    <x v="7"/>
    <s v=" Miss"/>
    <x v="264"/>
    <n v="2"/>
    <n v="69"/>
    <x v="0"/>
    <s v="female"/>
    <n v="4"/>
    <x v="1"/>
    <n v="3101281"/>
    <s v="Miss"/>
    <n v="6"/>
  </r>
  <r>
    <x v="49"/>
    <x v="1"/>
    <x v="0"/>
    <x v="0"/>
    <s v="S"/>
    <x v="80"/>
    <s v="0-10"/>
    <x v="96"/>
    <x v="11"/>
    <s v=" Mr"/>
    <x v="265"/>
    <n v="0"/>
    <n v="105"/>
    <x v="0"/>
    <s v="male"/>
    <n v="2"/>
    <x v="0"/>
    <n v="3101276"/>
    <s v="Mr"/>
    <n v="2"/>
  </r>
  <r>
    <x v="19"/>
    <x v="2"/>
    <x v="0"/>
    <x v="0"/>
    <s v="S"/>
    <x v="80"/>
    <s v="0-10"/>
    <x v="187"/>
    <x v="2"/>
    <s v=" Mr"/>
    <x v="266"/>
    <n v="0"/>
    <n v="116"/>
    <x v="0"/>
    <s v="male"/>
    <n v="0"/>
    <x v="0"/>
    <s v="STON/O 2. 3101294"/>
    <s v="Mr"/>
    <n v="0"/>
  </r>
  <r>
    <x v="19"/>
    <x v="2"/>
    <x v="0"/>
    <x v="0"/>
    <s v="S"/>
    <x v="80"/>
    <s v="0-10"/>
    <x v="188"/>
    <x v="0"/>
    <s v=" Mr"/>
    <x v="267"/>
    <n v="0"/>
    <n v="174"/>
    <x v="0"/>
    <s v="male"/>
    <n v="0"/>
    <x v="0"/>
    <s v="STON/O 2. 3101280"/>
    <s v="Mr"/>
    <n v="0"/>
  </r>
  <r>
    <x v="44"/>
    <x v="2"/>
    <x v="0"/>
    <x v="0"/>
    <s v="S"/>
    <x v="80"/>
    <s v="0-10"/>
    <x v="189"/>
    <x v="1"/>
    <s v=" Miss"/>
    <x v="268"/>
    <n v="0"/>
    <n v="217"/>
    <x v="0"/>
    <s v="female"/>
    <n v="0"/>
    <x v="1"/>
    <s v="STON/O2. 3101283"/>
    <s v="Miss"/>
    <n v="0"/>
  </r>
  <r>
    <x v="7"/>
    <x v="1"/>
    <x v="0"/>
    <x v="0"/>
    <s v="S"/>
    <x v="80"/>
    <s v="0-10"/>
    <x v="190"/>
    <x v="17"/>
    <s v=" Mr"/>
    <x v="269"/>
    <n v="0"/>
    <n v="383"/>
    <x v="0"/>
    <s v="male"/>
    <n v="0"/>
    <x v="0"/>
    <s v="STON/O 2. 3101293"/>
    <s v="Mr"/>
    <n v="0"/>
  </r>
  <r>
    <x v="8"/>
    <x v="2"/>
    <x v="0"/>
    <x v="0"/>
    <s v="S"/>
    <x v="80"/>
    <s v="0-10"/>
    <x v="96"/>
    <x v="11"/>
    <s v=" Mr"/>
    <x v="270"/>
    <n v="0"/>
    <n v="393"/>
    <x v="0"/>
    <s v="male"/>
    <n v="2"/>
    <x v="0"/>
    <n v="3101277"/>
    <s v="Mr"/>
    <n v="2"/>
  </r>
  <r>
    <x v="4"/>
    <x v="1"/>
    <x v="0"/>
    <x v="0"/>
    <s v="S"/>
    <x v="80"/>
    <s v="0-10"/>
    <x v="191"/>
    <x v="18"/>
    <s v=" Mr"/>
    <x v="271"/>
    <n v="0"/>
    <n v="401"/>
    <x v="0"/>
    <s v="male"/>
    <n v="0"/>
    <x v="1"/>
    <s v="STON/O 2. 3101289"/>
    <s v="Mr"/>
    <n v="0"/>
  </r>
  <r>
    <x v="36"/>
    <x v="1"/>
    <x v="0"/>
    <x v="0"/>
    <s v="S"/>
    <x v="80"/>
    <s v="0-10"/>
    <x v="192"/>
    <x v="0"/>
    <s v=" Mr"/>
    <x v="272"/>
    <n v="0"/>
    <n v="415"/>
    <x v="0"/>
    <s v="male"/>
    <n v="0"/>
    <x v="1"/>
    <s v="STON/O 2. 3101269"/>
    <s v="Mr"/>
    <n v="0"/>
  </r>
  <r>
    <x v="4"/>
    <x v="1"/>
    <x v="0"/>
    <x v="0"/>
    <s v="S"/>
    <x v="80"/>
    <s v="0-10"/>
    <x v="193"/>
    <x v="0"/>
    <s v=" Mr"/>
    <x v="273"/>
    <n v="0"/>
    <n v="529"/>
    <x v="0"/>
    <s v="male"/>
    <n v="0"/>
    <x v="0"/>
    <n v="3101296"/>
    <s v="Mr"/>
    <n v="0"/>
  </r>
  <r>
    <x v="7"/>
    <x v="1"/>
    <x v="0"/>
    <x v="0"/>
    <s v="S"/>
    <x v="80"/>
    <s v="0-10"/>
    <x v="99"/>
    <x v="15"/>
    <s v=" Mr"/>
    <x v="274"/>
    <n v="0"/>
    <n v="580"/>
    <x v="0"/>
    <s v="male"/>
    <n v="0"/>
    <x v="1"/>
    <s v="STON/O 2. 3101286"/>
    <s v="Mr"/>
    <n v="0"/>
  </r>
  <r>
    <x v="7"/>
    <x v="1"/>
    <x v="0"/>
    <x v="0"/>
    <s v="S"/>
    <x v="80"/>
    <s v="0-10"/>
    <x v="194"/>
    <x v="10"/>
    <s v=" Mr"/>
    <x v="275"/>
    <n v="0"/>
    <n v="637"/>
    <x v="0"/>
    <s v="male"/>
    <n v="0"/>
    <x v="0"/>
    <s v="STON/O 2. 3101292"/>
    <s v="Mr"/>
    <n v="0"/>
  </r>
  <r>
    <x v="31"/>
    <x v="1"/>
    <x v="0"/>
    <x v="0"/>
    <s v="S"/>
    <x v="80"/>
    <s v="0-10"/>
    <x v="195"/>
    <x v="0"/>
    <s v=" Mr"/>
    <x v="269"/>
    <n v="0"/>
    <n v="745"/>
    <x v="0"/>
    <s v="male"/>
    <n v="0"/>
    <x v="1"/>
    <s v="STON/O 2. 3101288"/>
    <s v="Mr"/>
    <n v="0"/>
  </r>
  <r>
    <x v="50"/>
    <x v="2"/>
    <x v="0"/>
    <x v="0"/>
    <s v="S"/>
    <x v="80"/>
    <s v="0-10"/>
    <x v="196"/>
    <x v="1"/>
    <s v=" Miss"/>
    <x v="276"/>
    <n v="0"/>
    <n v="817"/>
    <x v="0"/>
    <s v="female"/>
    <n v="0"/>
    <x v="0"/>
    <s v="STON/O2. 3101290"/>
    <s v="Miss"/>
    <n v="0"/>
  </r>
  <r>
    <x v="38"/>
    <x v="2"/>
    <x v="0"/>
    <x v="0"/>
    <s v="S"/>
    <x v="80"/>
    <s v="0-10"/>
    <x v="197"/>
    <x v="7"/>
    <s v=" Mr"/>
    <x v="277"/>
    <n v="0"/>
    <n v="841"/>
    <x v="0"/>
    <s v="male"/>
    <n v="0"/>
    <x v="0"/>
    <s v="SOTON/O2 3101287"/>
    <s v="Mr"/>
    <n v="0"/>
  </r>
  <r>
    <x v="3"/>
    <x v="1"/>
    <x v="0"/>
    <x v="0"/>
    <s v="S"/>
    <x v="81"/>
    <s v="0-10"/>
    <x v="198"/>
    <x v="17"/>
    <s v=" Mr"/>
    <x v="278"/>
    <n v="0"/>
    <n v="30"/>
    <x v="0"/>
    <s v="male"/>
    <n v="0"/>
    <x v="0"/>
    <n v="349216"/>
    <s v="Mr"/>
    <n v="0"/>
  </r>
  <r>
    <x v="3"/>
    <x v="1"/>
    <x v="0"/>
    <x v="0"/>
    <s v="C"/>
    <x v="81"/>
    <s v="0-10"/>
    <x v="199"/>
    <x v="6"/>
    <s v=" Mr"/>
    <x v="279"/>
    <n v="0"/>
    <n v="43"/>
    <x v="0"/>
    <s v="male"/>
    <n v="0"/>
    <x v="0"/>
    <n v="349253"/>
    <s v="Mr"/>
    <n v="0"/>
  </r>
  <r>
    <x v="3"/>
    <x v="1"/>
    <x v="0"/>
    <x v="0"/>
    <s v="S"/>
    <x v="81"/>
    <s v="0-10"/>
    <x v="200"/>
    <x v="0"/>
    <s v=" Mr"/>
    <x v="207"/>
    <n v="0"/>
    <n v="77"/>
    <x v="0"/>
    <s v="male"/>
    <n v="0"/>
    <x v="0"/>
    <n v="349208"/>
    <s v="Mr"/>
    <n v="0"/>
  </r>
  <r>
    <x v="8"/>
    <x v="2"/>
    <x v="0"/>
    <x v="0"/>
    <s v="S"/>
    <x v="81"/>
    <s v="0-10"/>
    <x v="201"/>
    <x v="2"/>
    <s v=" Miss"/>
    <x v="280"/>
    <n v="0"/>
    <n v="101"/>
    <x v="0"/>
    <s v="female"/>
    <n v="0"/>
    <x v="0"/>
    <n v="349245"/>
    <s v="Miss"/>
    <n v="0"/>
  </r>
  <r>
    <x v="3"/>
    <x v="1"/>
    <x v="0"/>
    <x v="0"/>
    <s v="S"/>
    <x v="81"/>
    <s v="0-10"/>
    <x v="202"/>
    <x v="2"/>
    <s v=" Mr"/>
    <x v="281"/>
    <n v="0"/>
    <n v="102"/>
    <x v="0"/>
    <s v="male"/>
    <n v="0"/>
    <x v="0"/>
    <n v="349215"/>
    <s v="Mr"/>
    <n v="0"/>
  </r>
  <r>
    <x v="8"/>
    <x v="2"/>
    <x v="0"/>
    <x v="0"/>
    <s v="S"/>
    <x v="81"/>
    <s v="0-10"/>
    <x v="203"/>
    <x v="12"/>
    <s v=" Mr"/>
    <x v="282"/>
    <n v="0"/>
    <n v="106"/>
    <x v="0"/>
    <s v="male"/>
    <n v="0"/>
    <x v="0"/>
    <n v="349207"/>
    <s v="Mr"/>
    <n v="0"/>
  </r>
  <r>
    <x v="5"/>
    <x v="1"/>
    <x v="0"/>
    <x v="0"/>
    <s v="S"/>
    <x v="81"/>
    <s v="0-10"/>
    <x v="204"/>
    <x v="8"/>
    <s v=" Mr"/>
    <x v="283"/>
    <n v="0"/>
    <n v="109"/>
    <x v="0"/>
    <s v="male"/>
    <n v="0"/>
    <x v="0"/>
    <n v="349249"/>
    <s v="Mr"/>
    <n v="0"/>
  </r>
  <r>
    <x v="6"/>
    <x v="1"/>
    <x v="0"/>
    <x v="0"/>
    <s v="C"/>
    <x v="81"/>
    <s v="0-10"/>
    <x v="205"/>
    <x v="14"/>
    <s v=" Mr"/>
    <x v="284"/>
    <n v="0"/>
    <n v="131"/>
    <x v="0"/>
    <s v="male"/>
    <n v="0"/>
    <x v="0"/>
    <n v="349241"/>
    <s v="Mr"/>
    <n v="0"/>
  </r>
  <r>
    <x v="27"/>
    <x v="1"/>
    <x v="0"/>
    <x v="0"/>
    <s v="S"/>
    <x v="81"/>
    <s v="0-10"/>
    <x v="206"/>
    <x v="17"/>
    <s v=" Mr"/>
    <x v="285"/>
    <n v="0"/>
    <n v="190"/>
    <x v="0"/>
    <s v="male"/>
    <n v="0"/>
    <x v="0"/>
    <n v="349247"/>
    <s v="Mr"/>
    <n v="0"/>
  </r>
  <r>
    <x v="3"/>
    <x v="1"/>
    <x v="0"/>
    <x v="0"/>
    <s v="S"/>
    <x v="81"/>
    <s v="0-10"/>
    <x v="207"/>
    <x v="18"/>
    <s v=" Mr"/>
    <x v="286"/>
    <n v="0"/>
    <n v="224"/>
    <x v="0"/>
    <s v="male"/>
    <n v="0"/>
    <x v="0"/>
    <n v="349234"/>
    <s v="Mr"/>
    <n v="0"/>
  </r>
  <r>
    <x v="2"/>
    <x v="2"/>
    <x v="0"/>
    <x v="0"/>
    <s v="S"/>
    <x v="81"/>
    <s v="0-10"/>
    <x v="208"/>
    <x v="18"/>
    <s v=" Mr"/>
    <x v="287"/>
    <n v="0"/>
    <n v="288"/>
    <x v="0"/>
    <s v="male"/>
    <n v="0"/>
    <x v="0"/>
    <n v="349206"/>
    <s v="Mr"/>
    <n v="0"/>
  </r>
  <r>
    <x v="28"/>
    <x v="2"/>
    <x v="0"/>
    <x v="0"/>
    <s v="S"/>
    <x v="81"/>
    <s v="0-10"/>
    <x v="209"/>
    <x v="12"/>
    <s v=" Mr"/>
    <x v="207"/>
    <n v="0"/>
    <n v="295"/>
    <x v="0"/>
    <s v="male"/>
    <n v="0"/>
    <x v="0"/>
    <n v="349233"/>
    <s v="Mr"/>
    <n v="0"/>
  </r>
  <r>
    <x v="8"/>
    <x v="2"/>
    <x v="0"/>
    <x v="0"/>
    <s v="S"/>
    <x v="81"/>
    <s v="0-10"/>
    <x v="210"/>
    <x v="1"/>
    <s v=" Mr"/>
    <x v="288"/>
    <n v="0"/>
    <n v="314"/>
    <x v="0"/>
    <s v="male"/>
    <n v="0"/>
    <x v="0"/>
    <n v="349243"/>
    <s v="Mr"/>
    <n v="0"/>
  </r>
  <r>
    <x v="44"/>
    <x v="2"/>
    <x v="0"/>
    <x v="0"/>
    <s v="S"/>
    <x v="81"/>
    <s v="0-10"/>
    <x v="211"/>
    <x v="14"/>
    <s v=" Mr"/>
    <x v="289"/>
    <n v="0"/>
    <n v="322"/>
    <x v="0"/>
    <s v="male"/>
    <n v="0"/>
    <x v="0"/>
    <n v="349219"/>
    <s v="Mr"/>
    <n v="0"/>
  </r>
  <r>
    <x v="3"/>
    <x v="1"/>
    <x v="0"/>
    <x v="0"/>
    <s v="S"/>
    <x v="81"/>
    <s v="0-10"/>
    <x v="212"/>
    <x v="14"/>
    <s v=" Mr"/>
    <x v="290"/>
    <n v="0"/>
    <n v="336"/>
    <x v="0"/>
    <s v="male"/>
    <n v="0"/>
    <x v="0"/>
    <n v="349225"/>
    <s v="Mr"/>
    <n v="0"/>
  </r>
  <r>
    <x v="3"/>
    <x v="1"/>
    <x v="0"/>
    <x v="0"/>
    <s v="S"/>
    <x v="81"/>
    <s v="0-10"/>
    <x v="213"/>
    <x v="2"/>
    <s v=" Mr"/>
    <x v="291"/>
    <n v="0"/>
    <n v="385"/>
    <x v="0"/>
    <s v="male"/>
    <n v="0"/>
    <x v="0"/>
    <n v="349227"/>
    <s v="Mr"/>
    <n v="0"/>
  </r>
  <r>
    <x v="3"/>
    <x v="1"/>
    <x v="0"/>
    <x v="0"/>
    <s v="S"/>
    <x v="81"/>
    <s v="0-10"/>
    <x v="214"/>
    <x v="0"/>
    <s v=" Mr"/>
    <x v="292"/>
    <n v="0"/>
    <n v="411"/>
    <x v="0"/>
    <s v="male"/>
    <n v="0"/>
    <x v="0"/>
    <n v="349222"/>
    <s v="Mr"/>
    <n v="0"/>
  </r>
  <r>
    <x v="3"/>
    <x v="1"/>
    <x v="0"/>
    <x v="0"/>
    <s v="C"/>
    <x v="81"/>
    <s v="0-10"/>
    <x v="215"/>
    <x v="11"/>
    <s v=" Mr"/>
    <x v="293"/>
    <n v="0"/>
    <n v="421"/>
    <x v="0"/>
    <s v="male"/>
    <n v="0"/>
    <x v="0"/>
    <n v="349254"/>
    <s v="Mr"/>
    <n v="0"/>
  </r>
  <r>
    <x v="30"/>
    <x v="2"/>
    <x v="0"/>
    <x v="0"/>
    <s v="C"/>
    <x v="81"/>
    <s v="0-10"/>
    <x v="216"/>
    <x v="15"/>
    <s v=" Mr"/>
    <x v="207"/>
    <n v="0"/>
    <n v="456"/>
    <x v="0"/>
    <s v="male"/>
    <n v="0"/>
    <x v="1"/>
    <n v="349240"/>
    <s v="Mr"/>
    <n v="0"/>
  </r>
  <r>
    <x v="7"/>
    <x v="1"/>
    <x v="0"/>
    <x v="0"/>
    <s v="S"/>
    <x v="81"/>
    <s v="0-10"/>
    <x v="217"/>
    <x v="2"/>
    <s v=" Mr"/>
    <x v="294"/>
    <n v="0"/>
    <n v="520"/>
    <x v="0"/>
    <s v="male"/>
    <n v="0"/>
    <x v="0"/>
    <n v="349242"/>
    <s v="Mr"/>
    <n v="0"/>
  </r>
  <r>
    <x v="2"/>
    <x v="2"/>
    <x v="0"/>
    <x v="0"/>
    <s v="S"/>
    <x v="81"/>
    <s v="0-10"/>
    <x v="218"/>
    <x v="13"/>
    <s v=" Mr"/>
    <x v="295"/>
    <n v="0"/>
    <n v="522"/>
    <x v="0"/>
    <s v="male"/>
    <n v="0"/>
    <x v="0"/>
    <n v="349252"/>
    <s v="Mr"/>
    <n v="0"/>
  </r>
  <r>
    <x v="1"/>
    <x v="1"/>
    <x v="0"/>
    <x v="0"/>
    <s v="S"/>
    <x v="81"/>
    <s v="0-10"/>
    <x v="219"/>
    <x v="0"/>
    <s v=" Mr"/>
    <x v="296"/>
    <n v="0"/>
    <n v="562"/>
    <x v="0"/>
    <s v="male"/>
    <n v="0"/>
    <x v="0"/>
    <n v="349251"/>
    <s v="Mr"/>
    <n v="0"/>
  </r>
  <r>
    <x v="41"/>
    <x v="2"/>
    <x v="0"/>
    <x v="0"/>
    <s v="S"/>
    <x v="81"/>
    <s v="0-10"/>
    <x v="220"/>
    <x v="0"/>
    <s v=" Mr"/>
    <x v="297"/>
    <n v="0"/>
    <n v="567"/>
    <x v="0"/>
    <s v="male"/>
    <n v="0"/>
    <x v="0"/>
    <n v="349205"/>
    <s v="Mr"/>
    <n v="0"/>
  </r>
  <r>
    <x v="3"/>
    <x v="1"/>
    <x v="0"/>
    <x v="0"/>
    <s v="S"/>
    <x v="81"/>
    <s v="0-10"/>
    <x v="221"/>
    <x v="0"/>
    <s v=" Mr"/>
    <x v="298"/>
    <n v="0"/>
    <n v="602"/>
    <x v="0"/>
    <s v="male"/>
    <n v="0"/>
    <x v="0"/>
    <n v="349214"/>
    <s v="Mr"/>
    <n v="0"/>
  </r>
  <r>
    <x v="3"/>
    <x v="1"/>
    <x v="0"/>
    <x v="0"/>
    <s v="S"/>
    <x v="81"/>
    <s v="0-10"/>
    <x v="222"/>
    <x v="6"/>
    <s v=" Mr"/>
    <x v="299"/>
    <n v="0"/>
    <n v="607"/>
    <x v="0"/>
    <s v="male"/>
    <n v="0"/>
    <x v="0"/>
    <n v="349246"/>
    <s v="Mr"/>
    <n v="0"/>
  </r>
  <r>
    <x v="9"/>
    <x v="2"/>
    <x v="0"/>
    <x v="0"/>
    <s v="S"/>
    <x v="81"/>
    <s v="0-10"/>
    <x v="223"/>
    <x v="9"/>
    <s v=" Mr"/>
    <x v="300"/>
    <n v="0"/>
    <n v="629"/>
    <x v="0"/>
    <s v="male"/>
    <n v="0"/>
    <x v="0"/>
    <n v="349224"/>
    <s v="Mr"/>
    <n v="0"/>
  </r>
  <r>
    <x v="41"/>
    <x v="2"/>
    <x v="0"/>
    <x v="0"/>
    <s v="S"/>
    <x v="81"/>
    <s v="0-10"/>
    <x v="224"/>
    <x v="3"/>
    <s v=" Mr"/>
    <x v="301"/>
    <n v="0"/>
    <n v="647"/>
    <x v="0"/>
    <s v="male"/>
    <n v="0"/>
    <x v="0"/>
    <n v="349231"/>
    <s v="Mr"/>
    <n v="0"/>
  </r>
  <r>
    <x v="3"/>
    <x v="1"/>
    <x v="0"/>
    <x v="0"/>
    <s v="S"/>
    <x v="81"/>
    <s v="0-10"/>
    <x v="225"/>
    <x v="12"/>
    <s v=" Mr"/>
    <x v="302"/>
    <n v="0"/>
    <n v="651"/>
    <x v="0"/>
    <s v="male"/>
    <n v="0"/>
    <x v="0"/>
    <n v="349221"/>
    <s v="Mr"/>
    <n v="0"/>
  </r>
  <r>
    <x v="3"/>
    <x v="1"/>
    <x v="0"/>
    <x v="0"/>
    <s v="S"/>
    <x v="81"/>
    <s v="0-10"/>
    <x v="226"/>
    <x v="8"/>
    <s v=" Mr"/>
    <x v="303"/>
    <n v="0"/>
    <n v="657"/>
    <x v="0"/>
    <s v="male"/>
    <n v="0"/>
    <x v="0"/>
    <n v="349223"/>
    <s v="Mr"/>
    <n v="0"/>
  </r>
  <r>
    <x v="3"/>
    <x v="1"/>
    <x v="0"/>
    <x v="0"/>
    <s v="S"/>
    <x v="81"/>
    <s v="0-10"/>
    <x v="227"/>
    <x v="22"/>
    <s v=" Mr"/>
    <x v="304"/>
    <n v="0"/>
    <n v="739"/>
    <x v="0"/>
    <s v="male"/>
    <n v="0"/>
    <x v="0"/>
    <n v="349201"/>
    <s v="Mr"/>
    <n v="0"/>
  </r>
  <r>
    <x v="3"/>
    <x v="1"/>
    <x v="0"/>
    <x v="0"/>
    <s v="S"/>
    <x v="81"/>
    <s v="0-10"/>
    <x v="228"/>
    <x v="18"/>
    <s v=" Mr"/>
    <x v="305"/>
    <n v="0"/>
    <n v="740"/>
    <x v="0"/>
    <s v="male"/>
    <n v="0"/>
    <x v="0"/>
    <n v="349218"/>
    <s v="Mr"/>
    <n v="0"/>
  </r>
  <r>
    <x v="50"/>
    <x v="2"/>
    <x v="0"/>
    <x v="0"/>
    <s v="S"/>
    <x v="81"/>
    <s v="0-10"/>
    <x v="229"/>
    <x v="15"/>
    <s v=" Mr"/>
    <x v="278"/>
    <n v="0"/>
    <n v="754"/>
    <x v="0"/>
    <s v="male"/>
    <n v="0"/>
    <x v="0"/>
    <n v="349204"/>
    <s v="Mr"/>
    <n v="0"/>
  </r>
  <r>
    <x v="35"/>
    <x v="2"/>
    <x v="0"/>
    <x v="0"/>
    <s v="S"/>
    <x v="81"/>
    <s v="0-10"/>
    <x v="230"/>
    <x v="14"/>
    <s v=" Mr"/>
    <x v="306"/>
    <n v="0"/>
    <n v="795"/>
    <x v="0"/>
    <s v="male"/>
    <n v="0"/>
    <x v="0"/>
    <n v="349203"/>
    <s v="Mr"/>
    <n v="0"/>
  </r>
  <r>
    <x v="32"/>
    <x v="1"/>
    <x v="0"/>
    <x v="0"/>
    <s v="C"/>
    <x v="81"/>
    <s v="0-10"/>
    <x v="231"/>
    <x v="12"/>
    <s v=" Mr"/>
    <x v="307"/>
    <n v="0"/>
    <n v="848"/>
    <x v="0"/>
    <s v="male"/>
    <n v="0"/>
    <x v="0"/>
    <n v="349213"/>
    <s v="Mr"/>
    <n v="0"/>
  </r>
  <r>
    <x v="9"/>
    <x v="2"/>
    <x v="0"/>
    <x v="0"/>
    <s v="S"/>
    <x v="81"/>
    <s v="0-10"/>
    <x v="232"/>
    <x v="9"/>
    <s v=" Mr"/>
    <x v="308"/>
    <n v="0"/>
    <n v="871"/>
    <x v="0"/>
    <s v="male"/>
    <n v="0"/>
    <x v="0"/>
    <n v="349248"/>
    <s v="Mr"/>
    <n v="0"/>
  </r>
  <r>
    <x v="41"/>
    <x v="2"/>
    <x v="0"/>
    <x v="0"/>
    <s v="S"/>
    <x v="81"/>
    <s v="0-10"/>
    <x v="202"/>
    <x v="2"/>
    <s v=" Mr"/>
    <x v="309"/>
    <n v="0"/>
    <n v="878"/>
    <x v="0"/>
    <s v="male"/>
    <n v="0"/>
    <x v="0"/>
    <n v="349212"/>
    <s v="Mr"/>
    <n v="0"/>
  </r>
  <r>
    <x v="3"/>
    <x v="1"/>
    <x v="0"/>
    <x v="0"/>
    <s v="S"/>
    <x v="81"/>
    <s v="0-10"/>
    <x v="233"/>
    <x v="10"/>
    <s v=" Mr"/>
    <x v="310"/>
    <n v="0"/>
    <n v="879"/>
    <x v="0"/>
    <s v="male"/>
    <n v="0"/>
    <x v="0"/>
    <n v="349217"/>
    <s v="Mr"/>
    <n v="0"/>
  </r>
  <r>
    <x v="6"/>
    <x v="1"/>
    <x v="0"/>
    <x v="0"/>
    <s v="S"/>
    <x v="81"/>
    <s v="0-10"/>
    <x v="234"/>
    <x v="12"/>
    <s v=" Mr"/>
    <x v="311"/>
    <n v="0"/>
    <n v="882"/>
    <x v="0"/>
    <s v="male"/>
    <n v="0"/>
    <x v="0"/>
    <n v="349257"/>
    <s v="Mr"/>
    <n v="0"/>
  </r>
  <r>
    <x v="9"/>
    <x v="2"/>
    <x v="0"/>
    <x v="0"/>
    <s v="S"/>
    <x v="82"/>
    <s v="0-10"/>
    <x v="235"/>
    <x v="7"/>
    <s v=" Mr"/>
    <x v="1"/>
    <n v="0"/>
    <n v="811"/>
    <x v="0"/>
    <s v="male"/>
    <n v="0"/>
    <x v="0"/>
    <n v="3474"/>
    <s v="Mr"/>
    <n v="0"/>
  </r>
  <r>
    <x v="2"/>
    <x v="2"/>
    <x v="0"/>
    <x v="0"/>
    <s v="Q"/>
    <x v="83"/>
    <s v="0-10"/>
    <x v="236"/>
    <x v="16"/>
    <s v=" Miss"/>
    <x v="312"/>
    <n v="0"/>
    <n v="29"/>
    <x v="0"/>
    <s v="female"/>
    <n v="0"/>
    <x v="1"/>
    <n v="330959"/>
    <s v="Miss"/>
    <n v="0"/>
  </r>
  <r>
    <x v="41"/>
    <x v="2"/>
    <x v="0"/>
    <x v="0"/>
    <s v="Q"/>
    <x v="83"/>
    <s v="0-10"/>
    <x v="237"/>
    <x v="14"/>
    <s v=" Miss"/>
    <x v="313"/>
    <n v="0"/>
    <n v="45"/>
    <x v="0"/>
    <s v="female"/>
    <n v="0"/>
    <x v="1"/>
    <n v="330958"/>
    <s v="Miss"/>
    <n v="0"/>
  </r>
  <r>
    <x v="2"/>
    <x v="2"/>
    <x v="0"/>
    <x v="0"/>
    <s v="Q"/>
    <x v="83"/>
    <s v="0-10"/>
    <x v="238"/>
    <x v="12"/>
    <s v=" Miss"/>
    <x v="314"/>
    <n v="0"/>
    <n v="359"/>
    <x v="0"/>
    <s v="female"/>
    <n v="0"/>
    <x v="1"/>
    <n v="330931"/>
    <s v="Miss"/>
    <n v="0"/>
  </r>
  <r>
    <x v="2"/>
    <x v="2"/>
    <x v="0"/>
    <x v="0"/>
    <s v="Q"/>
    <x v="83"/>
    <s v="0-10"/>
    <x v="239"/>
    <x v="12"/>
    <s v=" Miss"/>
    <x v="315"/>
    <n v="0"/>
    <n v="360"/>
    <x v="0"/>
    <s v="female"/>
    <n v="0"/>
    <x v="1"/>
    <n v="330980"/>
    <s v="Miss"/>
    <n v="0"/>
  </r>
  <r>
    <x v="30"/>
    <x v="2"/>
    <x v="0"/>
    <x v="0"/>
    <s v="S"/>
    <x v="84"/>
    <s v="0-10"/>
    <x v="240"/>
    <x v="20"/>
    <s v=" Mr"/>
    <x v="316"/>
    <n v="0"/>
    <n v="423"/>
    <x v="0"/>
    <s v="male"/>
    <n v="0"/>
    <x v="0"/>
    <n v="315082"/>
    <s v="Mr"/>
    <n v="0"/>
  </r>
  <r>
    <x v="15"/>
    <x v="0"/>
    <x v="0"/>
    <x v="0"/>
    <s v="S"/>
    <x v="85"/>
    <s v="0-10"/>
    <x v="241"/>
    <x v="13"/>
    <s v=" Miss"/>
    <x v="317"/>
    <n v="0"/>
    <n v="15"/>
    <x v="0"/>
    <s v="female"/>
    <n v="0"/>
    <x v="0"/>
    <n v="350406"/>
    <s v="Miss"/>
    <n v="0"/>
  </r>
  <r>
    <x v="33"/>
    <x v="3"/>
    <x v="0"/>
    <x v="0"/>
    <s v="S"/>
    <x v="85"/>
    <s v="0-10"/>
    <x v="242"/>
    <x v="6"/>
    <s v=" Mr"/>
    <x v="318"/>
    <n v="1"/>
    <n v="176"/>
    <x v="0"/>
    <s v="male"/>
    <n v="1"/>
    <x v="0"/>
    <n v="350404"/>
    <s v="Mr"/>
    <n v="2"/>
  </r>
  <r>
    <x v="41"/>
    <x v="2"/>
    <x v="0"/>
    <x v="0"/>
    <s v="S"/>
    <x v="85"/>
    <s v="0-10"/>
    <x v="243"/>
    <x v="7"/>
    <s v=" Miss"/>
    <x v="319"/>
    <n v="0"/>
    <n v="193"/>
    <x v="0"/>
    <s v="female"/>
    <n v="1"/>
    <x v="1"/>
    <n v="350046"/>
    <s v="Miss"/>
    <n v="1"/>
  </r>
  <r>
    <x v="58"/>
    <x v="3"/>
    <x v="0"/>
    <x v="0"/>
    <s v="S"/>
    <x v="86"/>
    <s v="10-25"/>
    <x v="244"/>
    <x v="5"/>
    <s v=" Mr"/>
    <x v="320"/>
    <n v="0"/>
    <n v="34"/>
    <x v="2"/>
    <s v="male"/>
    <n v="0"/>
    <x v="0"/>
    <s v="C.A. 24579"/>
    <s v="Mr"/>
    <n v="0"/>
  </r>
  <r>
    <x v="19"/>
    <x v="2"/>
    <x v="0"/>
    <x v="0"/>
    <s v="S"/>
    <x v="86"/>
    <s v="10-25"/>
    <x v="245"/>
    <x v="8"/>
    <s v=" Miss"/>
    <x v="321"/>
    <n v="0"/>
    <n v="57"/>
    <x v="2"/>
    <s v="female"/>
    <n v="0"/>
    <x v="1"/>
    <s v="C.A. 31026"/>
    <s v="Miss"/>
    <n v="0"/>
  </r>
  <r>
    <x v="30"/>
    <x v="2"/>
    <x v="9"/>
    <x v="3"/>
    <s v="S"/>
    <x v="86"/>
    <s v="10-25"/>
    <x v="246"/>
    <x v="18"/>
    <s v=" Mrs"/>
    <x v="322"/>
    <n v="0"/>
    <n v="67"/>
    <x v="2"/>
    <s v="female"/>
    <n v="0"/>
    <x v="1"/>
    <s v="C.A. 29395"/>
    <s v="Mrs"/>
    <n v="0"/>
  </r>
  <r>
    <x v="7"/>
    <x v="1"/>
    <x v="0"/>
    <x v="0"/>
    <s v="S"/>
    <x v="86"/>
    <s v="10-25"/>
    <x v="247"/>
    <x v="15"/>
    <s v=" Mr"/>
    <x v="323"/>
    <n v="0"/>
    <n v="71"/>
    <x v="2"/>
    <s v="male"/>
    <n v="0"/>
    <x v="0"/>
    <s v="C.A. 33111"/>
    <s v="Mr"/>
    <n v="0"/>
  </r>
  <r>
    <x v="42"/>
    <x v="0"/>
    <x v="0"/>
    <x v="0"/>
    <s v="S"/>
    <x v="86"/>
    <s v="10-25"/>
    <x v="248"/>
    <x v="22"/>
    <s v=" Miss"/>
    <x v="66"/>
    <n v="0"/>
    <n v="85"/>
    <x v="2"/>
    <s v="female"/>
    <n v="0"/>
    <x v="1"/>
    <s v="SO/C 14885"/>
    <s v="Miss"/>
    <n v="0"/>
  </r>
  <r>
    <x v="3"/>
    <x v="1"/>
    <x v="0"/>
    <x v="0"/>
    <s v="S"/>
    <x v="86"/>
    <s v="10-25"/>
    <x v="249"/>
    <x v="1"/>
    <s v=" Mr"/>
    <x v="324"/>
    <n v="0"/>
    <n v="220"/>
    <x v="2"/>
    <s v="male"/>
    <n v="0"/>
    <x v="0"/>
    <s v="W/C 14208"/>
    <s v="Mr"/>
    <n v="0"/>
  </r>
  <r>
    <x v="41"/>
    <x v="2"/>
    <x v="0"/>
    <x v="0"/>
    <s v="S"/>
    <x v="86"/>
    <s v="10-25"/>
    <x v="250"/>
    <x v="12"/>
    <s v=" Mr"/>
    <x v="226"/>
    <n v="0"/>
    <n v="227"/>
    <x v="2"/>
    <s v="male"/>
    <n v="0"/>
    <x v="1"/>
    <s v="SW/PP 751"/>
    <s v="Mr"/>
    <n v="0"/>
  </r>
  <r>
    <x v="28"/>
    <x v="2"/>
    <x v="0"/>
    <x v="0"/>
    <s v="S"/>
    <x v="86"/>
    <s v="10-25"/>
    <x v="251"/>
    <x v="10"/>
    <s v=" Mr"/>
    <x v="325"/>
    <n v="0"/>
    <n v="235"/>
    <x v="2"/>
    <s v="male"/>
    <n v="0"/>
    <x v="0"/>
    <s v="C.A. 29566"/>
    <s v="Mr"/>
    <n v="0"/>
  </r>
  <r>
    <x v="41"/>
    <x v="2"/>
    <x v="0"/>
    <x v="0"/>
    <s v="S"/>
    <x v="86"/>
    <s v="10-25"/>
    <x v="252"/>
    <x v="2"/>
    <s v=" Mr"/>
    <x v="143"/>
    <n v="0"/>
    <n v="239"/>
    <x v="2"/>
    <s v="male"/>
    <n v="0"/>
    <x v="0"/>
    <n v="28665"/>
    <s v="Mr"/>
    <n v="0"/>
  </r>
  <r>
    <x v="30"/>
    <x v="2"/>
    <x v="0"/>
    <x v="0"/>
    <s v="S"/>
    <x v="86"/>
    <s v="10-25"/>
    <x v="253"/>
    <x v="3"/>
    <s v=" Mr"/>
    <x v="326"/>
    <n v="0"/>
    <n v="243"/>
    <x v="2"/>
    <s v="male"/>
    <n v="0"/>
    <x v="0"/>
    <s v="W./C. 14263"/>
    <s v="Mr"/>
    <n v="0"/>
  </r>
  <r>
    <x v="27"/>
    <x v="1"/>
    <x v="0"/>
    <x v="0"/>
    <s v="S"/>
    <x v="86"/>
    <s v="10-25"/>
    <x v="254"/>
    <x v="8"/>
    <s v=" Mr"/>
    <x v="327"/>
    <n v="0"/>
    <n v="266"/>
    <x v="2"/>
    <s v="male"/>
    <n v="0"/>
    <x v="0"/>
    <s v="C.A. 17248"/>
    <s v="Mr"/>
    <n v="0"/>
  </r>
  <r>
    <x v="50"/>
    <x v="2"/>
    <x v="0"/>
    <x v="0"/>
    <s v="S"/>
    <x v="86"/>
    <s v="10-25"/>
    <x v="255"/>
    <x v="2"/>
    <s v=" Dr"/>
    <x v="328"/>
    <n v="0"/>
    <n v="399"/>
    <x v="2"/>
    <s v="male"/>
    <n v="0"/>
    <x v="0"/>
    <n v="244278"/>
    <s v="Dr"/>
    <n v="0"/>
  </r>
  <r>
    <x v="31"/>
    <x v="1"/>
    <x v="0"/>
    <x v="0"/>
    <s v="S"/>
    <x v="86"/>
    <s v="10-25"/>
    <x v="256"/>
    <x v="6"/>
    <s v=" Mr"/>
    <x v="329"/>
    <n v="0"/>
    <n v="440"/>
    <x v="2"/>
    <s v="male"/>
    <n v="0"/>
    <x v="0"/>
    <s v="C.A. 18723"/>
    <s v="Mr"/>
    <n v="0"/>
  </r>
  <r>
    <x v="55"/>
    <x v="3"/>
    <x v="0"/>
    <x v="0"/>
    <s v="S"/>
    <x v="86"/>
    <s v="10-25"/>
    <x v="257"/>
    <x v="17"/>
    <s v=" Miss"/>
    <x v="330"/>
    <n v="0"/>
    <n v="459"/>
    <x v="2"/>
    <s v="female"/>
    <n v="0"/>
    <x v="1"/>
    <s v="F.C.C. 13531"/>
    <s v="Miss"/>
    <n v="0"/>
  </r>
  <r>
    <x v="46"/>
    <x v="1"/>
    <x v="9"/>
    <x v="3"/>
    <s v="S"/>
    <x v="86"/>
    <s v="10-25"/>
    <x v="258"/>
    <x v="10"/>
    <s v=" Mrs"/>
    <x v="331"/>
    <n v="0"/>
    <n v="517"/>
    <x v="2"/>
    <s v="female"/>
    <n v="0"/>
    <x v="1"/>
    <s v="C.A. 34260"/>
    <s v="Mrs"/>
    <n v="0"/>
  </r>
  <r>
    <x v="55"/>
    <x v="3"/>
    <x v="0"/>
    <x v="0"/>
    <s v="S"/>
    <x v="86"/>
    <s v="10-25"/>
    <x v="259"/>
    <x v="8"/>
    <s v=" Miss"/>
    <x v="332"/>
    <n v="0"/>
    <n v="527"/>
    <x v="2"/>
    <s v="female"/>
    <n v="0"/>
    <x v="1"/>
    <s v="W./C. 14258"/>
    <s v="Miss"/>
    <n v="0"/>
  </r>
  <r>
    <x v="59"/>
    <x v="3"/>
    <x v="0"/>
    <x v="0"/>
    <s v="S"/>
    <x v="86"/>
    <s v="10-25"/>
    <x v="249"/>
    <x v="1"/>
    <s v=" Mr"/>
    <x v="147"/>
    <n v="0"/>
    <n v="571"/>
    <x v="2"/>
    <s v="male"/>
    <n v="0"/>
    <x v="1"/>
    <s v="S.W./PP 752"/>
    <s v="Mr"/>
    <n v="0"/>
  </r>
  <r>
    <x v="9"/>
    <x v="2"/>
    <x v="0"/>
    <x v="0"/>
    <s v="S"/>
    <x v="86"/>
    <s v="10-25"/>
    <x v="260"/>
    <x v="11"/>
    <s v=" Mr"/>
    <x v="333"/>
    <n v="0"/>
    <n v="620"/>
    <x v="2"/>
    <s v="male"/>
    <n v="0"/>
    <x v="0"/>
    <n v="31028"/>
    <s v="Mr"/>
    <n v="0"/>
  </r>
  <r>
    <x v="60"/>
    <x v="3"/>
    <x v="0"/>
    <x v="0"/>
    <s v="S"/>
    <x v="86"/>
    <s v="10-25"/>
    <x v="261"/>
    <x v="12"/>
    <s v=" Mr"/>
    <x v="334"/>
    <n v="0"/>
    <n v="673"/>
    <x v="2"/>
    <s v="male"/>
    <n v="0"/>
    <x v="0"/>
    <s v="C.A. 24580"/>
    <s v="Mr"/>
    <n v="0"/>
  </r>
  <r>
    <x v="44"/>
    <x v="2"/>
    <x v="10"/>
    <x v="5"/>
    <s v="S"/>
    <x v="86"/>
    <s v="10-25"/>
    <x v="262"/>
    <x v="17"/>
    <s v=" Miss"/>
    <x v="335"/>
    <n v="0"/>
    <n v="718"/>
    <x v="2"/>
    <s v="female"/>
    <n v="0"/>
    <x v="1"/>
    <n v="34218"/>
    <s v="Miss"/>
    <n v="0"/>
  </r>
  <r>
    <x v="61"/>
    <x v="3"/>
    <x v="11"/>
    <x v="5"/>
    <s v="S"/>
    <x v="86"/>
    <s v="10-25"/>
    <x v="263"/>
    <x v="12"/>
    <s v=" Mrs"/>
    <x v="336"/>
    <n v="0"/>
    <n v="773"/>
    <x v="2"/>
    <s v="female"/>
    <n v="0"/>
    <x v="0"/>
    <s v="S.O./P.P. 3"/>
    <s v="Mrs"/>
    <n v="0"/>
  </r>
  <r>
    <x v="32"/>
    <x v="1"/>
    <x v="0"/>
    <x v="0"/>
    <s v="S"/>
    <x v="86"/>
    <s v="10-25"/>
    <x v="264"/>
    <x v="0"/>
    <s v=" Mr"/>
    <x v="337"/>
    <n v="0"/>
    <n v="813"/>
    <x v="2"/>
    <s v="male"/>
    <n v="0"/>
    <x v="0"/>
    <n v="28206"/>
    <s v="Mr"/>
    <n v="0"/>
  </r>
  <r>
    <x v="11"/>
    <x v="0"/>
    <x v="0"/>
    <x v="0"/>
    <s v="S"/>
    <x v="86"/>
    <s v="10-25"/>
    <x v="265"/>
    <x v="12"/>
    <s v=" Mr"/>
    <x v="338"/>
    <n v="0"/>
    <n v="842"/>
    <x v="2"/>
    <s v="male"/>
    <n v="0"/>
    <x v="0"/>
    <s v="S.O./P.P. 3"/>
    <s v="Mr"/>
    <n v="0"/>
  </r>
  <r>
    <x v="8"/>
    <x v="2"/>
    <x v="0"/>
    <x v="0"/>
    <s v="S"/>
    <x v="86"/>
    <s v="10-25"/>
    <x v="266"/>
    <x v="9"/>
    <s v=" Mr"/>
    <x v="339"/>
    <n v="0"/>
    <n v="884"/>
    <x v="2"/>
    <s v="male"/>
    <n v="0"/>
    <x v="0"/>
    <s v="C.A./SOTON 34068"/>
    <s v="Mr"/>
    <n v="0"/>
  </r>
  <r>
    <x v="9"/>
    <x v="2"/>
    <x v="0"/>
    <x v="0"/>
    <s v="S"/>
    <x v="85"/>
    <s v="0-10"/>
    <x v="85"/>
    <x v="1"/>
    <s v=" Mr"/>
    <x v="340"/>
    <n v="0"/>
    <n v="705"/>
    <x v="0"/>
    <s v="male"/>
    <n v="1"/>
    <x v="0"/>
    <n v="350025"/>
    <s v="Mr"/>
    <n v="1"/>
  </r>
  <r>
    <x v="38"/>
    <x v="2"/>
    <x v="0"/>
    <x v="0"/>
    <s v="S"/>
    <x v="85"/>
    <s v="0-10"/>
    <x v="267"/>
    <x v="7"/>
    <s v=" Mr"/>
    <x v="341"/>
    <n v="0"/>
    <n v="92"/>
    <x v="0"/>
    <s v="male"/>
    <n v="0"/>
    <x v="0"/>
    <n v="347466"/>
    <s v="Mr"/>
    <n v="0"/>
  </r>
  <r>
    <x v="8"/>
    <x v="2"/>
    <x v="0"/>
    <x v="0"/>
    <s v="S"/>
    <x v="85"/>
    <s v="0-10"/>
    <x v="268"/>
    <x v="16"/>
    <s v=" Mr"/>
    <x v="342"/>
    <n v="0"/>
    <n v="282"/>
    <x v="0"/>
    <s v="male"/>
    <n v="0"/>
    <x v="0"/>
    <n v="347464"/>
    <s v="Mr"/>
    <n v="0"/>
  </r>
  <r>
    <x v="9"/>
    <x v="2"/>
    <x v="0"/>
    <x v="0"/>
    <s v="S"/>
    <x v="85"/>
    <s v="0-10"/>
    <x v="269"/>
    <x v="18"/>
    <s v=" Miss"/>
    <x v="343"/>
    <n v="0"/>
    <n v="316"/>
    <x v="0"/>
    <s v="female"/>
    <n v="0"/>
    <x v="1"/>
    <n v="347470"/>
    <s v="Miss"/>
    <n v="0"/>
  </r>
  <r>
    <x v="31"/>
    <x v="1"/>
    <x v="0"/>
    <x v="0"/>
    <s v="S"/>
    <x v="85"/>
    <s v="0-10"/>
    <x v="268"/>
    <x v="16"/>
    <s v=" Miss"/>
    <x v="344"/>
    <n v="0"/>
    <n v="397"/>
    <x v="0"/>
    <s v="female"/>
    <n v="0"/>
    <x v="0"/>
    <n v="350407"/>
    <s v="Miss"/>
    <n v="0"/>
  </r>
  <r>
    <x v="7"/>
    <x v="1"/>
    <x v="0"/>
    <x v="0"/>
    <s v="S"/>
    <x v="85"/>
    <s v="0-10"/>
    <x v="270"/>
    <x v="15"/>
    <s v=" Mr"/>
    <x v="345"/>
    <n v="0"/>
    <n v="570"/>
    <x v="0"/>
    <s v="male"/>
    <n v="0"/>
    <x v="1"/>
    <n v="350417"/>
    <s v="Mr"/>
    <n v="0"/>
  </r>
  <r>
    <x v="19"/>
    <x v="2"/>
    <x v="0"/>
    <x v="0"/>
    <s v="S"/>
    <x v="87"/>
    <s v="10-25"/>
    <x v="271"/>
    <x v="11"/>
    <s v=" Mr"/>
    <x v="346"/>
    <n v="0"/>
    <n v="862"/>
    <x v="2"/>
    <s v="male"/>
    <n v="1"/>
    <x v="0"/>
    <n v="28134"/>
    <s v="Mr"/>
    <n v="1"/>
  </r>
  <r>
    <x v="33"/>
    <x v="3"/>
    <x v="0"/>
    <x v="0"/>
    <s v="S"/>
    <x v="87"/>
    <s v="10-25"/>
    <x v="272"/>
    <x v="7"/>
    <s v=" Mr"/>
    <x v="347"/>
    <n v="0"/>
    <n v="145"/>
    <x v="2"/>
    <s v="male"/>
    <n v="0"/>
    <x v="0"/>
    <n v="231945"/>
    <s v="Mr"/>
    <n v="0"/>
  </r>
  <r>
    <x v="50"/>
    <x v="2"/>
    <x v="0"/>
    <x v="0"/>
    <s v="S"/>
    <x v="87"/>
    <s v="10-25"/>
    <x v="273"/>
    <x v="1"/>
    <s v=" Mr"/>
    <x v="348"/>
    <n v="1"/>
    <n v="530"/>
    <x v="2"/>
    <s v="male"/>
    <n v="2"/>
    <x v="0"/>
    <n v="29104"/>
    <s v="Mr"/>
    <n v="3"/>
  </r>
  <r>
    <x v="33"/>
    <x v="3"/>
    <x v="0"/>
    <x v="0"/>
    <s v="S"/>
    <x v="87"/>
    <s v="10-25"/>
    <x v="274"/>
    <x v="9"/>
    <s v=" Mr"/>
    <x v="349"/>
    <n v="0"/>
    <n v="758"/>
    <x v="2"/>
    <s v="male"/>
    <n v="0"/>
    <x v="0"/>
    <n v="29108"/>
    <s v="Mr"/>
    <n v="0"/>
  </r>
  <r>
    <x v="42"/>
    <x v="0"/>
    <x v="0"/>
    <x v="0"/>
    <s v="C"/>
    <x v="88"/>
    <s v="10-25"/>
    <x v="275"/>
    <x v="10"/>
    <s v=" Miss"/>
    <x v="66"/>
    <n v="0"/>
    <n v="390"/>
    <x v="2"/>
    <s v="female"/>
    <n v="0"/>
    <x v="1"/>
    <s v="SC 1748"/>
    <s v="Miss"/>
    <n v="0"/>
  </r>
  <r>
    <x v="6"/>
    <x v="1"/>
    <x v="0"/>
    <x v="0"/>
    <s v="S"/>
    <x v="89"/>
    <s v="10-25"/>
    <x v="276"/>
    <x v="1"/>
    <s v=" Mr"/>
    <x v="238"/>
    <n v="0"/>
    <n v="240"/>
    <x v="2"/>
    <s v="male"/>
    <n v="0"/>
    <x v="0"/>
    <s v="SCO/W 1585"/>
    <s v="Mr"/>
    <n v="0"/>
  </r>
  <r>
    <x v="19"/>
    <x v="2"/>
    <x v="0"/>
    <x v="0"/>
    <s v="S"/>
    <x v="85"/>
    <s v="0-10"/>
    <x v="85"/>
    <x v="1"/>
    <s v=" Mr"/>
    <x v="350"/>
    <n v="0"/>
    <n v="624"/>
    <x v="0"/>
    <s v="male"/>
    <n v="0"/>
    <x v="0"/>
    <n v="350029"/>
    <s v="Mr"/>
    <n v="0"/>
  </r>
  <r>
    <x v="2"/>
    <x v="2"/>
    <x v="10"/>
    <x v="5"/>
    <s v="Q"/>
    <x v="90"/>
    <s v="10-25"/>
    <x v="277"/>
    <x v="6"/>
    <s v=" Miss"/>
    <x v="351"/>
    <n v="0"/>
    <n v="304"/>
    <x v="2"/>
    <s v="female"/>
    <n v="0"/>
    <x v="1"/>
    <n v="226593"/>
    <s v="Miss"/>
    <n v="0"/>
  </r>
  <r>
    <x v="3"/>
    <x v="1"/>
    <x v="0"/>
    <x v="0"/>
    <s v="Q"/>
    <x v="90"/>
    <s v="10-25"/>
    <x v="278"/>
    <x v="0"/>
    <s v=" Miss"/>
    <x v="352"/>
    <n v="0"/>
    <n v="323"/>
    <x v="2"/>
    <s v="female"/>
    <n v="0"/>
    <x v="1"/>
    <n v="234818"/>
    <s v="Miss"/>
    <n v="0"/>
  </r>
  <r>
    <x v="61"/>
    <x v="3"/>
    <x v="0"/>
    <x v="0"/>
    <s v="Q"/>
    <x v="90"/>
    <s v="10-25"/>
    <x v="279"/>
    <x v="6"/>
    <s v=" Rev"/>
    <x v="353"/>
    <n v="0"/>
    <n v="627"/>
    <x v="2"/>
    <s v="male"/>
    <n v="0"/>
    <x v="0"/>
    <n v="219533"/>
    <s v="Rev"/>
    <n v="0"/>
  </r>
  <r>
    <x v="38"/>
    <x v="2"/>
    <x v="0"/>
    <x v="0"/>
    <s v="S"/>
    <x v="85"/>
    <s v="0-10"/>
    <x v="280"/>
    <x v="15"/>
    <s v=" Mr"/>
    <x v="354"/>
    <n v="0"/>
    <n v="641"/>
    <x v="0"/>
    <s v="male"/>
    <n v="0"/>
    <x v="0"/>
    <n v="350050"/>
    <s v="Mr"/>
    <n v="0"/>
  </r>
  <r>
    <x v="20"/>
    <x v="3"/>
    <x v="0"/>
    <x v="0"/>
    <s v="S"/>
    <x v="85"/>
    <s v="0-10"/>
    <x v="280"/>
    <x v="15"/>
    <s v=" Mr"/>
    <x v="355"/>
    <n v="0"/>
    <n v="772"/>
    <x v="0"/>
    <s v="male"/>
    <n v="0"/>
    <x v="0"/>
    <n v="350047"/>
    <s v="Mr"/>
    <n v="0"/>
  </r>
  <r>
    <x v="50"/>
    <x v="2"/>
    <x v="0"/>
    <x v="0"/>
    <s v="S"/>
    <x v="85"/>
    <s v="0-10"/>
    <x v="281"/>
    <x v="7"/>
    <s v=" Mr"/>
    <x v="356"/>
    <n v="0"/>
    <n v="834"/>
    <x v="0"/>
    <s v="male"/>
    <n v="0"/>
    <x v="0"/>
    <n v="347468"/>
    <s v="Mr"/>
    <n v="0"/>
  </r>
  <r>
    <x v="3"/>
    <x v="1"/>
    <x v="0"/>
    <x v="0"/>
    <s v="Q"/>
    <x v="91"/>
    <s v="0-10"/>
    <x v="64"/>
    <x v="16"/>
    <s v=" Mr"/>
    <x v="357"/>
    <n v="0"/>
    <n v="553"/>
    <x v="0"/>
    <s v="male"/>
    <n v="0"/>
    <x v="0"/>
    <n v="330979"/>
    <s v="Mr"/>
    <n v="0"/>
  </r>
  <r>
    <x v="54"/>
    <x v="3"/>
    <x v="0"/>
    <x v="0"/>
    <s v="S"/>
    <x v="92"/>
    <s v="10-25"/>
    <x v="282"/>
    <x v="9"/>
    <s v=" Rev"/>
    <x v="358"/>
    <n v="0"/>
    <n v="151"/>
    <x v="2"/>
    <s v="male"/>
    <n v="0"/>
    <x v="0"/>
    <s v="S.O.P. 1166"/>
    <s v="Rev"/>
    <n v="0"/>
  </r>
  <r>
    <x v="8"/>
    <x v="2"/>
    <x v="0"/>
    <x v="0"/>
    <s v="S"/>
    <x v="93"/>
    <s v="10-25"/>
    <x v="283"/>
    <x v="17"/>
    <s v=" Mrs"/>
    <x v="359"/>
    <n v="0"/>
    <n v="400"/>
    <x v="2"/>
    <s v="female"/>
    <n v="0"/>
    <x v="1"/>
    <n v="240929"/>
    <s v="Mrs"/>
    <n v="0"/>
  </r>
  <r>
    <x v="27"/>
    <x v="1"/>
    <x v="12"/>
    <x v="6"/>
    <s v="C"/>
    <x v="94"/>
    <s v="10-25"/>
    <x v="284"/>
    <x v="10"/>
    <s v=" Mr"/>
    <x v="360"/>
    <n v="0"/>
    <n v="293"/>
    <x v="2"/>
    <s v="male"/>
    <n v="0"/>
    <x v="0"/>
    <s v="SC/Paris 2163"/>
    <s v="Mr"/>
    <n v="0"/>
  </r>
  <r>
    <x v="3"/>
    <x v="1"/>
    <x v="0"/>
    <x v="0"/>
    <s v="S"/>
    <x v="95"/>
    <s v="10-25"/>
    <x v="57"/>
    <x v="5"/>
    <s v=" Mr"/>
    <x v="361"/>
    <n v="0"/>
    <n v="18"/>
    <x v="2"/>
    <s v="male"/>
    <n v="0"/>
    <x v="1"/>
    <n v="244373"/>
    <s v="Mr"/>
    <n v="0"/>
  </r>
  <r>
    <x v="46"/>
    <x v="1"/>
    <x v="13"/>
    <x v="6"/>
    <s v="S"/>
    <x v="95"/>
    <s v="10-25"/>
    <x v="285"/>
    <x v="9"/>
    <s v=" Mr"/>
    <x v="333"/>
    <n v="0"/>
    <n v="22"/>
    <x v="2"/>
    <s v="male"/>
    <n v="0"/>
    <x v="1"/>
    <n v="248698"/>
    <s v="Mr"/>
    <n v="0"/>
  </r>
  <r>
    <x v="62"/>
    <x v="1"/>
    <x v="10"/>
    <x v="5"/>
    <s v="S"/>
    <x v="95"/>
    <s v="10-25"/>
    <x v="169"/>
    <x v="5"/>
    <s v=" Miss"/>
    <x v="362"/>
    <n v="0"/>
    <n v="124"/>
    <x v="2"/>
    <s v="female"/>
    <n v="0"/>
    <x v="1"/>
    <n v="27267"/>
    <s v="Miss"/>
    <n v="0"/>
  </r>
  <r>
    <x v="35"/>
    <x v="2"/>
    <x v="0"/>
    <x v="0"/>
    <s v="S"/>
    <x v="95"/>
    <s v="10-25"/>
    <x v="286"/>
    <x v="0"/>
    <s v=" Mr"/>
    <x v="363"/>
    <n v="0"/>
    <n v="135"/>
    <x v="2"/>
    <s v="male"/>
    <n v="0"/>
    <x v="0"/>
    <s v="C.A. 29178"/>
    <s v="Mr"/>
    <n v="0"/>
  </r>
  <r>
    <x v="51"/>
    <x v="1"/>
    <x v="0"/>
    <x v="0"/>
    <s v="S"/>
    <x v="95"/>
    <s v="10-25"/>
    <x v="287"/>
    <x v="9"/>
    <s v=" Rev"/>
    <x v="364"/>
    <n v="0"/>
    <n v="150"/>
    <x v="2"/>
    <s v="male"/>
    <n v="0"/>
    <x v="0"/>
    <n v="244310"/>
    <s v="Rev"/>
    <n v="0"/>
  </r>
  <r>
    <x v="3"/>
    <x v="1"/>
    <x v="0"/>
    <x v="0"/>
    <s v="S"/>
    <x v="95"/>
    <s v="10-25"/>
    <x v="288"/>
    <x v="1"/>
    <s v=" Mr"/>
    <x v="365"/>
    <n v="0"/>
    <n v="179"/>
    <x v="2"/>
    <s v="male"/>
    <n v="0"/>
    <x v="0"/>
    <n v="250653"/>
    <s v="Mr"/>
    <n v="0"/>
  </r>
  <r>
    <x v="7"/>
    <x v="1"/>
    <x v="0"/>
    <x v="0"/>
    <s v="S"/>
    <x v="95"/>
    <s v="10-25"/>
    <x v="289"/>
    <x v="2"/>
    <s v=" Mrs"/>
    <x v="366"/>
    <n v="0"/>
    <n v="191"/>
    <x v="2"/>
    <s v="female"/>
    <n v="0"/>
    <x v="1"/>
    <n v="234604"/>
    <s v="Mrs"/>
    <n v="0"/>
  </r>
  <r>
    <x v="41"/>
    <x v="2"/>
    <x v="0"/>
    <x v="0"/>
    <s v="S"/>
    <x v="95"/>
    <s v="10-25"/>
    <x v="290"/>
    <x v="3"/>
    <s v=" Mr"/>
    <x v="1"/>
    <n v="0"/>
    <n v="192"/>
    <x v="2"/>
    <s v="male"/>
    <n v="0"/>
    <x v="0"/>
    <n v="28424"/>
    <s v="Mr"/>
    <n v="0"/>
  </r>
  <r>
    <x v="28"/>
    <x v="2"/>
    <x v="0"/>
    <x v="0"/>
    <s v="S"/>
    <x v="95"/>
    <s v="10-25"/>
    <x v="291"/>
    <x v="19"/>
    <s v=" Miss"/>
    <x v="367"/>
    <n v="0"/>
    <n v="200"/>
    <x v="2"/>
    <s v="female"/>
    <n v="0"/>
    <x v="0"/>
    <n v="248747"/>
    <s v="Miss"/>
    <n v="0"/>
  </r>
  <r>
    <x v="3"/>
    <x v="1"/>
    <x v="0"/>
    <x v="0"/>
    <s v="S"/>
    <x v="95"/>
    <s v="10-25"/>
    <x v="292"/>
    <x v="11"/>
    <s v=" Mr"/>
    <x v="368"/>
    <n v="0"/>
    <n v="214"/>
    <x v="2"/>
    <s v="male"/>
    <n v="0"/>
    <x v="0"/>
    <n v="250646"/>
    <s v="Mr"/>
    <n v="0"/>
  </r>
  <r>
    <x v="44"/>
    <x v="2"/>
    <x v="0"/>
    <x v="0"/>
    <s v="S"/>
    <x v="95"/>
    <s v="10-25"/>
    <x v="293"/>
    <x v="9"/>
    <s v=" Mr"/>
    <x v="369"/>
    <n v="0"/>
    <n v="222"/>
    <x v="2"/>
    <s v="male"/>
    <n v="0"/>
    <x v="0"/>
    <n v="220367"/>
    <s v="Mr"/>
    <n v="0"/>
  </r>
  <r>
    <x v="33"/>
    <x v="3"/>
    <x v="0"/>
    <x v="0"/>
    <s v="S"/>
    <x v="95"/>
    <s v="10-25"/>
    <x v="294"/>
    <x v="4"/>
    <s v=" Mr"/>
    <x v="370"/>
    <n v="0"/>
    <n v="229"/>
    <x v="2"/>
    <s v="male"/>
    <n v="0"/>
    <x v="0"/>
    <n v="236171"/>
    <s v="Mr"/>
    <n v="0"/>
  </r>
  <r>
    <x v="51"/>
    <x v="1"/>
    <x v="0"/>
    <x v="0"/>
    <s v="S"/>
    <x v="95"/>
    <s v="10-25"/>
    <x v="295"/>
    <x v="1"/>
    <s v=" Mr"/>
    <x v="371"/>
    <n v="0"/>
    <n v="289"/>
    <x v="2"/>
    <s v="male"/>
    <n v="0"/>
    <x v="1"/>
    <n v="237798"/>
    <s v="Mr"/>
    <n v="0"/>
  </r>
  <r>
    <x v="27"/>
    <x v="1"/>
    <x v="12"/>
    <x v="6"/>
    <s v="S"/>
    <x v="95"/>
    <s v="10-25"/>
    <x v="296"/>
    <x v="9"/>
    <s v=" Mrs"/>
    <x v="372"/>
    <n v="0"/>
    <n v="328"/>
    <x v="2"/>
    <s v="female"/>
    <n v="0"/>
    <x v="1"/>
    <n v="28551"/>
    <s v="Mrs"/>
    <n v="0"/>
  </r>
  <r>
    <x v="8"/>
    <x v="2"/>
    <x v="0"/>
    <x v="0"/>
    <s v="S"/>
    <x v="95"/>
    <s v="10-25"/>
    <x v="297"/>
    <x v="3"/>
    <s v=" Mr"/>
    <x v="373"/>
    <n v="0"/>
    <n v="343"/>
    <x v="2"/>
    <s v="male"/>
    <n v="0"/>
    <x v="0"/>
    <n v="248740"/>
    <s v="Mr"/>
    <n v="0"/>
  </r>
  <r>
    <x v="35"/>
    <x v="2"/>
    <x v="0"/>
    <x v="0"/>
    <s v="S"/>
    <x v="95"/>
    <s v="10-25"/>
    <x v="298"/>
    <x v="0"/>
    <s v=" Mr"/>
    <x v="374"/>
    <n v="0"/>
    <n v="344"/>
    <x v="2"/>
    <s v="male"/>
    <n v="0"/>
    <x v="0"/>
    <n v="244361"/>
    <s v="Mr"/>
    <n v="0"/>
  </r>
  <r>
    <x v="27"/>
    <x v="1"/>
    <x v="0"/>
    <x v="0"/>
    <s v="S"/>
    <x v="95"/>
    <s v="10-25"/>
    <x v="299"/>
    <x v="4"/>
    <s v=" Mr"/>
    <x v="375"/>
    <n v="0"/>
    <n v="345"/>
    <x v="2"/>
    <s v="male"/>
    <n v="0"/>
    <x v="0"/>
    <n v="229236"/>
    <s v="Mr"/>
    <n v="0"/>
  </r>
  <r>
    <x v="28"/>
    <x v="2"/>
    <x v="9"/>
    <x v="3"/>
    <s v="S"/>
    <x v="95"/>
    <s v="10-25"/>
    <x v="300"/>
    <x v="9"/>
    <s v=" Miss"/>
    <x v="376"/>
    <n v="0"/>
    <n v="346"/>
    <x v="2"/>
    <s v="female"/>
    <n v="0"/>
    <x v="1"/>
    <n v="248733"/>
    <s v="Miss"/>
    <n v="0"/>
  </r>
  <r>
    <x v="1"/>
    <x v="1"/>
    <x v="0"/>
    <x v="0"/>
    <s v="S"/>
    <x v="95"/>
    <s v="10-25"/>
    <x v="301"/>
    <x v="0"/>
    <s v=" Miss"/>
    <x v="377"/>
    <n v="0"/>
    <n v="347"/>
    <x v="2"/>
    <s v="female"/>
    <n v="0"/>
    <x v="1"/>
    <n v="31418"/>
    <s v="Miss"/>
    <n v="0"/>
  </r>
  <r>
    <x v="5"/>
    <x v="1"/>
    <x v="0"/>
    <x v="0"/>
    <s v="S"/>
    <x v="95"/>
    <s v="10-25"/>
    <x v="302"/>
    <x v="4"/>
    <s v=" Miss"/>
    <x v="378"/>
    <n v="0"/>
    <n v="358"/>
    <x v="2"/>
    <s v="female"/>
    <n v="0"/>
    <x v="0"/>
    <n v="237671"/>
    <s v="Miss"/>
    <n v="0"/>
  </r>
  <r>
    <x v="27"/>
    <x v="1"/>
    <x v="0"/>
    <x v="0"/>
    <s v="S"/>
    <x v="95"/>
    <s v="10-25"/>
    <x v="303"/>
    <x v="9"/>
    <s v=" Miss"/>
    <x v="379"/>
    <n v="0"/>
    <n v="388"/>
    <x v="2"/>
    <s v="female"/>
    <n v="0"/>
    <x v="1"/>
    <n v="27849"/>
    <s v="Miss"/>
    <n v="0"/>
  </r>
  <r>
    <x v="33"/>
    <x v="3"/>
    <x v="0"/>
    <x v="0"/>
    <s v="S"/>
    <x v="95"/>
    <s v="10-25"/>
    <x v="304"/>
    <x v="0"/>
    <s v=" Miss"/>
    <x v="380"/>
    <n v="2"/>
    <n v="418"/>
    <x v="2"/>
    <s v="female"/>
    <n v="0"/>
    <x v="1"/>
    <n v="250652"/>
    <s v="Miss"/>
    <n v="2"/>
  </r>
  <r>
    <x v="3"/>
    <x v="1"/>
    <x v="0"/>
    <x v="0"/>
    <s v="S"/>
    <x v="95"/>
    <s v="10-25"/>
    <x v="305"/>
    <x v="12"/>
    <s v=" Mr"/>
    <x v="226"/>
    <n v="0"/>
    <n v="419"/>
    <x v="2"/>
    <s v="male"/>
    <n v="0"/>
    <x v="0"/>
    <n v="28228"/>
    <s v="Mr"/>
    <n v="0"/>
  </r>
  <r>
    <x v="8"/>
    <x v="2"/>
    <x v="0"/>
    <x v="0"/>
    <s v="S"/>
    <x v="95"/>
    <s v="10-25"/>
    <x v="306"/>
    <x v="8"/>
    <s v=" Ms"/>
    <x v="381"/>
    <n v="0"/>
    <n v="444"/>
    <x v="2"/>
    <s v="female"/>
    <n v="0"/>
    <x v="1"/>
    <n v="230434"/>
    <s v="Miss"/>
    <n v="0"/>
  </r>
  <r>
    <x v="20"/>
    <x v="3"/>
    <x v="0"/>
    <x v="0"/>
    <s v="S"/>
    <x v="95"/>
    <s v="10-25"/>
    <x v="307"/>
    <x v="12"/>
    <s v=" Mr"/>
    <x v="382"/>
    <n v="0"/>
    <n v="464"/>
    <x v="2"/>
    <s v="male"/>
    <n v="0"/>
    <x v="0"/>
    <n v="234360"/>
    <s v="Mr"/>
    <n v="0"/>
  </r>
  <r>
    <x v="46"/>
    <x v="1"/>
    <x v="0"/>
    <x v="0"/>
    <s v="S"/>
    <x v="95"/>
    <s v="10-25"/>
    <x v="308"/>
    <x v="11"/>
    <s v=" Miss"/>
    <x v="383"/>
    <n v="0"/>
    <n v="577"/>
    <x v="2"/>
    <s v="female"/>
    <n v="0"/>
    <x v="1"/>
    <n v="243880"/>
    <s v="Miss"/>
    <n v="0"/>
  </r>
  <r>
    <x v="8"/>
    <x v="2"/>
    <x v="0"/>
    <x v="0"/>
    <s v="S"/>
    <x v="95"/>
    <s v="10-25"/>
    <x v="309"/>
    <x v="14"/>
    <s v=" Miss"/>
    <x v="314"/>
    <n v="0"/>
    <n v="636"/>
    <x v="2"/>
    <s v="female"/>
    <n v="0"/>
    <x v="1"/>
    <n v="237668"/>
    <s v="Miss"/>
    <n v="0"/>
  </r>
  <r>
    <x v="50"/>
    <x v="2"/>
    <x v="0"/>
    <x v="0"/>
    <s v="S"/>
    <x v="95"/>
    <s v="10-25"/>
    <x v="310"/>
    <x v="21"/>
    <s v=" Mr"/>
    <x v="384"/>
    <n v="0"/>
    <n v="659"/>
    <x v="2"/>
    <s v="male"/>
    <n v="0"/>
    <x v="0"/>
    <n v="29751"/>
    <s v="Mr"/>
    <n v="0"/>
  </r>
  <r>
    <x v="35"/>
    <x v="2"/>
    <x v="0"/>
    <x v="0"/>
    <s v="S"/>
    <x v="95"/>
    <s v="10-25"/>
    <x v="311"/>
    <x v="9"/>
    <s v=" Mr"/>
    <x v="385"/>
    <n v="0"/>
    <n v="667"/>
    <x v="2"/>
    <s v="male"/>
    <n v="0"/>
    <x v="0"/>
    <n v="234686"/>
    <s v="Mr"/>
    <n v="0"/>
  </r>
  <r>
    <x v="31"/>
    <x v="1"/>
    <x v="0"/>
    <x v="0"/>
    <s v="S"/>
    <x v="95"/>
    <s v="10-25"/>
    <x v="312"/>
    <x v="5"/>
    <s v=" Mr"/>
    <x v="386"/>
    <n v="0"/>
    <n v="674"/>
    <x v="2"/>
    <s v="male"/>
    <n v="0"/>
    <x v="1"/>
    <n v="244270"/>
    <s v="Mr"/>
    <n v="0"/>
  </r>
  <r>
    <x v="63"/>
    <x v="3"/>
    <x v="0"/>
    <x v="0"/>
    <s v="S"/>
    <x v="95"/>
    <s v="10-25"/>
    <x v="313"/>
    <x v="11"/>
    <s v=" Mr"/>
    <x v="387"/>
    <n v="0"/>
    <n v="715"/>
    <x v="2"/>
    <s v="male"/>
    <n v="0"/>
    <x v="0"/>
    <n v="250647"/>
    <s v="Mr"/>
    <n v="0"/>
  </r>
  <r>
    <x v="46"/>
    <x v="1"/>
    <x v="0"/>
    <x v="0"/>
    <s v="S"/>
    <x v="95"/>
    <s v="10-25"/>
    <x v="314"/>
    <x v="11"/>
    <s v=" Mr"/>
    <x v="224"/>
    <n v="0"/>
    <n v="723"/>
    <x v="2"/>
    <s v="male"/>
    <n v="0"/>
    <x v="0"/>
    <n v="12233"/>
    <s v="Mr"/>
    <n v="0"/>
  </r>
  <r>
    <x v="55"/>
    <x v="3"/>
    <x v="0"/>
    <x v="0"/>
    <s v="S"/>
    <x v="95"/>
    <s v="10-25"/>
    <x v="315"/>
    <x v="1"/>
    <s v=" Mr"/>
    <x v="388"/>
    <n v="0"/>
    <n v="724"/>
    <x v="2"/>
    <s v="male"/>
    <n v="0"/>
    <x v="0"/>
    <n v="250643"/>
    <s v="Mr"/>
    <n v="0"/>
  </r>
  <r>
    <x v="50"/>
    <x v="2"/>
    <x v="0"/>
    <x v="0"/>
    <s v="S"/>
    <x v="95"/>
    <s v="10-25"/>
    <x v="316"/>
    <x v="9"/>
    <s v=" Mr"/>
    <x v="226"/>
    <n v="0"/>
    <n v="734"/>
    <x v="2"/>
    <s v="male"/>
    <n v="0"/>
    <x v="0"/>
    <n v="28425"/>
    <s v="Mr"/>
    <n v="0"/>
  </r>
  <r>
    <x v="50"/>
    <x v="2"/>
    <x v="0"/>
    <x v="0"/>
    <s v="S"/>
    <x v="95"/>
    <s v="10-25"/>
    <x v="317"/>
    <x v="17"/>
    <s v=" Mr"/>
    <x v="389"/>
    <n v="0"/>
    <n v="735"/>
    <x v="2"/>
    <s v="male"/>
    <n v="0"/>
    <x v="0"/>
    <n v="233639"/>
    <s v="Mr"/>
    <n v="0"/>
  </r>
  <r>
    <x v="3"/>
    <x v="1"/>
    <x v="0"/>
    <x v="0"/>
    <s v="S"/>
    <x v="95"/>
    <s v="10-25"/>
    <x v="318"/>
    <x v="0"/>
    <s v=" Miss"/>
    <x v="79"/>
    <n v="0"/>
    <n v="748"/>
    <x v="2"/>
    <s v="female"/>
    <n v="0"/>
    <x v="1"/>
    <n v="250648"/>
    <s v="Miss"/>
    <n v="0"/>
  </r>
  <r>
    <x v="4"/>
    <x v="1"/>
    <x v="0"/>
    <x v="0"/>
    <s v="S"/>
    <x v="95"/>
    <s v="10-25"/>
    <x v="319"/>
    <x v="16"/>
    <s v=" Mr"/>
    <x v="12"/>
    <n v="0"/>
    <n v="796"/>
    <x v="2"/>
    <s v="male"/>
    <n v="0"/>
    <x v="0"/>
    <n v="28213"/>
    <s v="Mr"/>
    <n v="0"/>
  </r>
  <r>
    <x v="46"/>
    <x v="1"/>
    <x v="0"/>
    <x v="0"/>
    <s v="S"/>
    <x v="95"/>
    <s v="10-25"/>
    <x v="320"/>
    <x v="2"/>
    <s v=" Mr"/>
    <x v="390"/>
    <n v="0"/>
    <n v="801"/>
    <x v="2"/>
    <s v="male"/>
    <n v="0"/>
    <x v="0"/>
    <n v="250647"/>
    <s v="Mr"/>
    <n v="0"/>
  </r>
  <r>
    <x v="4"/>
    <x v="1"/>
    <x v="0"/>
    <x v="0"/>
    <s v="S"/>
    <x v="95"/>
    <s v="10-25"/>
    <x v="321"/>
    <x v="12"/>
    <s v=" Mr"/>
    <x v="391"/>
    <n v="0"/>
    <n v="809"/>
    <x v="2"/>
    <s v="male"/>
    <n v="0"/>
    <x v="0"/>
    <n v="248723"/>
    <s v="Mr"/>
    <n v="0"/>
  </r>
  <r>
    <x v="28"/>
    <x v="2"/>
    <x v="0"/>
    <x v="0"/>
    <s v="S"/>
    <x v="95"/>
    <s v="10-25"/>
    <x v="322"/>
    <x v="11"/>
    <s v=" Mr"/>
    <x v="392"/>
    <n v="0"/>
    <n v="865"/>
    <x v="2"/>
    <s v="male"/>
    <n v="0"/>
    <x v="0"/>
    <n v="233866"/>
    <s v="Mr"/>
    <n v="0"/>
  </r>
  <r>
    <x v="51"/>
    <x v="1"/>
    <x v="0"/>
    <x v="0"/>
    <s v="S"/>
    <x v="95"/>
    <s v="10-25"/>
    <x v="323"/>
    <x v="9"/>
    <s v=" Mrs"/>
    <x v="393"/>
    <n v="0"/>
    <n v="866"/>
    <x v="2"/>
    <s v="female"/>
    <n v="0"/>
    <x v="1"/>
    <n v="236852"/>
    <s v="Mrs"/>
    <n v="0"/>
  </r>
  <r>
    <x v="44"/>
    <x v="2"/>
    <x v="0"/>
    <x v="0"/>
    <s v="S"/>
    <x v="95"/>
    <s v="10-25"/>
    <x v="324"/>
    <x v="12"/>
    <s v=" Rev"/>
    <x v="394"/>
    <n v="0"/>
    <n v="887"/>
    <x v="2"/>
    <s v="male"/>
    <n v="0"/>
    <x v="0"/>
    <n v="211536"/>
    <s v="Rev"/>
    <n v="0"/>
  </r>
  <r>
    <x v="2"/>
    <x v="2"/>
    <x v="0"/>
    <x v="0"/>
    <s v="Q"/>
    <x v="91"/>
    <s v="0-10"/>
    <x v="325"/>
    <x v="16"/>
    <s v=" Miss"/>
    <x v="395"/>
    <n v="0"/>
    <n v="654"/>
    <x v="0"/>
    <s v="female"/>
    <n v="0"/>
    <x v="1"/>
    <n v="330919"/>
    <s v="Miss"/>
    <n v="0"/>
  </r>
  <r>
    <x v="64"/>
    <x v="3"/>
    <x v="0"/>
    <x v="0"/>
    <s v="S"/>
    <x v="96"/>
    <s v="10-25"/>
    <x v="326"/>
    <x v="0"/>
    <s v=" Mr"/>
    <x v="396"/>
    <n v="0"/>
    <n v="233"/>
    <x v="2"/>
    <s v="male"/>
    <n v="0"/>
    <x v="0"/>
    <n v="237442"/>
    <s v="Mr"/>
    <n v="0"/>
  </r>
  <r>
    <x v="8"/>
    <x v="2"/>
    <x v="0"/>
    <x v="0"/>
    <s v="S"/>
    <x v="96"/>
    <s v="10-25"/>
    <x v="327"/>
    <x v="18"/>
    <s v=" Mr"/>
    <x v="397"/>
    <n v="0"/>
    <n v="563"/>
    <x v="2"/>
    <s v="male"/>
    <n v="0"/>
    <x v="0"/>
    <n v="218629"/>
    <s v="Mr"/>
    <n v="0"/>
  </r>
  <r>
    <x v="63"/>
    <x v="3"/>
    <x v="0"/>
    <x v="0"/>
    <s v="S"/>
    <x v="96"/>
    <s v="10-25"/>
    <x v="328"/>
    <x v="3"/>
    <s v=" Mr"/>
    <x v="398"/>
    <n v="0"/>
    <n v="696"/>
    <x v="2"/>
    <s v="male"/>
    <n v="0"/>
    <x v="0"/>
    <n v="248731"/>
    <s v="Mr"/>
    <n v="0"/>
  </r>
  <r>
    <x v="25"/>
    <x v="3"/>
    <x v="0"/>
    <x v="0"/>
    <s v="S"/>
    <x v="96"/>
    <s v="10-25"/>
    <x v="179"/>
    <x v="6"/>
    <s v=" Mrs"/>
    <x v="399"/>
    <n v="0"/>
    <n v="707"/>
    <x v="2"/>
    <s v="female"/>
    <n v="0"/>
    <x v="1"/>
    <n v="223596"/>
    <s v="Mrs"/>
    <n v="0"/>
  </r>
  <r>
    <x v="50"/>
    <x v="2"/>
    <x v="12"/>
    <x v="6"/>
    <s v="C"/>
    <x v="97"/>
    <s v="10-25"/>
    <x v="329"/>
    <x v="15"/>
    <s v=" Mrs"/>
    <x v="400"/>
    <n v="0"/>
    <n v="474"/>
    <x v="2"/>
    <s v="female"/>
    <n v="0"/>
    <x v="1"/>
    <s v="SC/AH Basle 541"/>
    <s v="Mrs"/>
    <n v="0"/>
  </r>
  <r>
    <x v="44"/>
    <x v="2"/>
    <x v="0"/>
    <x v="0"/>
    <s v="C"/>
    <x v="98"/>
    <s v="10-25"/>
    <x v="330"/>
    <x v="14"/>
    <s v=" Miss"/>
    <x v="401"/>
    <n v="0"/>
    <n v="867"/>
    <x v="2"/>
    <s v="female"/>
    <n v="1"/>
    <x v="1"/>
    <s v="SC/PARIS 2149"/>
    <s v="Miss"/>
    <n v="1"/>
  </r>
  <r>
    <x v="3"/>
    <x v="1"/>
    <x v="0"/>
    <x v="0"/>
    <s v="C"/>
    <x v="99"/>
    <s v="10-25"/>
    <x v="331"/>
    <x v="2"/>
    <s v=" Mr"/>
    <x v="402"/>
    <n v="0"/>
    <n v="548"/>
    <x v="2"/>
    <s v="male"/>
    <n v="0"/>
    <x v="1"/>
    <s v="SC/PARIS 2146"/>
    <s v="Mr"/>
    <n v="0"/>
  </r>
  <r>
    <x v="65"/>
    <x v="3"/>
    <x v="0"/>
    <x v="0"/>
    <s v="S"/>
    <x v="100"/>
    <s v="10-25"/>
    <x v="332"/>
    <x v="12"/>
    <s v=" Dr"/>
    <x v="403"/>
    <n v="0"/>
    <n v="318"/>
    <x v="2"/>
    <s v="male"/>
    <n v="0"/>
    <x v="0"/>
    <n v="29011"/>
    <s v="Dr"/>
    <n v="0"/>
  </r>
  <r>
    <x v="19"/>
    <x v="2"/>
    <x v="0"/>
    <x v="0"/>
    <s v="S"/>
    <x v="101"/>
    <s v="0-10"/>
    <x v="333"/>
    <x v="18"/>
    <s v=" Mr"/>
    <x v="404"/>
    <n v="0"/>
    <n v="52"/>
    <x v="0"/>
    <s v="male"/>
    <n v="0"/>
    <x v="0"/>
    <s v="A/4. 39886"/>
    <s v="Mr"/>
    <n v="0"/>
  </r>
  <r>
    <x v="44"/>
    <x v="2"/>
    <x v="0"/>
    <x v="0"/>
    <s v="S"/>
    <x v="102"/>
    <s v="0-10"/>
    <x v="23"/>
    <x v="7"/>
    <s v=" Mr"/>
    <x v="405"/>
    <n v="0"/>
    <n v="147"/>
    <x v="0"/>
    <s v="male"/>
    <n v="0"/>
    <x v="1"/>
    <n v="350043"/>
    <s v="Mr"/>
    <n v="0"/>
  </r>
  <r>
    <x v="19"/>
    <x v="2"/>
    <x v="0"/>
    <x v="0"/>
    <s v="S"/>
    <x v="102"/>
    <s v="0-10"/>
    <x v="334"/>
    <x v="15"/>
    <s v=" Mr"/>
    <x v="406"/>
    <n v="0"/>
    <n v="392"/>
    <x v="0"/>
    <s v="male"/>
    <n v="0"/>
    <x v="1"/>
    <n v="350034"/>
    <s v="Mr"/>
    <n v="0"/>
  </r>
  <r>
    <x v="2"/>
    <x v="2"/>
    <x v="0"/>
    <x v="0"/>
    <s v="S"/>
    <x v="102"/>
    <s v="0-10"/>
    <x v="133"/>
    <x v="15"/>
    <s v=" Mr"/>
    <x v="407"/>
    <n v="0"/>
    <n v="396"/>
    <x v="0"/>
    <s v="male"/>
    <n v="0"/>
    <x v="0"/>
    <n v="350052"/>
    <s v="Mr"/>
    <n v="0"/>
  </r>
  <r>
    <x v="28"/>
    <x v="2"/>
    <x v="0"/>
    <x v="0"/>
    <s v="S"/>
    <x v="102"/>
    <s v="0-10"/>
    <x v="335"/>
    <x v="0"/>
    <s v=" Mr"/>
    <x v="408"/>
    <n v="0"/>
    <n v="500"/>
    <x v="0"/>
    <s v="male"/>
    <n v="0"/>
    <x v="0"/>
    <n v="350035"/>
    <s v="Mr"/>
    <n v="0"/>
  </r>
  <r>
    <x v="33"/>
    <x v="3"/>
    <x v="0"/>
    <x v="0"/>
    <s v="S"/>
    <x v="102"/>
    <s v="0-10"/>
    <x v="336"/>
    <x v="4"/>
    <s v=" Mr"/>
    <x v="409"/>
    <n v="0"/>
    <n v="689"/>
    <x v="0"/>
    <s v="male"/>
    <n v="0"/>
    <x v="0"/>
    <n v="350036"/>
    <s v="Mr"/>
    <n v="0"/>
  </r>
  <r>
    <x v="8"/>
    <x v="2"/>
    <x v="0"/>
    <x v="0"/>
    <s v="S"/>
    <x v="102"/>
    <s v="0-10"/>
    <x v="12"/>
    <x v="3"/>
    <s v=" Mr"/>
    <x v="410"/>
    <n v="0"/>
    <n v="757"/>
    <x v="0"/>
    <s v="male"/>
    <n v="0"/>
    <x v="0"/>
    <n v="350042"/>
    <s v="Mr"/>
    <n v="0"/>
  </r>
  <r>
    <x v="2"/>
    <x v="2"/>
    <x v="0"/>
    <x v="0"/>
    <s v="Q"/>
    <x v="103"/>
    <s v="0-10"/>
    <x v="337"/>
    <x v="12"/>
    <s v=" Miss"/>
    <x v="411"/>
    <n v="0"/>
    <n v="83"/>
    <x v="0"/>
    <s v="female"/>
    <n v="0"/>
    <x v="1"/>
    <n v="330932"/>
    <s v="Miss"/>
    <n v="0"/>
  </r>
  <r>
    <x v="35"/>
    <x v="2"/>
    <x v="0"/>
    <x v="0"/>
    <s v="S"/>
    <x v="104"/>
    <s v="0-10"/>
    <x v="338"/>
    <x v="2"/>
    <s v=" Mr"/>
    <x v="412"/>
    <n v="0"/>
    <n v="268"/>
    <x v="0"/>
    <s v="male"/>
    <n v="1"/>
    <x v="1"/>
    <n v="347083"/>
    <s v="Mr"/>
    <n v="1"/>
  </r>
  <r>
    <x v="35"/>
    <x v="2"/>
    <x v="0"/>
    <x v="0"/>
    <s v="S"/>
    <x v="104"/>
    <s v="0-10"/>
    <x v="339"/>
    <x v="2"/>
    <s v=" Mr"/>
    <x v="413"/>
    <n v="0"/>
    <n v="443"/>
    <x v="0"/>
    <s v="male"/>
    <n v="1"/>
    <x v="0"/>
    <n v="347076"/>
    <s v="Mr"/>
    <n v="1"/>
  </r>
  <r>
    <x v="3"/>
    <x v="1"/>
    <x v="0"/>
    <x v="0"/>
    <s v="S"/>
    <x v="104"/>
    <s v="0-10"/>
    <x v="340"/>
    <x v="12"/>
    <s v=" Mr"/>
    <x v="414"/>
    <n v="0"/>
    <n v="108"/>
    <x v="0"/>
    <s v="male"/>
    <n v="0"/>
    <x v="1"/>
    <n v="312991"/>
    <s v="Mr"/>
    <n v="0"/>
  </r>
  <r>
    <x v="9"/>
    <x v="2"/>
    <x v="0"/>
    <x v="0"/>
    <s v="S"/>
    <x v="104"/>
    <s v="0-10"/>
    <x v="341"/>
    <x v="9"/>
    <s v=" Mr"/>
    <x v="415"/>
    <n v="0"/>
    <n v="163"/>
    <x v="0"/>
    <s v="male"/>
    <n v="0"/>
    <x v="0"/>
    <n v="347068"/>
    <s v="Mr"/>
    <n v="0"/>
  </r>
  <r>
    <x v="30"/>
    <x v="2"/>
    <x v="0"/>
    <x v="0"/>
    <s v="S"/>
    <x v="104"/>
    <s v="0-10"/>
    <x v="111"/>
    <x v="10"/>
    <s v=" Mr"/>
    <x v="416"/>
    <n v="0"/>
    <n v="232"/>
    <x v="0"/>
    <s v="male"/>
    <n v="0"/>
    <x v="0"/>
    <n v="347067"/>
    <s v="Mr"/>
    <n v="0"/>
  </r>
  <r>
    <x v="35"/>
    <x v="2"/>
    <x v="0"/>
    <x v="0"/>
    <s v="S"/>
    <x v="104"/>
    <s v="0-10"/>
    <x v="342"/>
    <x v="10"/>
    <s v=" Miss"/>
    <x v="417"/>
    <n v="0"/>
    <n v="247"/>
    <x v="0"/>
    <s v="female"/>
    <n v="0"/>
    <x v="0"/>
    <n v="347071"/>
    <s v="Miss"/>
    <n v="0"/>
  </r>
  <r>
    <x v="66"/>
    <x v="0"/>
    <x v="0"/>
    <x v="0"/>
    <s v="S"/>
    <x v="39"/>
    <s v="10-25"/>
    <x v="343"/>
    <x v="1"/>
    <s v=" Master"/>
    <x v="418"/>
    <n v="1"/>
    <n v="756"/>
    <x v="2"/>
    <s v="male"/>
    <n v="1"/>
    <x v="1"/>
    <n v="250649"/>
    <s v="Master"/>
    <n v="2"/>
  </r>
  <r>
    <x v="41"/>
    <x v="2"/>
    <x v="0"/>
    <x v="0"/>
    <s v="S"/>
    <x v="104"/>
    <s v="0-10"/>
    <x v="96"/>
    <x v="11"/>
    <s v=" Mr"/>
    <x v="419"/>
    <n v="0"/>
    <n v="380"/>
    <x v="0"/>
    <s v="male"/>
    <n v="0"/>
    <x v="0"/>
    <n v="347069"/>
    <s v="Mr"/>
    <n v="0"/>
  </r>
  <r>
    <x v="28"/>
    <x v="2"/>
    <x v="0"/>
    <x v="0"/>
    <s v="S"/>
    <x v="39"/>
    <s v="10-25"/>
    <x v="343"/>
    <x v="1"/>
    <s v=" Mrs"/>
    <x v="420"/>
    <n v="2"/>
    <n v="248"/>
    <x v="2"/>
    <s v="female"/>
    <n v="0"/>
    <x v="1"/>
    <n v="250649"/>
    <s v="Mrs"/>
    <n v="2"/>
  </r>
  <r>
    <x v="19"/>
    <x v="2"/>
    <x v="0"/>
    <x v="0"/>
    <s v="S"/>
    <x v="104"/>
    <s v="0-10"/>
    <x v="344"/>
    <x v="9"/>
    <s v=" Mr"/>
    <x v="421"/>
    <n v="0"/>
    <n v="409"/>
    <x v="0"/>
    <s v="male"/>
    <n v="0"/>
    <x v="0"/>
    <n v="312992"/>
    <s v="Mr"/>
    <n v="0"/>
  </r>
  <r>
    <x v="2"/>
    <x v="2"/>
    <x v="0"/>
    <x v="0"/>
    <s v="S"/>
    <x v="104"/>
    <s v="0-10"/>
    <x v="345"/>
    <x v="16"/>
    <s v=" Miss"/>
    <x v="422"/>
    <n v="0"/>
    <n v="555"/>
    <x v="0"/>
    <s v="female"/>
    <n v="0"/>
    <x v="1"/>
    <n v="347085"/>
    <s v="Miss"/>
    <n v="0"/>
  </r>
  <r>
    <x v="3"/>
    <x v="1"/>
    <x v="0"/>
    <x v="0"/>
    <s v="S"/>
    <x v="104"/>
    <s v="0-10"/>
    <x v="346"/>
    <x v="8"/>
    <s v=" Mr"/>
    <x v="423"/>
    <n v="0"/>
    <n v="668"/>
    <x v="0"/>
    <s v="male"/>
    <n v="0"/>
    <x v="0"/>
    <n v="312993"/>
    <s v="Mr"/>
    <n v="0"/>
  </r>
  <r>
    <x v="39"/>
    <x v="3"/>
    <x v="0"/>
    <x v="0"/>
    <s v="S"/>
    <x v="105"/>
    <s v="10-25"/>
    <x v="347"/>
    <x v="15"/>
    <s v=" Mr"/>
    <x v="424"/>
    <n v="0"/>
    <n v="587"/>
    <x v="2"/>
    <s v="male"/>
    <n v="0"/>
    <x v="0"/>
    <n v="237565"/>
    <s v="Mr"/>
    <n v="0"/>
  </r>
  <r>
    <x v="50"/>
    <x v="2"/>
    <x v="0"/>
    <x v="0"/>
    <s v="C"/>
    <x v="106"/>
    <s v="10-25"/>
    <x v="348"/>
    <x v="8"/>
    <s v=" Mr"/>
    <x v="425"/>
    <n v="0"/>
    <n v="136"/>
    <x v="2"/>
    <s v="male"/>
    <n v="0"/>
    <x v="0"/>
    <s v="SC/PARIS 2133"/>
    <s v="Mr"/>
    <n v="0"/>
  </r>
  <r>
    <x v="3"/>
    <x v="1"/>
    <x v="0"/>
    <x v="0"/>
    <s v="C"/>
    <x v="107"/>
    <s v="10-25"/>
    <x v="349"/>
    <x v="2"/>
    <s v=" Mr"/>
    <x v="426"/>
    <n v="0"/>
    <n v="182"/>
    <x v="2"/>
    <s v="male"/>
    <n v="0"/>
    <x v="0"/>
    <s v="SC/PARIS 2131"/>
    <s v="Mr"/>
    <n v="0"/>
  </r>
  <r>
    <x v="33"/>
    <x v="3"/>
    <x v="0"/>
    <x v="0"/>
    <s v="S"/>
    <x v="104"/>
    <s v="0-10"/>
    <x v="350"/>
    <x v="21"/>
    <s v=" Mr"/>
    <x v="427"/>
    <n v="0"/>
    <n v="676"/>
    <x v="0"/>
    <s v="male"/>
    <n v="0"/>
    <x v="0"/>
    <n v="349912"/>
    <s v="Mr"/>
    <n v="0"/>
  </r>
  <r>
    <x v="6"/>
    <x v="1"/>
    <x v="0"/>
    <x v="0"/>
    <s v="S"/>
    <x v="104"/>
    <s v="0-10"/>
    <x v="92"/>
    <x v="15"/>
    <s v=" Mr"/>
    <x v="428"/>
    <n v="0"/>
    <n v="720"/>
    <x v="0"/>
    <s v="male"/>
    <n v="0"/>
    <x v="0"/>
    <n v="347062"/>
    <s v="Mr"/>
    <n v="0"/>
  </r>
  <r>
    <x v="11"/>
    <x v="0"/>
    <x v="0"/>
    <x v="0"/>
    <s v="S"/>
    <x v="104"/>
    <s v="0-10"/>
    <x v="351"/>
    <x v="21"/>
    <s v=" Mr"/>
    <x v="429"/>
    <n v="0"/>
    <n v="765"/>
    <x v="0"/>
    <s v="male"/>
    <n v="0"/>
    <x v="0"/>
    <n v="347074"/>
    <s v="Mr"/>
    <n v="0"/>
  </r>
  <r>
    <x v="31"/>
    <x v="1"/>
    <x v="0"/>
    <x v="0"/>
    <s v="S"/>
    <x v="104"/>
    <s v="0-10"/>
    <x v="133"/>
    <x v="15"/>
    <s v=" Mr"/>
    <x v="430"/>
    <n v="0"/>
    <n v="806"/>
    <x v="0"/>
    <s v="male"/>
    <n v="0"/>
    <x v="0"/>
    <n v="347063"/>
    <s v="Mr"/>
    <n v="0"/>
  </r>
  <r>
    <x v="33"/>
    <x v="3"/>
    <x v="0"/>
    <x v="0"/>
    <s v="S"/>
    <x v="104"/>
    <s v="0-10"/>
    <x v="352"/>
    <x v="2"/>
    <s v=" Miss"/>
    <x v="431"/>
    <n v="0"/>
    <n v="808"/>
    <x v="0"/>
    <s v="female"/>
    <n v="0"/>
    <x v="0"/>
    <n v="347087"/>
    <s v="Miss"/>
    <n v="0"/>
  </r>
  <r>
    <x v="67"/>
    <x v="3"/>
    <x v="0"/>
    <x v="0"/>
    <s v="S"/>
    <x v="104"/>
    <s v="0-10"/>
    <x v="335"/>
    <x v="0"/>
    <s v=" Mr"/>
    <x v="432"/>
    <n v="0"/>
    <n v="852"/>
    <x v="0"/>
    <s v="male"/>
    <n v="0"/>
    <x v="0"/>
    <n v="347060"/>
    <s v="Mr"/>
    <n v="0"/>
  </r>
  <r>
    <x v="3"/>
    <x v="1"/>
    <x v="0"/>
    <x v="0"/>
    <s v="Q"/>
    <x v="108"/>
    <s v="0-10"/>
    <x v="353"/>
    <x v="6"/>
    <s v=" Mr"/>
    <x v="433"/>
    <n v="0"/>
    <n v="215"/>
    <x v="0"/>
    <s v="male"/>
    <n v="1"/>
    <x v="0"/>
    <n v="367229"/>
    <s v="Mr"/>
    <n v="1"/>
  </r>
  <r>
    <x v="2"/>
    <x v="2"/>
    <x v="0"/>
    <x v="0"/>
    <s v="Q"/>
    <x v="108"/>
    <s v="0-10"/>
    <x v="354"/>
    <x v="11"/>
    <s v=" Miss"/>
    <x v="434"/>
    <n v="0"/>
    <n v="33"/>
    <x v="0"/>
    <s v="female"/>
    <n v="0"/>
    <x v="1"/>
    <n v="335677"/>
    <s v="Miss"/>
    <n v="0"/>
  </r>
  <r>
    <x v="2"/>
    <x v="2"/>
    <x v="0"/>
    <x v="0"/>
    <s v="Q"/>
    <x v="108"/>
    <s v="0-10"/>
    <x v="355"/>
    <x v="16"/>
    <s v=" Miss"/>
    <x v="435"/>
    <n v="0"/>
    <n v="48"/>
    <x v="0"/>
    <s v="female"/>
    <n v="0"/>
    <x v="1"/>
    <n v="14311"/>
    <s v="Miss"/>
    <n v="0"/>
  </r>
  <r>
    <x v="68"/>
    <x v="3"/>
    <x v="0"/>
    <x v="0"/>
    <s v="Q"/>
    <x v="108"/>
    <s v="0-10"/>
    <x v="356"/>
    <x v="3"/>
    <s v=" Mr"/>
    <x v="71"/>
    <n v="0"/>
    <n v="117"/>
    <x v="0"/>
    <s v="male"/>
    <n v="0"/>
    <x v="0"/>
    <n v="370369"/>
    <s v="Mr"/>
    <n v="0"/>
  </r>
  <r>
    <x v="3"/>
    <x v="1"/>
    <x v="0"/>
    <x v="0"/>
    <s v="Q"/>
    <x v="108"/>
    <s v="0-10"/>
    <x v="357"/>
    <x v="12"/>
    <s v=" Mr"/>
    <x v="390"/>
    <n v="0"/>
    <n v="127"/>
    <x v="0"/>
    <s v="male"/>
    <n v="0"/>
    <x v="0"/>
    <n v="370372"/>
    <s v="Mr"/>
    <n v="0"/>
  </r>
  <r>
    <x v="2"/>
    <x v="2"/>
    <x v="0"/>
    <x v="0"/>
    <s v="S"/>
    <x v="108"/>
    <s v="0-10"/>
    <x v="358"/>
    <x v="18"/>
    <s v=" Miss"/>
    <x v="177"/>
    <n v="0"/>
    <n v="142"/>
    <x v="0"/>
    <s v="female"/>
    <n v="0"/>
    <x v="1"/>
    <n v="347081"/>
    <s v="Miss"/>
    <n v="0"/>
  </r>
  <r>
    <x v="3"/>
    <x v="1"/>
    <x v="0"/>
    <x v="0"/>
    <s v="Q"/>
    <x v="108"/>
    <s v="0-10"/>
    <x v="359"/>
    <x v="12"/>
    <s v=" Mr"/>
    <x v="436"/>
    <n v="0"/>
    <n v="197"/>
    <x v="0"/>
    <s v="male"/>
    <n v="0"/>
    <x v="0"/>
    <n v="368703"/>
    <s v="Mr"/>
    <n v="0"/>
  </r>
  <r>
    <x v="2"/>
    <x v="2"/>
    <x v="0"/>
    <x v="0"/>
    <s v="Q"/>
    <x v="108"/>
    <s v="0-10"/>
    <x v="360"/>
    <x v="12"/>
    <s v=" Miss"/>
    <x v="437"/>
    <n v="0"/>
    <n v="199"/>
    <x v="0"/>
    <s v="female"/>
    <n v="0"/>
    <x v="1"/>
    <n v="370370"/>
    <s v="Miss"/>
    <n v="0"/>
  </r>
  <r>
    <x v="11"/>
    <x v="0"/>
    <x v="0"/>
    <x v="0"/>
    <s v="Q"/>
    <x v="108"/>
    <s v="0-10"/>
    <x v="361"/>
    <x v="3"/>
    <s v=" Miss"/>
    <x v="438"/>
    <n v="0"/>
    <n v="209"/>
    <x v="0"/>
    <s v="female"/>
    <n v="0"/>
    <x v="1"/>
    <n v="367231"/>
    <s v="Miss"/>
    <n v="0"/>
  </r>
  <r>
    <x v="3"/>
    <x v="1"/>
    <x v="0"/>
    <x v="0"/>
    <s v="Q"/>
    <x v="108"/>
    <s v="0-10"/>
    <x v="301"/>
    <x v="0"/>
    <s v=" Mr"/>
    <x v="134"/>
    <n v="0"/>
    <n v="261"/>
    <x v="0"/>
    <s v="male"/>
    <n v="0"/>
    <x v="0"/>
    <n v="384461"/>
    <s v="Mr"/>
    <n v="0"/>
  </r>
  <r>
    <x v="2"/>
    <x v="2"/>
    <x v="0"/>
    <x v="0"/>
    <s v="Q"/>
    <x v="108"/>
    <s v="0-10"/>
    <x v="362"/>
    <x v="1"/>
    <s v=" Miss"/>
    <x v="439"/>
    <n v="0"/>
    <n v="265"/>
    <x v="0"/>
    <s v="female"/>
    <n v="0"/>
    <x v="0"/>
    <n v="382649"/>
    <s v="Miss"/>
    <n v="0"/>
  </r>
  <r>
    <x v="1"/>
    <x v="1"/>
    <x v="0"/>
    <x v="0"/>
    <s v="S"/>
    <x v="109"/>
    <s v="10-25"/>
    <x v="363"/>
    <x v="5"/>
    <s v=" Mrs"/>
    <x v="440"/>
    <n v="0"/>
    <n v="162"/>
    <x v="2"/>
    <s v="female"/>
    <n v="0"/>
    <x v="1"/>
    <s v="C.A. 33595"/>
    <s v="Mrs"/>
    <n v="0"/>
  </r>
  <r>
    <x v="2"/>
    <x v="2"/>
    <x v="0"/>
    <x v="0"/>
    <s v="Q"/>
    <x v="108"/>
    <s v="0-10"/>
    <x v="364"/>
    <x v="1"/>
    <s v=" Miss"/>
    <x v="441"/>
    <n v="0"/>
    <n v="275"/>
    <x v="0"/>
    <s v="female"/>
    <n v="0"/>
    <x v="1"/>
    <n v="370375"/>
    <s v="Miss"/>
    <n v="0"/>
  </r>
  <r>
    <x v="25"/>
    <x v="3"/>
    <x v="0"/>
    <x v="0"/>
    <s v="S"/>
    <x v="108"/>
    <s v="0-10"/>
    <x v="365"/>
    <x v="10"/>
    <s v=" Miss"/>
    <x v="442"/>
    <n v="0"/>
    <n v="277"/>
    <x v="0"/>
    <s v="female"/>
    <n v="0"/>
    <x v="0"/>
    <n v="347073"/>
    <s v="Miss"/>
    <n v="0"/>
  </r>
  <r>
    <x v="69"/>
    <x v="3"/>
    <x v="0"/>
    <x v="0"/>
    <s v="Q"/>
    <x v="108"/>
    <s v="0-10"/>
    <x v="366"/>
    <x v="14"/>
    <s v=" Mr"/>
    <x v="443"/>
    <n v="0"/>
    <n v="281"/>
    <x v="0"/>
    <s v="male"/>
    <n v="0"/>
    <x v="0"/>
    <n v="336439"/>
    <s v="Mr"/>
    <n v="0"/>
  </r>
  <r>
    <x v="2"/>
    <x v="2"/>
    <x v="0"/>
    <x v="0"/>
    <s v="Q"/>
    <x v="108"/>
    <s v="0-10"/>
    <x v="367"/>
    <x v="3"/>
    <s v=" Miss"/>
    <x v="379"/>
    <n v="0"/>
    <n v="290"/>
    <x v="0"/>
    <s v="female"/>
    <n v="0"/>
    <x v="1"/>
    <n v="370373"/>
    <s v="Miss"/>
    <n v="0"/>
  </r>
  <r>
    <x v="2"/>
    <x v="2"/>
    <x v="0"/>
    <x v="0"/>
    <s v="Q"/>
    <x v="108"/>
    <s v="0-10"/>
    <x v="179"/>
    <x v="6"/>
    <s v=" Miss"/>
    <x v="444"/>
    <n v="0"/>
    <n v="301"/>
    <x v="0"/>
    <s v="female"/>
    <n v="0"/>
    <x v="1"/>
    <n v="9234"/>
    <s v="Miss"/>
    <n v="0"/>
  </r>
  <r>
    <x v="2"/>
    <x v="2"/>
    <x v="0"/>
    <x v="0"/>
    <s v="Q"/>
    <x v="108"/>
    <s v="0-10"/>
    <x v="368"/>
    <x v="15"/>
    <s v=" Miss"/>
    <x v="445"/>
    <n v="0"/>
    <n v="369"/>
    <x v="0"/>
    <s v="female"/>
    <n v="0"/>
    <x v="1"/>
    <n v="14313"/>
    <s v="Miss"/>
    <n v="0"/>
  </r>
  <r>
    <x v="70"/>
    <x v="3"/>
    <x v="0"/>
    <x v="0"/>
    <s v="S"/>
    <x v="110"/>
    <s v="10-25"/>
    <x v="369"/>
    <x v="1"/>
    <s v=" Mrs"/>
    <x v="446"/>
    <n v="0"/>
    <n v="16"/>
    <x v="2"/>
    <s v="female"/>
    <n v="0"/>
    <x v="1"/>
    <n v="248706"/>
    <s v="Mrs"/>
    <n v="0"/>
  </r>
  <r>
    <x v="54"/>
    <x v="3"/>
    <x v="0"/>
    <x v="0"/>
    <s v="S"/>
    <x v="108"/>
    <s v="0-10"/>
    <x v="370"/>
    <x v="5"/>
    <s v=" Mr"/>
    <x v="447"/>
    <n v="0"/>
    <n v="407"/>
    <x v="0"/>
    <s v="male"/>
    <n v="0"/>
    <x v="0"/>
    <n v="347064"/>
    <s v="Mr"/>
    <n v="0"/>
  </r>
  <r>
    <x v="3"/>
    <x v="1"/>
    <x v="0"/>
    <x v="0"/>
    <s v="Q"/>
    <x v="108"/>
    <s v="0-10"/>
    <x v="371"/>
    <x v="4"/>
    <s v=" Mr"/>
    <x v="73"/>
    <n v="0"/>
    <n v="429"/>
    <x v="0"/>
    <s v="male"/>
    <n v="0"/>
    <x v="0"/>
    <n v="364851"/>
    <s v="Mr"/>
    <n v="0"/>
  </r>
  <r>
    <x v="3"/>
    <x v="1"/>
    <x v="0"/>
    <x v="0"/>
    <s v="Q"/>
    <x v="108"/>
    <s v="0-10"/>
    <x v="372"/>
    <x v="16"/>
    <s v=" Mr"/>
    <x v="259"/>
    <n v="0"/>
    <n v="460"/>
    <x v="0"/>
    <s v="male"/>
    <n v="0"/>
    <x v="0"/>
    <n v="371060"/>
    <s v="Mr"/>
    <n v="0"/>
  </r>
  <r>
    <x v="19"/>
    <x v="2"/>
    <x v="0"/>
    <x v="0"/>
    <s v="Q"/>
    <x v="108"/>
    <s v="0-10"/>
    <x v="373"/>
    <x v="3"/>
    <s v=" Miss"/>
    <x v="314"/>
    <n v="0"/>
    <n v="502"/>
    <x v="0"/>
    <s v="female"/>
    <n v="0"/>
    <x v="0"/>
    <n v="364846"/>
    <s v="Miss"/>
    <n v="0"/>
  </r>
  <r>
    <x v="30"/>
    <x v="2"/>
    <x v="0"/>
    <x v="0"/>
    <s v="Q"/>
    <x v="108"/>
    <s v="0-10"/>
    <x v="374"/>
    <x v="14"/>
    <s v=" Mr"/>
    <x v="448"/>
    <n v="0"/>
    <n v="511"/>
    <x v="0"/>
    <s v="male"/>
    <n v="0"/>
    <x v="1"/>
    <n v="382651"/>
    <s v="Mr"/>
    <n v="0"/>
  </r>
  <r>
    <x v="40"/>
    <x v="1"/>
    <x v="0"/>
    <x v="0"/>
    <s v="Q"/>
    <x v="108"/>
    <s v="0-10"/>
    <x v="375"/>
    <x v="4"/>
    <s v=" Mr"/>
    <x v="73"/>
    <n v="0"/>
    <n v="526"/>
    <x v="0"/>
    <s v="male"/>
    <n v="0"/>
    <x v="0"/>
    <n v="367232"/>
    <s v="Mr"/>
    <n v="0"/>
  </r>
  <r>
    <x v="3"/>
    <x v="1"/>
    <x v="0"/>
    <x v="0"/>
    <s v="Q"/>
    <x v="108"/>
    <s v="0-10"/>
    <x v="376"/>
    <x v="12"/>
    <s v=" Mr"/>
    <x v="449"/>
    <n v="0"/>
    <n v="561"/>
    <x v="0"/>
    <s v="male"/>
    <n v="0"/>
    <x v="0"/>
    <n v="372622"/>
    <s v="Mr"/>
    <n v="0"/>
  </r>
  <r>
    <x v="2"/>
    <x v="2"/>
    <x v="0"/>
    <x v="0"/>
    <s v="Q"/>
    <x v="108"/>
    <s v="0-10"/>
    <x v="179"/>
    <x v="6"/>
    <s v=" Miss"/>
    <x v="314"/>
    <n v="0"/>
    <n v="574"/>
    <x v="0"/>
    <s v="female"/>
    <n v="0"/>
    <x v="1"/>
    <n v="14312"/>
    <s v="Miss"/>
    <n v="0"/>
  </r>
  <r>
    <x v="2"/>
    <x v="2"/>
    <x v="0"/>
    <x v="0"/>
    <s v="Q"/>
    <x v="108"/>
    <s v="0-10"/>
    <x v="65"/>
    <x v="9"/>
    <s v=" Miss"/>
    <x v="314"/>
    <n v="2"/>
    <n v="594"/>
    <x v="0"/>
    <s v="female"/>
    <n v="0"/>
    <x v="0"/>
    <n v="364848"/>
    <s v="Miss"/>
    <n v="2"/>
  </r>
  <r>
    <x v="3"/>
    <x v="1"/>
    <x v="0"/>
    <x v="0"/>
    <s v="Q"/>
    <x v="108"/>
    <s v="0-10"/>
    <x v="377"/>
    <x v="1"/>
    <s v=" Mr"/>
    <x v="132"/>
    <n v="0"/>
    <n v="614"/>
    <x v="0"/>
    <s v="male"/>
    <n v="0"/>
    <x v="0"/>
    <n v="370377"/>
    <s v="Mr"/>
    <n v="0"/>
  </r>
  <r>
    <x v="31"/>
    <x v="1"/>
    <x v="0"/>
    <x v="0"/>
    <s v="Q"/>
    <x v="108"/>
    <s v="0-10"/>
    <x v="378"/>
    <x v="3"/>
    <s v=" Mr"/>
    <x v="137"/>
    <n v="0"/>
    <n v="750"/>
    <x v="0"/>
    <s v="male"/>
    <n v="0"/>
    <x v="0"/>
    <n v="335097"/>
    <s v="Mr"/>
    <n v="0"/>
  </r>
  <r>
    <x v="57"/>
    <x v="1"/>
    <x v="0"/>
    <x v="0"/>
    <s v="Q"/>
    <x v="108"/>
    <s v="0-10"/>
    <x v="379"/>
    <x v="12"/>
    <s v=" Miss"/>
    <x v="314"/>
    <n v="0"/>
    <n v="768"/>
    <x v="0"/>
    <s v="female"/>
    <n v="0"/>
    <x v="0"/>
    <n v="364850"/>
    <s v="Miss"/>
    <n v="0"/>
  </r>
  <r>
    <x v="33"/>
    <x v="3"/>
    <x v="0"/>
    <x v="0"/>
    <s v="S"/>
    <x v="108"/>
    <s v="0-10"/>
    <x v="380"/>
    <x v="12"/>
    <s v=" Mr"/>
    <x v="450"/>
    <n v="0"/>
    <n v="776"/>
    <x v="0"/>
    <s v="male"/>
    <n v="0"/>
    <x v="0"/>
    <n v="347078"/>
    <s v="Mr"/>
    <n v="0"/>
  </r>
  <r>
    <x v="3"/>
    <x v="1"/>
    <x v="14"/>
    <x v="3"/>
    <s v="Q"/>
    <x v="108"/>
    <s v="0-10"/>
    <x v="381"/>
    <x v="17"/>
    <s v=" Mr"/>
    <x v="451"/>
    <n v="0"/>
    <n v="777"/>
    <x v="0"/>
    <s v="male"/>
    <n v="0"/>
    <x v="0"/>
    <n v="383121"/>
    <s v="Mr"/>
    <n v="0"/>
  </r>
  <r>
    <x v="3"/>
    <x v="1"/>
    <x v="0"/>
    <x v="0"/>
    <s v="Q"/>
    <x v="108"/>
    <s v="0-10"/>
    <x v="277"/>
    <x v="6"/>
    <s v=" Mr"/>
    <x v="452"/>
    <n v="0"/>
    <n v="791"/>
    <x v="0"/>
    <s v="male"/>
    <n v="0"/>
    <x v="0"/>
    <n v="12460"/>
    <s v="Mr"/>
    <n v="0"/>
  </r>
  <r>
    <x v="3"/>
    <x v="1"/>
    <x v="0"/>
    <x v="0"/>
    <s v="Q"/>
    <x v="108"/>
    <s v="0-10"/>
    <x v="382"/>
    <x v="12"/>
    <s v=" Mr"/>
    <x v="453"/>
    <n v="0"/>
    <n v="829"/>
    <x v="0"/>
    <s v="male"/>
    <n v="0"/>
    <x v="1"/>
    <n v="367228"/>
    <s v="Mr"/>
    <n v="0"/>
  </r>
  <r>
    <x v="7"/>
    <x v="1"/>
    <x v="0"/>
    <x v="0"/>
    <s v="Q"/>
    <x v="108"/>
    <s v="0-10"/>
    <x v="383"/>
    <x v="14"/>
    <s v=" Mr"/>
    <x v="71"/>
    <n v="0"/>
    <n v="891"/>
    <x v="0"/>
    <s v="male"/>
    <n v="0"/>
    <x v="0"/>
    <n v="370376"/>
    <s v="Mr"/>
    <n v="0"/>
  </r>
  <r>
    <x v="22"/>
    <x v="0"/>
    <x v="0"/>
    <x v="0"/>
    <s v="S"/>
    <x v="111"/>
    <s v="10-25"/>
    <x v="384"/>
    <x v="8"/>
    <s v=" Master"/>
    <x v="454"/>
    <n v="1"/>
    <n v="408"/>
    <x v="2"/>
    <s v="male"/>
    <n v="1"/>
    <x v="1"/>
    <n v="29106"/>
    <s v="Master"/>
    <n v="2"/>
  </r>
  <r>
    <x v="71"/>
    <x v="0"/>
    <x v="0"/>
    <x v="0"/>
    <s v="S"/>
    <x v="111"/>
    <s v="10-25"/>
    <x v="384"/>
    <x v="8"/>
    <s v=" Master"/>
    <x v="455"/>
    <n v="1"/>
    <n v="832"/>
    <x v="2"/>
    <s v="male"/>
    <n v="1"/>
    <x v="1"/>
    <n v="29106"/>
    <s v="Master"/>
    <n v="2"/>
  </r>
  <r>
    <x v="28"/>
    <x v="2"/>
    <x v="0"/>
    <x v="0"/>
    <s v="S"/>
    <x v="111"/>
    <s v="10-25"/>
    <x v="384"/>
    <x v="8"/>
    <s v=" Mrs"/>
    <x v="456"/>
    <n v="3"/>
    <n v="438"/>
    <x v="2"/>
    <s v="female"/>
    <n v="2"/>
    <x v="1"/>
    <n v="29106"/>
    <s v="Mrs"/>
    <n v="5"/>
  </r>
  <r>
    <x v="35"/>
    <x v="2"/>
    <x v="0"/>
    <x v="0"/>
    <s v="Q"/>
    <x v="112"/>
    <s v="0-10"/>
    <x v="385"/>
    <x v="11"/>
    <s v=" Mr"/>
    <x v="390"/>
    <n v="0"/>
    <n v="704"/>
    <x v="0"/>
    <s v="male"/>
    <n v="0"/>
    <x v="0"/>
    <n v="36864"/>
    <s v="Mr"/>
    <n v="0"/>
  </r>
  <r>
    <x v="2"/>
    <x v="2"/>
    <x v="0"/>
    <x v="0"/>
    <s v="Q"/>
    <x v="113"/>
    <s v="0-10"/>
    <x v="386"/>
    <x v="12"/>
    <s v=" Miss"/>
    <x v="457"/>
    <n v="0"/>
    <n v="728"/>
    <x v="0"/>
    <s v="female"/>
    <n v="0"/>
    <x v="1"/>
    <n v="36866"/>
    <s v="Miss"/>
    <n v="0"/>
  </r>
  <r>
    <x v="3"/>
    <x v="1"/>
    <x v="0"/>
    <x v="0"/>
    <s v="Q"/>
    <x v="113"/>
    <s v="0-10"/>
    <x v="387"/>
    <x v="6"/>
    <s v=" Mr"/>
    <x v="458"/>
    <n v="0"/>
    <n v="779"/>
    <x v="0"/>
    <s v="male"/>
    <n v="0"/>
    <x v="0"/>
    <n v="36865"/>
    <s v="Mr"/>
    <n v="0"/>
  </r>
  <r>
    <x v="11"/>
    <x v="0"/>
    <x v="0"/>
    <x v="0"/>
    <s v="Q"/>
    <x v="114"/>
    <s v="0-10"/>
    <x v="388"/>
    <x v="11"/>
    <s v=" Miss"/>
    <x v="459"/>
    <n v="0"/>
    <n v="157"/>
    <x v="0"/>
    <s v="female"/>
    <n v="0"/>
    <x v="1"/>
    <n v="35851"/>
    <s v="Miss"/>
    <n v="0"/>
  </r>
  <r>
    <x v="19"/>
    <x v="2"/>
    <x v="0"/>
    <x v="0"/>
    <s v="Q"/>
    <x v="114"/>
    <s v="0-10"/>
    <x v="389"/>
    <x v="3"/>
    <s v=" Mr"/>
    <x v="327"/>
    <n v="0"/>
    <n v="422"/>
    <x v="0"/>
    <s v="male"/>
    <n v="0"/>
    <x v="0"/>
    <s v="A/5. 13032"/>
    <s v="Mr"/>
    <n v="0"/>
  </r>
  <r>
    <x v="3"/>
    <x v="1"/>
    <x v="0"/>
    <x v="0"/>
    <s v="Q"/>
    <x v="114"/>
    <s v="0-10"/>
    <x v="390"/>
    <x v="16"/>
    <s v=" Mr"/>
    <x v="460"/>
    <n v="0"/>
    <n v="630"/>
    <x v="0"/>
    <s v="male"/>
    <n v="0"/>
    <x v="0"/>
    <n v="334912"/>
    <s v="Mr"/>
    <n v="0"/>
  </r>
  <r>
    <x v="17"/>
    <x v="1"/>
    <x v="0"/>
    <x v="0"/>
    <s v="S"/>
    <x v="115"/>
    <s v="10-25"/>
    <x v="391"/>
    <x v="12"/>
    <s v=" Mrs"/>
    <x v="461"/>
    <n v="1"/>
    <n v="273"/>
    <x v="2"/>
    <s v="female"/>
    <n v="0"/>
    <x v="1"/>
    <n v="250644"/>
    <s v="Mrs"/>
    <n v="1"/>
  </r>
  <r>
    <x v="72"/>
    <x v="0"/>
    <x v="0"/>
    <x v="0"/>
    <s v="S"/>
    <x v="115"/>
    <s v="10-25"/>
    <x v="391"/>
    <x v="12"/>
    <s v=" Miss"/>
    <x v="462"/>
    <n v="1"/>
    <n v="447"/>
    <x v="2"/>
    <s v="female"/>
    <n v="0"/>
    <x v="1"/>
    <n v="250644"/>
    <s v="Miss"/>
    <n v="1"/>
  </r>
  <r>
    <x v="2"/>
    <x v="2"/>
    <x v="0"/>
    <x v="0"/>
    <s v="Q"/>
    <x v="114"/>
    <s v="0-10"/>
    <x v="392"/>
    <x v="12"/>
    <s v=" Miss"/>
    <x v="459"/>
    <n v="0"/>
    <n v="698"/>
    <x v="0"/>
    <s v="female"/>
    <n v="0"/>
    <x v="1"/>
    <n v="35852"/>
    <s v="Miss"/>
    <n v="0"/>
  </r>
  <r>
    <x v="3"/>
    <x v="1"/>
    <x v="0"/>
    <x v="0"/>
    <s v="Q"/>
    <x v="116"/>
    <s v="0-10"/>
    <x v="393"/>
    <x v="0"/>
    <s v=" Mr"/>
    <x v="463"/>
    <n v="0"/>
    <n v="389"/>
    <x v="0"/>
    <s v="male"/>
    <n v="0"/>
    <x v="0"/>
    <n v="367655"/>
    <s v="Mr"/>
    <n v="0"/>
  </r>
  <r>
    <x v="3"/>
    <x v="1"/>
    <x v="0"/>
    <x v="0"/>
    <s v="Q"/>
    <x v="117"/>
    <s v="0-10"/>
    <x v="394"/>
    <x v="0"/>
    <s v=" Mr"/>
    <x v="73"/>
    <n v="0"/>
    <n v="469"/>
    <x v="0"/>
    <s v="male"/>
    <n v="0"/>
    <x v="0"/>
    <n v="36209"/>
    <s v="Mr"/>
    <n v="0"/>
  </r>
  <r>
    <x v="35"/>
    <x v="2"/>
    <x v="15"/>
    <x v="3"/>
    <s v="S"/>
    <x v="118"/>
    <s v="0-10"/>
    <x v="395"/>
    <x v="12"/>
    <s v=" Mr"/>
    <x v="464"/>
    <n v="0"/>
    <n v="76"/>
    <x v="0"/>
    <s v="male"/>
    <n v="0"/>
    <x v="0"/>
    <n v="348123"/>
    <s v="Mr"/>
    <n v="0"/>
  </r>
  <r>
    <x v="19"/>
    <x v="2"/>
    <x v="0"/>
    <x v="0"/>
    <s v="S"/>
    <x v="118"/>
    <s v="0-10"/>
    <x v="396"/>
    <x v="0"/>
    <s v=" Miss"/>
    <x v="465"/>
    <n v="0"/>
    <n v="107"/>
    <x v="0"/>
    <s v="female"/>
    <n v="0"/>
    <x v="1"/>
    <n v="343120"/>
    <s v="Miss"/>
    <n v="0"/>
  </r>
  <r>
    <x v="51"/>
    <x v="1"/>
    <x v="16"/>
    <x v="3"/>
    <s v="S"/>
    <x v="118"/>
    <s v="0-10"/>
    <x v="397"/>
    <x v="1"/>
    <s v=" Mr"/>
    <x v="466"/>
    <n v="0"/>
    <n v="700"/>
    <x v="0"/>
    <s v="male"/>
    <n v="0"/>
    <x v="0"/>
    <n v="348121"/>
    <s v="Mr"/>
    <n v="0"/>
  </r>
  <r>
    <x v="41"/>
    <x v="2"/>
    <x v="15"/>
    <x v="3"/>
    <s v="S"/>
    <x v="118"/>
    <s v="0-10"/>
    <x v="398"/>
    <x v="0"/>
    <s v=" Mr"/>
    <x v="467"/>
    <n v="0"/>
    <n v="716"/>
    <x v="0"/>
    <s v="male"/>
    <n v="0"/>
    <x v="0"/>
    <n v="348124"/>
    <s v="Mr"/>
    <n v="0"/>
  </r>
  <r>
    <x v="2"/>
    <x v="2"/>
    <x v="0"/>
    <x v="0"/>
    <s v="Q"/>
    <x v="119"/>
    <s v="0-10"/>
    <x v="399"/>
    <x v="16"/>
    <s v=" Miss"/>
    <x v="468"/>
    <n v="0"/>
    <n v="503"/>
    <x v="0"/>
    <s v="female"/>
    <n v="0"/>
    <x v="0"/>
    <n v="330909"/>
    <s v="Miss"/>
    <n v="0"/>
  </r>
  <r>
    <x v="2"/>
    <x v="2"/>
    <x v="0"/>
    <x v="0"/>
    <s v="S"/>
    <x v="120"/>
    <s v="0-10"/>
    <x v="400"/>
    <x v="1"/>
    <s v=" Miss"/>
    <x v="469"/>
    <n v="0"/>
    <n v="236"/>
    <x v="0"/>
    <s v="female"/>
    <n v="0"/>
    <x v="0"/>
    <s v="W./C. 6609"/>
    <s v="Miss"/>
    <n v="0"/>
  </r>
  <r>
    <x v="3"/>
    <x v="1"/>
    <x v="0"/>
    <x v="0"/>
    <s v="S"/>
    <x v="120"/>
    <s v="0-10"/>
    <x v="401"/>
    <x v="5"/>
    <s v=" Mr"/>
    <x v="470"/>
    <n v="0"/>
    <n v="649"/>
    <x v="0"/>
    <s v="male"/>
    <n v="0"/>
    <x v="0"/>
    <s v="S.O./P.P. 751"/>
    <s v="Mr"/>
    <n v="0"/>
  </r>
  <r>
    <x v="50"/>
    <x v="2"/>
    <x v="0"/>
    <x v="0"/>
    <s v="S"/>
    <x v="120"/>
    <s v="0-10"/>
    <x v="168"/>
    <x v="0"/>
    <s v=" Miss"/>
    <x v="471"/>
    <n v="0"/>
    <n v="650"/>
    <x v="0"/>
    <s v="female"/>
    <n v="0"/>
    <x v="1"/>
    <s v="CA. 2314"/>
    <s v="Miss"/>
    <n v="0"/>
  </r>
  <r>
    <x v="32"/>
    <x v="1"/>
    <x v="0"/>
    <x v="0"/>
    <s v="S"/>
    <x v="121"/>
    <s v="10-25"/>
    <x v="402"/>
    <x v="3"/>
    <s v=" Miss"/>
    <x v="472"/>
    <n v="0"/>
    <n v="212"/>
    <x v="2"/>
    <s v="female"/>
    <n v="0"/>
    <x v="1"/>
    <s v="F.C.C. 13528"/>
    <s v="Miss"/>
    <n v="0"/>
  </r>
  <r>
    <x v="44"/>
    <x v="2"/>
    <x v="0"/>
    <x v="0"/>
    <s v="S"/>
    <x v="121"/>
    <s v="10-25"/>
    <x v="403"/>
    <x v="17"/>
    <s v=" Mrs"/>
    <x v="473"/>
    <n v="0"/>
    <n v="42"/>
    <x v="2"/>
    <s v="female"/>
    <n v="1"/>
    <x v="0"/>
    <n v="11668"/>
    <s v="Mrs"/>
    <n v="1"/>
  </r>
  <r>
    <x v="30"/>
    <x v="2"/>
    <x v="0"/>
    <x v="0"/>
    <s v="S"/>
    <x v="121"/>
    <s v="10-25"/>
    <x v="403"/>
    <x v="17"/>
    <s v=" Mr"/>
    <x v="474"/>
    <n v="0"/>
    <n v="118"/>
    <x v="2"/>
    <s v="male"/>
    <n v="1"/>
    <x v="0"/>
    <n v="11668"/>
    <s v="Mr"/>
    <n v="1"/>
  </r>
  <r>
    <x v="46"/>
    <x v="1"/>
    <x v="0"/>
    <x v="0"/>
    <s v="S"/>
    <x v="121"/>
    <s v="10-25"/>
    <x v="404"/>
    <x v="11"/>
    <s v=" Mr"/>
    <x v="475"/>
    <n v="0"/>
    <n v="406"/>
    <x v="2"/>
    <s v="male"/>
    <n v="1"/>
    <x v="0"/>
    <n v="28664"/>
    <s v="Mr"/>
    <n v="1"/>
  </r>
  <r>
    <x v="46"/>
    <x v="1"/>
    <x v="0"/>
    <x v="0"/>
    <s v="S"/>
    <x v="121"/>
    <s v="10-25"/>
    <x v="405"/>
    <x v="8"/>
    <s v=" Mr"/>
    <x v="476"/>
    <n v="0"/>
    <n v="477"/>
    <x v="2"/>
    <s v="male"/>
    <n v="1"/>
    <x v="0"/>
    <n v="31027"/>
    <s v="Mr"/>
    <n v="1"/>
  </r>
  <r>
    <x v="3"/>
    <x v="1"/>
    <x v="0"/>
    <x v="0"/>
    <s v="S"/>
    <x v="121"/>
    <s v="10-25"/>
    <x v="405"/>
    <x v="8"/>
    <s v=" Mrs"/>
    <x v="477"/>
    <n v="0"/>
    <n v="727"/>
    <x v="2"/>
    <s v="female"/>
    <n v="3"/>
    <x v="1"/>
    <n v="31027"/>
    <s v="Mrs"/>
    <n v="3"/>
  </r>
  <r>
    <x v="51"/>
    <x v="1"/>
    <x v="0"/>
    <x v="0"/>
    <s v="S"/>
    <x v="120"/>
    <s v="0-10"/>
    <x v="406"/>
    <x v="7"/>
    <s v=" Mr"/>
    <x v="478"/>
    <n v="0"/>
    <n v="846"/>
    <x v="0"/>
    <s v="male"/>
    <n v="0"/>
    <x v="0"/>
    <s v="C.A. 5547"/>
    <s v="Mr"/>
    <n v="0"/>
  </r>
  <r>
    <x v="2"/>
    <x v="2"/>
    <x v="0"/>
    <x v="0"/>
    <s v="S"/>
    <x v="122"/>
    <s v="0-10"/>
    <x v="407"/>
    <x v="6"/>
    <s v=" Mr"/>
    <x v="479"/>
    <n v="0"/>
    <n v="479"/>
    <x v="0"/>
    <s v="male"/>
    <n v="0"/>
    <x v="0"/>
    <n v="350060"/>
    <s v="Mr"/>
    <n v="0"/>
  </r>
  <r>
    <x v="28"/>
    <x v="2"/>
    <x v="0"/>
    <x v="0"/>
    <s v="S"/>
    <x v="123"/>
    <s v="0-10"/>
    <x v="408"/>
    <x v="3"/>
    <s v=" Mr"/>
    <x v="480"/>
    <n v="0"/>
    <n v="515"/>
    <x v="0"/>
    <s v="male"/>
    <n v="0"/>
    <x v="0"/>
    <n v="349209"/>
    <s v="Mr"/>
    <n v="0"/>
  </r>
  <r>
    <x v="27"/>
    <x v="1"/>
    <x v="0"/>
    <x v="0"/>
    <s v="S"/>
    <x v="123"/>
    <s v="0-10"/>
    <x v="408"/>
    <x v="3"/>
    <s v=" Mr"/>
    <x v="481"/>
    <n v="0"/>
    <n v="664"/>
    <x v="0"/>
    <s v="male"/>
    <n v="0"/>
    <x v="0"/>
    <n v="349210"/>
    <s v="Mr"/>
    <n v="0"/>
  </r>
  <r>
    <x v="33"/>
    <x v="3"/>
    <x v="0"/>
    <x v="0"/>
    <s v="S"/>
    <x v="123"/>
    <s v="0-10"/>
    <x v="409"/>
    <x v="0"/>
    <s v=" Miss"/>
    <x v="177"/>
    <n v="0"/>
    <n v="787"/>
    <x v="0"/>
    <s v="female"/>
    <n v="0"/>
    <x v="1"/>
    <n v="3101265"/>
    <s v="Miss"/>
    <n v="0"/>
  </r>
  <r>
    <x v="3"/>
    <x v="1"/>
    <x v="0"/>
    <x v="0"/>
    <s v="S"/>
    <x v="124"/>
    <s v="0-10"/>
    <x v="34"/>
    <x v="16"/>
    <s v=" Mr"/>
    <x v="482"/>
    <n v="0"/>
    <n v="155"/>
    <x v="0"/>
    <s v="male"/>
    <n v="0"/>
    <x v="0"/>
    <s v="Fa 265302"/>
    <s v="Mr"/>
    <n v="0"/>
  </r>
  <r>
    <x v="2"/>
    <x v="2"/>
    <x v="0"/>
    <x v="0"/>
    <s v="S"/>
    <x v="125"/>
    <s v="0-10"/>
    <x v="410"/>
    <x v="9"/>
    <s v=" Mr"/>
    <x v="483"/>
    <n v="0"/>
    <n v="1"/>
    <x v="0"/>
    <s v="male"/>
    <n v="1"/>
    <x v="0"/>
    <s v="A/5 21171"/>
    <s v="Mr"/>
    <n v="1"/>
  </r>
  <r>
    <x v="64"/>
    <x v="3"/>
    <x v="0"/>
    <x v="0"/>
    <s v="S"/>
    <x v="125"/>
    <s v="0-10"/>
    <x v="411"/>
    <x v="3"/>
    <s v=" Mr"/>
    <x v="484"/>
    <n v="0"/>
    <n v="95"/>
    <x v="0"/>
    <s v="male"/>
    <n v="0"/>
    <x v="0"/>
    <n v="364500"/>
    <s v="Mr"/>
    <n v="0"/>
  </r>
  <r>
    <x v="2"/>
    <x v="2"/>
    <x v="0"/>
    <x v="0"/>
    <s v="S"/>
    <x v="125"/>
    <s v="0-10"/>
    <x v="412"/>
    <x v="2"/>
    <s v=" Mr"/>
    <x v="485"/>
    <n v="0"/>
    <n v="213"/>
    <x v="0"/>
    <s v="male"/>
    <n v="0"/>
    <x v="0"/>
    <s v="A/5 21174"/>
    <s v="Mr"/>
    <n v="0"/>
  </r>
  <r>
    <x v="46"/>
    <x v="1"/>
    <x v="0"/>
    <x v="0"/>
    <s v="S"/>
    <x v="126"/>
    <s v="10-25"/>
    <x v="413"/>
    <x v="14"/>
    <s v=" Mrs"/>
    <x v="486"/>
    <n v="1"/>
    <n v="99"/>
    <x v="2"/>
    <s v="female"/>
    <n v="0"/>
    <x v="1"/>
    <n v="231919"/>
    <s v="Mrs"/>
    <n v="1"/>
  </r>
  <r>
    <x v="0"/>
    <x v="0"/>
    <x v="0"/>
    <x v="0"/>
    <s v="S"/>
    <x v="126"/>
    <s v="10-25"/>
    <x v="414"/>
    <x v="5"/>
    <s v=" Miss"/>
    <x v="487"/>
    <n v="1"/>
    <n v="751"/>
    <x v="2"/>
    <s v="female"/>
    <n v="1"/>
    <x v="1"/>
    <n v="29103"/>
    <s v="Miss"/>
    <n v="2"/>
  </r>
  <r>
    <x v="65"/>
    <x v="3"/>
    <x v="0"/>
    <x v="0"/>
    <s v="S"/>
    <x v="126"/>
    <s v="10-25"/>
    <x v="273"/>
    <x v="1"/>
    <s v=" Mrs"/>
    <x v="488"/>
    <n v="3"/>
    <n v="775"/>
    <x v="2"/>
    <s v="female"/>
    <n v="1"/>
    <x v="1"/>
    <n v="29105"/>
    <s v="Mrs"/>
    <n v="4"/>
  </r>
  <r>
    <x v="33"/>
    <x v="3"/>
    <x v="0"/>
    <x v="0"/>
    <s v="S"/>
    <x v="126"/>
    <s v="10-25"/>
    <x v="413"/>
    <x v="14"/>
    <s v=" Miss"/>
    <x v="489"/>
    <n v="1"/>
    <n v="652"/>
    <x v="2"/>
    <s v="female"/>
    <n v="0"/>
    <x v="1"/>
    <n v="231919"/>
    <s v="Miss"/>
    <n v="1"/>
  </r>
  <r>
    <x v="73"/>
    <x v="2"/>
    <x v="0"/>
    <x v="0"/>
    <s v="S"/>
    <x v="125"/>
    <s v="0-10"/>
    <x v="415"/>
    <x v="10"/>
    <s v=" Mr"/>
    <x v="490"/>
    <n v="0"/>
    <n v="228"/>
    <x v="0"/>
    <s v="male"/>
    <n v="0"/>
    <x v="0"/>
    <s v="A/5 21173"/>
    <s v="Mr"/>
    <n v="0"/>
  </r>
  <r>
    <x v="3"/>
    <x v="1"/>
    <x v="0"/>
    <x v="0"/>
    <s v="S"/>
    <x v="125"/>
    <s v="0-10"/>
    <x v="416"/>
    <x v="8"/>
    <s v=" Mr"/>
    <x v="491"/>
    <n v="0"/>
    <n v="251"/>
    <x v="0"/>
    <s v="male"/>
    <n v="0"/>
    <x v="0"/>
    <n v="362316"/>
    <s v="Mr"/>
    <n v="0"/>
  </r>
  <r>
    <x v="2"/>
    <x v="2"/>
    <x v="0"/>
    <x v="0"/>
    <s v="S"/>
    <x v="125"/>
    <s v="0-10"/>
    <x v="417"/>
    <x v="14"/>
    <s v=" Mr"/>
    <x v="387"/>
    <n v="0"/>
    <n v="321"/>
    <x v="0"/>
    <s v="male"/>
    <n v="0"/>
    <x v="0"/>
    <s v="A/5 21172"/>
    <s v="Mr"/>
    <n v="0"/>
  </r>
  <r>
    <x v="3"/>
    <x v="1"/>
    <x v="0"/>
    <x v="0"/>
    <s v="S"/>
    <x v="125"/>
    <s v="0-10"/>
    <x v="418"/>
    <x v="7"/>
    <s v=" Mr"/>
    <x v="492"/>
    <n v="0"/>
    <n v="366"/>
    <x v="0"/>
    <s v="male"/>
    <n v="0"/>
    <x v="0"/>
    <s v="C 7076"/>
    <s v="Mr"/>
    <n v="0"/>
  </r>
  <r>
    <x v="3"/>
    <x v="1"/>
    <x v="0"/>
    <x v="0"/>
    <s v="C"/>
    <x v="127"/>
    <s v="10-25"/>
    <x v="419"/>
    <x v="7"/>
    <s v=" Mr"/>
    <x v="387"/>
    <n v="0"/>
    <n v="309"/>
    <x v="2"/>
    <s v="male"/>
    <n v="1"/>
    <x v="0"/>
    <s v="P/PP 3381"/>
    <s v="Mr"/>
    <n v="1"/>
  </r>
  <r>
    <x v="8"/>
    <x v="2"/>
    <x v="0"/>
    <x v="0"/>
    <s v="C"/>
    <x v="127"/>
    <s v="10-25"/>
    <x v="419"/>
    <x v="7"/>
    <s v=" Mrs"/>
    <x v="493"/>
    <n v="0"/>
    <n v="875"/>
    <x v="2"/>
    <s v="female"/>
    <n v="1"/>
    <x v="1"/>
    <s v="P/PP 3381"/>
    <s v="Mrs"/>
    <n v="1"/>
  </r>
  <r>
    <x v="2"/>
    <x v="2"/>
    <x v="0"/>
    <x v="0"/>
    <s v="S"/>
    <x v="125"/>
    <s v="0-10"/>
    <x v="420"/>
    <x v="10"/>
    <s v=" Miss"/>
    <x v="494"/>
    <n v="0"/>
    <n v="377"/>
    <x v="0"/>
    <s v="female"/>
    <n v="0"/>
    <x v="1"/>
    <s v="C 7077"/>
    <s v="Miss"/>
    <n v="0"/>
  </r>
  <r>
    <x v="3"/>
    <x v="1"/>
    <x v="0"/>
    <x v="0"/>
    <s v="S"/>
    <x v="125"/>
    <s v="0-10"/>
    <x v="421"/>
    <x v="5"/>
    <s v=" Mr"/>
    <x v="495"/>
    <n v="0"/>
    <n v="426"/>
    <x v="0"/>
    <s v="male"/>
    <n v="0"/>
    <x v="0"/>
    <s v="A/4. 34244"/>
    <s v="Mr"/>
    <n v="0"/>
  </r>
  <r>
    <x v="3"/>
    <x v="1"/>
    <x v="0"/>
    <x v="0"/>
    <s v="S"/>
    <x v="125"/>
    <s v="0-10"/>
    <x v="422"/>
    <x v="6"/>
    <s v=" Mr"/>
    <x v="52"/>
    <n v="0"/>
    <n v="471"/>
    <x v="0"/>
    <s v="male"/>
    <n v="0"/>
    <x v="0"/>
    <n v="323592"/>
    <s v="Mr"/>
    <n v="0"/>
  </r>
  <r>
    <x v="19"/>
    <x v="2"/>
    <x v="0"/>
    <x v="0"/>
    <s v="S"/>
    <x v="125"/>
    <s v="0-10"/>
    <x v="423"/>
    <x v="5"/>
    <s v=" Mr"/>
    <x v="496"/>
    <n v="0"/>
    <n v="492"/>
    <x v="0"/>
    <s v="male"/>
    <n v="0"/>
    <x v="0"/>
    <s v="SOTON/OQ 3101317"/>
    <s v="Mr"/>
    <n v="0"/>
  </r>
  <r>
    <x v="39"/>
    <x v="3"/>
    <x v="0"/>
    <x v="0"/>
    <s v="S"/>
    <x v="125"/>
    <s v="0-10"/>
    <x v="424"/>
    <x v="21"/>
    <s v=" Mr"/>
    <x v="497"/>
    <n v="0"/>
    <n v="593"/>
    <x v="0"/>
    <s v="male"/>
    <n v="0"/>
    <x v="0"/>
    <s v="A/5 3902"/>
    <s v="Mr"/>
    <n v="0"/>
  </r>
  <r>
    <x v="35"/>
    <x v="2"/>
    <x v="0"/>
    <x v="0"/>
    <s v="S"/>
    <x v="125"/>
    <s v="0-10"/>
    <x v="425"/>
    <x v="1"/>
    <s v=" Mr"/>
    <x v="498"/>
    <n v="0"/>
    <n v="786"/>
    <x v="0"/>
    <s v="male"/>
    <n v="0"/>
    <x v="0"/>
    <n v="374887"/>
    <s v="Mr"/>
    <n v="0"/>
  </r>
  <r>
    <x v="45"/>
    <x v="0"/>
    <x v="0"/>
    <x v="0"/>
    <s v="C"/>
    <x v="128"/>
    <s v="0-10"/>
    <x v="426"/>
    <x v="21"/>
    <s v=" Mr"/>
    <x v="499"/>
    <n v="1"/>
    <n v="353"/>
    <x v="0"/>
    <s v="male"/>
    <n v="1"/>
    <x v="0"/>
    <n v="2695"/>
    <s v="Mr"/>
    <n v="2"/>
  </r>
  <r>
    <x v="42"/>
    <x v="0"/>
    <x v="0"/>
    <x v="0"/>
    <s v="C"/>
    <x v="128"/>
    <s v="0-10"/>
    <x v="426"/>
    <x v="21"/>
    <s v=" Mr"/>
    <x v="500"/>
    <n v="1"/>
    <n v="533"/>
    <x v="0"/>
    <s v="male"/>
    <n v="1"/>
    <x v="0"/>
    <n v="2690"/>
    <s v="Mr"/>
    <n v="2"/>
  </r>
  <r>
    <x v="3"/>
    <x v="1"/>
    <x v="0"/>
    <x v="0"/>
    <s v="C"/>
    <x v="128"/>
    <s v="0-10"/>
    <x v="427"/>
    <x v="12"/>
    <s v=" Mr"/>
    <x v="501"/>
    <n v="0"/>
    <n v="37"/>
    <x v="0"/>
    <s v="male"/>
    <n v="0"/>
    <x v="1"/>
    <n v="2677"/>
    <s v="Mr"/>
    <n v="0"/>
  </r>
  <r>
    <x v="37"/>
    <x v="2"/>
    <x v="0"/>
    <x v="0"/>
    <s v="C"/>
    <x v="128"/>
    <s v="0-10"/>
    <x v="428"/>
    <x v="18"/>
    <s v=" Mr"/>
    <x v="502"/>
    <n v="0"/>
    <n v="58"/>
    <x v="0"/>
    <s v="male"/>
    <n v="0"/>
    <x v="0"/>
    <n v="2697"/>
    <s v="Mr"/>
    <n v="0"/>
  </r>
  <r>
    <x v="2"/>
    <x v="2"/>
    <x v="0"/>
    <x v="0"/>
    <s v="C"/>
    <x v="128"/>
    <s v="0-10"/>
    <x v="429"/>
    <x v="0"/>
    <s v=" Mr"/>
    <x v="503"/>
    <n v="0"/>
    <n v="61"/>
    <x v="0"/>
    <s v="male"/>
    <n v="0"/>
    <x v="0"/>
    <n v="2669"/>
    <s v="Mr"/>
    <n v="0"/>
  </r>
  <r>
    <x v="74"/>
    <x v="2"/>
    <x v="0"/>
    <x v="0"/>
    <s v="C"/>
    <x v="128"/>
    <s v="0-10"/>
    <x v="430"/>
    <x v="1"/>
    <s v=" Mr"/>
    <x v="504"/>
    <n v="0"/>
    <n v="297"/>
    <x v="0"/>
    <s v="male"/>
    <n v="0"/>
    <x v="0"/>
    <n v="2693"/>
    <s v="Mr"/>
    <n v="0"/>
  </r>
  <r>
    <x v="39"/>
    <x v="3"/>
    <x v="17"/>
    <x v="5"/>
    <s v="S"/>
    <x v="129"/>
    <s v="25-75"/>
    <x v="431"/>
    <x v="3"/>
    <s v=" Mr"/>
    <x v="505"/>
    <n v="0"/>
    <n v="663"/>
    <x v="1"/>
    <s v="male"/>
    <n v="0"/>
    <x v="0"/>
    <n v="5727"/>
    <s v="Mr"/>
    <n v="0"/>
  </r>
  <r>
    <x v="3"/>
    <x v="1"/>
    <x v="0"/>
    <x v="0"/>
    <s v="S"/>
    <x v="130"/>
    <s v="25-75"/>
    <x v="432"/>
    <x v="9"/>
    <s v=" Mr"/>
    <x v="506"/>
    <n v="0"/>
    <n v="169"/>
    <x v="1"/>
    <s v="male"/>
    <n v="0"/>
    <x v="0"/>
    <s v="PC 17318"/>
    <s v="Mr"/>
    <n v="0"/>
  </r>
  <r>
    <x v="75"/>
    <x v="3"/>
    <x v="18"/>
    <x v="6"/>
    <s v="S"/>
    <x v="131"/>
    <s v="25-75"/>
    <x v="433"/>
    <x v="10"/>
    <s v=" Dr"/>
    <x v="507"/>
    <n v="0"/>
    <n v="797"/>
    <x v="1"/>
    <s v="female"/>
    <n v="0"/>
    <x v="1"/>
    <n v="17465"/>
    <s v="Dr"/>
    <n v="0"/>
  </r>
  <r>
    <x v="20"/>
    <x v="3"/>
    <x v="18"/>
    <x v="6"/>
    <s v="S"/>
    <x v="131"/>
    <s v="25-75"/>
    <x v="434"/>
    <x v="0"/>
    <s v=" Mrs"/>
    <x v="508"/>
    <n v="0"/>
    <n v="863"/>
    <x v="1"/>
    <s v="female"/>
    <n v="0"/>
    <x v="1"/>
    <n v="17466"/>
    <s v="Mrs"/>
    <n v="0"/>
  </r>
  <r>
    <x v="32"/>
    <x v="1"/>
    <x v="0"/>
    <x v="0"/>
    <s v="S"/>
    <x v="132"/>
    <s v="25-75"/>
    <x v="435"/>
    <x v="4"/>
    <s v=" Mr"/>
    <x v="509"/>
    <n v="0"/>
    <n v="21"/>
    <x v="2"/>
    <s v="male"/>
    <n v="0"/>
    <x v="0"/>
    <n v="239865"/>
    <s v="Mr"/>
    <n v="0"/>
  </r>
  <r>
    <x v="76"/>
    <x v="1"/>
    <x v="19"/>
    <x v="3"/>
    <s v="S"/>
    <x v="132"/>
    <s v="25-75"/>
    <x v="436"/>
    <x v="18"/>
    <s v=" Mr"/>
    <x v="510"/>
    <n v="2"/>
    <n v="149"/>
    <x v="2"/>
    <s v="male"/>
    <n v="0"/>
    <x v="0"/>
    <n v="230080"/>
    <s v="Mr"/>
    <n v="2"/>
  </r>
  <r>
    <x v="55"/>
    <x v="3"/>
    <x v="0"/>
    <x v="0"/>
    <s v="S"/>
    <x v="132"/>
    <s v="25-75"/>
    <x v="437"/>
    <x v="2"/>
    <s v=" Mrs"/>
    <x v="511"/>
    <n v="1"/>
    <n v="260"/>
    <x v="2"/>
    <s v="female"/>
    <n v="0"/>
    <x v="1"/>
    <n v="230433"/>
    <s v="Mrs"/>
    <n v="1"/>
  </r>
  <r>
    <x v="3"/>
    <x v="1"/>
    <x v="20"/>
    <x v="2"/>
    <s v="S"/>
    <x v="132"/>
    <s v="25-75"/>
    <x v="301"/>
    <x v="0"/>
    <s v=" Mr"/>
    <x v="512"/>
    <n v="0"/>
    <n v="285"/>
    <x v="1"/>
    <s v="male"/>
    <n v="0"/>
    <x v="0"/>
    <n v="113056"/>
    <s v="Mr"/>
    <n v="0"/>
  </r>
  <r>
    <x v="30"/>
    <x v="2"/>
    <x v="0"/>
    <x v="0"/>
    <s v="S"/>
    <x v="132"/>
    <s v="25-75"/>
    <x v="438"/>
    <x v="4"/>
    <s v=" Mrs"/>
    <x v="513"/>
    <n v="0"/>
    <n v="54"/>
    <x v="2"/>
    <s v="female"/>
    <n v="1"/>
    <x v="1"/>
    <n v="2926"/>
    <s v="Mrs"/>
    <n v="1"/>
  </r>
  <r>
    <x v="46"/>
    <x v="1"/>
    <x v="0"/>
    <x v="0"/>
    <s v="S"/>
    <x v="132"/>
    <s v="25-75"/>
    <x v="439"/>
    <x v="6"/>
    <s v=" Mr"/>
    <x v="514"/>
    <n v="0"/>
    <n v="100"/>
    <x v="2"/>
    <s v="male"/>
    <n v="1"/>
    <x v="0"/>
    <n v="244367"/>
    <s v="Mr"/>
    <n v="1"/>
  </r>
  <r>
    <x v="30"/>
    <x v="2"/>
    <x v="0"/>
    <x v="0"/>
    <s v="S"/>
    <x v="132"/>
    <s v="25-75"/>
    <x v="440"/>
    <x v="5"/>
    <s v=" Mrs"/>
    <x v="515"/>
    <n v="0"/>
    <n v="134"/>
    <x v="2"/>
    <s v="female"/>
    <n v="1"/>
    <x v="1"/>
    <n v="228414"/>
    <s v="Mrs"/>
    <n v="1"/>
  </r>
  <r>
    <x v="22"/>
    <x v="0"/>
    <x v="19"/>
    <x v="3"/>
    <s v="S"/>
    <x v="132"/>
    <s v="25-75"/>
    <x v="436"/>
    <x v="18"/>
    <s v=" Master"/>
    <x v="516"/>
    <n v="1"/>
    <n v="194"/>
    <x v="2"/>
    <s v="male"/>
    <n v="1"/>
    <x v="1"/>
    <n v="230080"/>
    <s v="Master"/>
    <n v="2"/>
  </r>
  <r>
    <x v="77"/>
    <x v="3"/>
    <x v="0"/>
    <x v="0"/>
    <s v="S"/>
    <x v="132"/>
    <s v="25-75"/>
    <x v="441"/>
    <x v="12"/>
    <s v=" Mr"/>
    <x v="517"/>
    <n v="0"/>
    <n v="398"/>
    <x v="2"/>
    <s v="male"/>
    <n v="0"/>
    <x v="0"/>
    <n v="28403"/>
    <s v="Mr"/>
    <n v="0"/>
  </r>
  <r>
    <x v="36"/>
    <x v="1"/>
    <x v="0"/>
    <x v="0"/>
    <s v="S"/>
    <x v="132"/>
    <s v="25-75"/>
    <x v="442"/>
    <x v="1"/>
    <s v=" Mr"/>
    <x v="518"/>
    <n v="0"/>
    <n v="237"/>
    <x v="2"/>
    <s v="male"/>
    <n v="1"/>
    <x v="0"/>
    <n v="26707"/>
    <s v="Mr"/>
    <n v="1"/>
  </r>
  <r>
    <x v="65"/>
    <x v="3"/>
    <x v="0"/>
    <x v="0"/>
    <s v="S"/>
    <x v="132"/>
    <s v="25-75"/>
    <x v="443"/>
    <x v="3"/>
    <s v=" Rev"/>
    <x v="519"/>
    <n v="0"/>
    <n v="250"/>
    <x v="2"/>
    <s v="male"/>
    <n v="1"/>
    <x v="0"/>
    <n v="244252"/>
    <s v="Rev"/>
    <n v="1"/>
  </r>
  <r>
    <x v="9"/>
    <x v="2"/>
    <x v="0"/>
    <x v="0"/>
    <s v="S"/>
    <x v="132"/>
    <s v="25-75"/>
    <x v="444"/>
    <x v="10"/>
    <s v=" Mrs"/>
    <x v="520"/>
    <n v="1"/>
    <n v="313"/>
    <x v="2"/>
    <s v="female"/>
    <n v="1"/>
    <x v="0"/>
    <n v="250651"/>
    <s v="Mrs"/>
    <n v="2"/>
  </r>
  <r>
    <x v="28"/>
    <x v="2"/>
    <x v="0"/>
    <x v="0"/>
    <s v="S"/>
    <x v="132"/>
    <s v="25-75"/>
    <x v="439"/>
    <x v="6"/>
    <s v=" Mrs"/>
    <x v="521"/>
    <n v="0"/>
    <n v="317"/>
    <x v="2"/>
    <s v="female"/>
    <n v="1"/>
    <x v="1"/>
    <n v="244367"/>
    <s v="Mrs"/>
    <n v="1"/>
  </r>
  <r>
    <x v="18"/>
    <x v="0"/>
    <x v="19"/>
    <x v="3"/>
    <s v="S"/>
    <x v="132"/>
    <s v="25-75"/>
    <x v="436"/>
    <x v="18"/>
    <s v=" Master"/>
    <x v="522"/>
    <n v="1"/>
    <n v="341"/>
    <x v="2"/>
    <s v="male"/>
    <n v="1"/>
    <x v="1"/>
    <n v="230080"/>
    <s v="Master"/>
    <n v="2"/>
  </r>
  <r>
    <x v="8"/>
    <x v="2"/>
    <x v="0"/>
    <x v="0"/>
    <s v="S"/>
    <x v="132"/>
    <s v="25-75"/>
    <x v="445"/>
    <x v="3"/>
    <s v=" Mrs"/>
    <x v="523"/>
    <n v="0"/>
    <n v="427"/>
    <x v="2"/>
    <s v="female"/>
    <n v="1"/>
    <x v="1"/>
    <n v="2003"/>
    <s v="Mrs"/>
    <n v="1"/>
  </r>
  <r>
    <x v="51"/>
    <x v="1"/>
    <x v="0"/>
    <x v="0"/>
    <s v="S"/>
    <x v="132"/>
    <s v="25-75"/>
    <x v="446"/>
    <x v="10"/>
    <s v=" Mrs"/>
    <x v="524"/>
    <n v="0"/>
    <n v="433"/>
    <x v="2"/>
    <s v="female"/>
    <n v="1"/>
    <x v="1"/>
    <s v="SC/AH 3085"/>
    <s v="Mrs"/>
    <n v="1"/>
  </r>
  <r>
    <x v="27"/>
    <x v="1"/>
    <x v="0"/>
    <x v="0"/>
    <s v="S"/>
    <x v="132"/>
    <s v="25-75"/>
    <x v="447"/>
    <x v="7"/>
    <s v=" Mrs"/>
    <x v="525"/>
    <n v="0"/>
    <n v="519"/>
    <x v="2"/>
    <s v="female"/>
    <n v="1"/>
    <x v="1"/>
    <n v="226875"/>
    <s v="Mrs"/>
    <n v="1"/>
  </r>
  <r>
    <x v="18"/>
    <x v="0"/>
    <x v="0"/>
    <x v="0"/>
    <s v="S"/>
    <x v="132"/>
    <s v="25-75"/>
    <x v="448"/>
    <x v="23"/>
    <s v=" Miss"/>
    <x v="526"/>
    <n v="1"/>
    <n v="531"/>
    <x v="2"/>
    <s v="female"/>
    <n v="1"/>
    <x v="1"/>
    <n v="26360"/>
    <s v="Miss"/>
    <n v="2"/>
  </r>
  <r>
    <x v="41"/>
    <x v="2"/>
    <x v="0"/>
    <x v="0"/>
    <s v="S"/>
    <x v="132"/>
    <s v="25-75"/>
    <x v="449"/>
    <x v="2"/>
    <s v=" Miss"/>
    <x v="527"/>
    <n v="0"/>
    <n v="428"/>
    <x v="2"/>
    <s v="female"/>
    <n v="0"/>
    <x v="1"/>
    <n v="250655"/>
    <s v="Miss"/>
    <n v="0"/>
  </r>
  <r>
    <x v="7"/>
    <x v="1"/>
    <x v="0"/>
    <x v="0"/>
    <s v="S"/>
    <x v="132"/>
    <s v="25-75"/>
    <x v="450"/>
    <x v="9"/>
    <s v=" Mr"/>
    <x v="470"/>
    <n v="0"/>
    <n v="544"/>
    <x v="2"/>
    <s v="male"/>
    <n v="1"/>
    <x v="1"/>
    <n v="2908"/>
    <s v="Mr"/>
    <n v="1"/>
  </r>
  <r>
    <x v="41"/>
    <x v="2"/>
    <x v="0"/>
    <x v="0"/>
    <s v="S"/>
    <x v="132"/>
    <s v="25-75"/>
    <x v="450"/>
    <x v="9"/>
    <s v=" Mrs"/>
    <x v="528"/>
    <n v="0"/>
    <n v="547"/>
    <x v="2"/>
    <s v="female"/>
    <n v="1"/>
    <x v="1"/>
    <n v="2908"/>
    <s v="Mrs"/>
    <n v="1"/>
  </r>
  <r>
    <x v="49"/>
    <x v="1"/>
    <x v="0"/>
    <x v="0"/>
    <s v="S"/>
    <x v="132"/>
    <s v="25-75"/>
    <x v="328"/>
    <x v="3"/>
    <s v=" Mr"/>
    <x v="485"/>
    <n v="0"/>
    <n v="595"/>
    <x v="2"/>
    <s v="male"/>
    <n v="1"/>
    <x v="0"/>
    <s v="SC/AH 29037"/>
    <s v="Mr"/>
    <n v="1"/>
  </r>
  <r>
    <x v="35"/>
    <x v="2"/>
    <x v="0"/>
    <x v="0"/>
    <s v="S"/>
    <x v="132"/>
    <s v="25-75"/>
    <x v="451"/>
    <x v="9"/>
    <s v=" Mr"/>
    <x v="529"/>
    <n v="0"/>
    <n v="729"/>
    <x v="2"/>
    <s v="male"/>
    <n v="1"/>
    <x v="0"/>
    <n v="236853"/>
    <s v="Mr"/>
    <n v="1"/>
  </r>
  <r>
    <x v="36"/>
    <x v="1"/>
    <x v="0"/>
    <x v="0"/>
    <s v="S"/>
    <x v="132"/>
    <s v="25-75"/>
    <x v="443"/>
    <x v="3"/>
    <s v=" Mrs"/>
    <x v="530"/>
    <n v="0"/>
    <n v="855"/>
    <x v="2"/>
    <s v="female"/>
    <n v="1"/>
    <x v="0"/>
    <n v="244252"/>
    <s v="Mrs"/>
    <n v="1"/>
  </r>
  <r>
    <x v="6"/>
    <x v="1"/>
    <x v="0"/>
    <x v="0"/>
    <s v="S"/>
    <x v="132"/>
    <s v="25-75"/>
    <x v="448"/>
    <x v="23"/>
    <s v=" Mrs"/>
    <x v="531"/>
    <n v="2"/>
    <n v="507"/>
    <x v="2"/>
    <s v="female"/>
    <n v="0"/>
    <x v="1"/>
    <n v="26360"/>
    <s v="Mrs"/>
    <n v="2"/>
  </r>
  <r>
    <x v="78"/>
    <x v="3"/>
    <x v="0"/>
    <x v="0"/>
    <s v="S"/>
    <x v="132"/>
    <s v="25-75"/>
    <x v="452"/>
    <x v="18"/>
    <s v=" Mr"/>
    <x v="532"/>
    <n v="0"/>
    <n v="546"/>
    <x v="1"/>
    <s v="male"/>
    <n v="0"/>
    <x v="0"/>
    <n v="693"/>
    <s v="Mr"/>
    <n v="0"/>
  </r>
  <r>
    <x v="44"/>
    <x v="2"/>
    <x v="0"/>
    <x v="0"/>
    <s v="S"/>
    <x v="132"/>
    <s v="25-75"/>
    <x v="453"/>
    <x v="0"/>
    <s v=" Mr"/>
    <x v="533"/>
    <n v="0"/>
    <n v="552"/>
    <x v="2"/>
    <s v="male"/>
    <n v="0"/>
    <x v="0"/>
    <n v="244358"/>
    <s v="Mr"/>
    <n v="0"/>
  </r>
  <r>
    <x v="65"/>
    <x v="3"/>
    <x v="0"/>
    <x v="0"/>
    <s v="S"/>
    <x v="132"/>
    <s v="25-75"/>
    <x v="454"/>
    <x v="14"/>
    <s v=" Mr"/>
    <x v="497"/>
    <n v="0"/>
    <n v="583"/>
    <x v="2"/>
    <s v="male"/>
    <n v="0"/>
    <x v="0"/>
    <n v="28403"/>
    <s v="Mr"/>
    <n v="0"/>
  </r>
  <r>
    <x v="4"/>
    <x v="1"/>
    <x v="0"/>
    <x v="0"/>
    <s v="S"/>
    <x v="132"/>
    <s v="25-75"/>
    <x v="164"/>
    <x v="12"/>
    <s v=" Mr"/>
    <x v="534"/>
    <n v="0"/>
    <n v="706"/>
    <x v="2"/>
    <s v="male"/>
    <n v="0"/>
    <x v="0"/>
    <n v="250655"/>
    <s v="Mr"/>
    <n v="0"/>
  </r>
  <r>
    <x v="11"/>
    <x v="0"/>
    <x v="0"/>
    <x v="0"/>
    <s v="S"/>
    <x v="132"/>
    <s v="25-75"/>
    <x v="455"/>
    <x v="11"/>
    <s v=" Mr"/>
    <x v="328"/>
    <n v="0"/>
    <n v="792"/>
    <x v="2"/>
    <s v="male"/>
    <n v="0"/>
    <x v="0"/>
    <n v="239865"/>
    <s v="Mr"/>
    <n v="0"/>
  </r>
  <r>
    <x v="35"/>
    <x v="2"/>
    <x v="0"/>
    <x v="0"/>
    <s v="S"/>
    <x v="132"/>
    <s v="25-75"/>
    <x v="456"/>
    <x v="0"/>
    <s v=" Mrs"/>
    <x v="535"/>
    <n v="1"/>
    <n v="881"/>
    <x v="2"/>
    <s v="female"/>
    <n v="0"/>
    <x v="1"/>
    <n v="230433"/>
    <s v="Mrs"/>
    <n v="1"/>
  </r>
  <r>
    <x v="24"/>
    <x v="0"/>
    <x v="0"/>
    <x v="0"/>
    <s v="S"/>
    <x v="133"/>
    <s v="25-75"/>
    <x v="457"/>
    <x v="3"/>
    <s v=" Miss"/>
    <x v="536"/>
    <n v="2"/>
    <n v="238"/>
    <x v="2"/>
    <s v="female"/>
    <n v="0"/>
    <x v="1"/>
    <s v="C.A. 31921"/>
    <s v="Miss"/>
    <n v="2"/>
  </r>
  <r>
    <x v="14"/>
    <x v="1"/>
    <x v="0"/>
    <x v="0"/>
    <s v="S"/>
    <x v="133"/>
    <s v="25-75"/>
    <x v="458"/>
    <x v="1"/>
    <s v=" Mr"/>
    <x v="537"/>
    <n v="1"/>
    <n v="315"/>
    <x v="2"/>
    <s v="male"/>
    <n v="1"/>
    <x v="0"/>
    <s v="F.C.C. 13529"/>
    <s v="Mr"/>
    <n v="2"/>
  </r>
  <r>
    <x v="25"/>
    <x v="3"/>
    <x v="0"/>
    <x v="0"/>
    <s v="S"/>
    <x v="133"/>
    <s v="25-75"/>
    <x v="458"/>
    <x v="1"/>
    <s v=" Mrs"/>
    <x v="538"/>
    <n v="1"/>
    <n v="441"/>
    <x v="2"/>
    <s v="female"/>
    <n v="1"/>
    <x v="1"/>
    <s v="F.C.C. 13529"/>
    <s v="Mrs"/>
    <n v="2"/>
  </r>
  <r>
    <x v="31"/>
    <x v="1"/>
    <x v="0"/>
    <x v="0"/>
    <s v="S"/>
    <x v="133"/>
    <s v="25-75"/>
    <x v="457"/>
    <x v="3"/>
    <s v=" Mr"/>
    <x v="539"/>
    <n v="1"/>
    <n v="638"/>
    <x v="2"/>
    <s v="male"/>
    <n v="1"/>
    <x v="0"/>
    <s v="C.A. 31921"/>
    <s v="Mr"/>
    <n v="2"/>
  </r>
  <r>
    <x v="31"/>
    <x v="1"/>
    <x v="0"/>
    <x v="0"/>
    <s v="S"/>
    <x v="133"/>
    <s v="25-75"/>
    <x v="457"/>
    <x v="3"/>
    <s v=" Mrs"/>
    <x v="540"/>
    <n v="1"/>
    <n v="802"/>
    <x v="2"/>
    <s v="female"/>
    <n v="1"/>
    <x v="1"/>
    <s v="C.A. 31921"/>
    <s v="Mrs"/>
    <n v="2"/>
  </r>
  <r>
    <x v="16"/>
    <x v="0"/>
    <x v="0"/>
    <x v="0"/>
    <s v="S"/>
    <x v="133"/>
    <s v="25-75"/>
    <x v="458"/>
    <x v="1"/>
    <s v=" Miss"/>
    <x v="541"/>
    <n v="2"/>
    <n v="536"/>
    <x v="2"/>
    <s v="female"/>
    <n v="0"/>
    <x v="1"/>
    <s v="F.C.C. 13529"/>
    <s v="Miss"/>
    <n v="2"/>
  </r>
  <r>
    <x v="41"/>
    <x v="2"/>
    <x v="21"/>
    <x v="6"/>
    <s v="S"/>
    <x v="134"/>
    <s v="25-75"/>
    <x v="459"/>
    <x v="18"/>
    <s v=" Miss"/>
    <x v="542"/>
    <n v="2"/>
    <n v="137"/>
    <x v="1"/>
    <s v="female"/>
    <n v="0"/>
    <x v="1"/>
    <n v="11752"/>
    <s v="Miss"/>
    <n v="2"/>
  </r>
  <r>
    <x v="27"/>
    <x v="1"/>
    <x v="22"/>
    <x v="5"/>
    <s v="S"/>
    <x v="135"/>
    <s v="25-75"/>
    <x v="460"/>
    <x v="12"/>
    <s v=" Mr"/>
    <x v="543"/>
    <n v="0"/>
    <n v="513"/>
    <x v="1"/>
    <s v="male"/>
    <n v="0"/>
    <x v="1"/>
    <s v="PC 17473"/>
    <s v="Mr"/>
    <n v="0"/>
  </r>
  <r>
    <x v="32"/>
    <x v="1"/>
    <x v="23"/>
    <x v="5"/>
    <s v="S"/>
    <x v="135"/>
    <s v="25-75"/>
    <x v="461"/>
    <x v="0"/>
    <s v=" Mr"/>
    <x v="544"/>
    <n v="0"/>
    <n v="702"/>
    <x v="1"/>
    <s v="male"/>
    <n v="0"/>
    <x v="1"/>
    <s v="PC 17475"/>
    <s v="Mr"/>
    <n v="0"/>
  </r>
  <r>
    <x v="51"/>
    <x v="1"/>
    <x v="23"/>
    <x v="5"/>
    <s v="S"/>
    <x v="135"/>
    <s v="25-75"/>
    <x v="462"/>
    <x v="3"/>
    <s v=" Mr"/>
    <x v="545"/>
    <n v="0"/>
    <n v="708"/>
    <x v="1"/>
    <s v="male"/>
    <n v="0"/>
    <x v="1"/>
    <s v="PC 17476"/>
    <s v="Mr"/>
    <n v="0"/>
  </r>
  <r>
    <x v="27"/>
    <x v="1"/>
    <x v="22"/>
    <x v="5"/>
    <s v="S"/>
    <x v="136"/>
    <s v="25-75"/>
    <x v="371"/>
    <x v="4"/>
    <s v=" Mr"/>
    <x v="546"/>
    <n v="0"/>
    <n v="573"/>
    <x v="1"/>
    <s v="male"/>
    <n v="0"/>
    <x v="1"/>
    <s v="PC 17474"/>
    <s v="Mr"/>
    <n v="0"/>
  </r>
  <r>
    <x v="79"/>
    <x v="3"/>
    <x v="24"/>
    <x v="7"/>
    <s v="S"/>
    <x v="137"/>
    <s v="25-75"/>
    <x v="463"/>
    <x v="9"/>
    <s v=" Miss"/>
    <x v="162"/>
    <n v="0"/>
    <n v="12"/>
    <x v="1"/>
    <s v="female"/>
    <n v="0"/>
    <x v="1"/>
    <n v="113783"/>
    <s v="Miss"/>
    <n v="0"/>
  </r>
  <r>
    <x v="25"/>
    <x v="3"/>
    <x v="0"/>
    <x v="0"/>
    <s v="S"/>
    <x v="137"/>
    <s v="25-75"/>
    <x v="464"/>
    <x v="8"/>
    <s v=" Mr"/>
    <x v="547"/>
    <n v="0"/>
    <n v="188"/>
    <x v="1"/>
    <s v="male"/>
    <n v="0"/>
    <x v="1"/>
    <n v="111428"/>
    <s v="Mr"/>
    <n v="0"/>
  </r>
  <r>
    <x v="59"/>
    <x v="3"/>
    <x v="25"/>
    <x v="7"/>
    <s v="S"/>
    <x v="137"/>
    <s v="25-75"/>
    <x v="465"/>
    <x v="0"/>
    <s v=" Mr"/>
    <x v="242"/>
    <n v="0"/>
    <n v="253"/>
    <x v="1"/>
    <s v="male"/>
    <n v="0"/>
    <x v="0"/>
    <n v="113514"/>
    <s v="Mr"/>
    <n v="0"/>
  </r>
  <r>
    <x v="8"/>
    <x v="2"/>
    <x v="26"/>
    <x v="7"/>
    <s v="S"/>
    <x v="137"/>
    <s v="25-75"/>
    <x v="466"/>
    <x v="9"/>
    <s v=" Mr"/>
    <x v="548"/>
    <n v="0"/>
    <n v="431"/>
    <x v="1"/>
    <s v="male"/>
    <n v="0"/>
    <x v="1"/>
    <n v="110564"/>
    <s v="Mr"/>
    <n v="0"/>
  </r>
  <r>
    <x v="46"/>
    <x v="1"/>
    <x v="0"/>
    <x v="0"/>
    <s v="S"/>
    <x v="137"/>
    <s v="25-75"/>
    <x v="467"/>
    <x v="0"/>
    <s v=" Mr"/>
    <x v="549"/>
    <n v="0"/>
    <n v="448"/>
    <x v="1"/>
    <s v="male"/>
    <n v="0"/>
    <x v="1"/>
    <n v="113794"/>
    <s v="Mr"/>
    <n v="0"/>
  </r>
  <r>
    <x v="69"/>
    <x v="3"/>
    <x v="27"/>
    <x v="5"/>
    <s v="S"/>
    <x v="137"/>
    <s v="25-75"/>
    <x v="468"/>
    <x v="12"/>
    <s v=" Mr"/>
    <x v="550"/>
    <n v="0"/>
    <n v="457"/>
    <x v="1"/>
    <s v="male"/>
    <n v="0"/>
    <x v="0"/>
    <n v="13509"/>
    <s v="Mr"/>
    <n v="0"/>
  </r>
  <r>
    <x v="20"/>
    <x v="3"/>
    <x v="28"/>
    <x v="5"/>
    <s v="S"/>
    <x v="137"/>
    <s v="25-75"/>
    <x v="469"/>
    <x v="7"/>
    <s v=" Mr"/>
    <x v="235"/>
    <n v="0"/>
    <n v="461"/>
    <x v="1"/>
    <s v="male"/>
    <n v="0"/>
    <x v="1"/>
    <n v="19952"/>
    <s v="Mr"/>
    <n v="0"/>
  </r>
  <r>
    <x v="80"/>
    <x v="3"/>
    <x v="0"/>
    <x v="0"/>
    <s v="S"/>
    <x v="137"/>
    <s v="25-75"/>
    <x v="470"/>
    <x v="0"/>
    <s v=" Mr"/>
    <x v="551"/>
    <n v="0"/>
    <n v="468"/>
    <x v="1"/>
    <s v="male"/>
    <n v="0"/>
    <x v="0"/>
    <n v="113792"/>
    <s v="Mr"/>
    <n v="0"/>
  </r>
  <r>
    <x v="3"/>
    <x v="1"/>
    <x v="0"/>
    <x v="0"/>
    <s v="S"/>
    <x v="137"/>
    <s v="25-75"/>
    <x v="471"/>
    <x v="9"/>
    <s v=" Mr"/>
    <x v="552"/>
    <n v="0"/>
    <n v="508"/>
    <x v="1"/>
    <s v="male"/>
    <n v="0"/>
    <x v="1"/>
    <n v="111427"/>
    <s v="Mr"/>
    <n v="0"/>
  </r>
  <r>
    <x v="25"/>
    <x v="3"/>
    <x v="29"/>
    <x v="1"/>
    <s v="S"/>
    <x v="137"/>
    <s v="25-75"/>
    <x v="472"/>
    <x v="9"/>
    <s v=" Major"/>
    <x v="553"/>
    <n v="0"/>
    <n v="537"/>
    <x v="1"/>
    <s v="male"/>
    <n v="0"/>
    <x v="0"/>
    <n v="113050"/>
    <s v="Mr"/>
    <n v="0"/>
  </r>
  <r>
    <x v="59"/>
    <x v="3"/>
    <x v="0"/>
    <x v="0"/>
    <s v="S"/>
    <x v="137"/>
    <s v="25-75"/>
    <x v="473"/>
    <x v="5"/>
    <s v=" Mr"/>
    <x v="147"/>
    <n v="0"/>
    <n v="556"/>
    <x v="1"/>
    <s v="male"/>
    <n v="0"/>
    <x v="0"/>
    <n v="113807"/>
    <s v="Mr"/>
    <n v="0"/>
  </r>
  <r>
    <x v="32"/>
    <x v="1"/>
    <x v="0"/>
    <x v="0"/>
    <s v="C"/>
    <x v="137"/>
    <s v="25-75"/>
    <x v="474"/>
    <x v="1"/>
    <s v=" Mr"/>
    <x v="554"/>
    <n v="0"/>
    <n v="605"/>
    <x v="1"/>
    <s v="male"/>
    <n v="0"/>
    <x v="1"/>
    <n v="111426"/>
    <s v="Mr"/>
    <n v="0"/>
  </r>
  <r>
    <x v="81"/>
    <x v="3"/>
    <x v="0"/>
    <x v="0"/>
    <s v="S"/>
    <x v="137"/>
    <s v="25-75"/>
    <x v="475"/>
    <x v="5"/>
    <s v=" Col"/>
    <x v="132"/>
    <n v="0"/>
    <n v="695"/>
    <x v="1"/>
    <s v="male"/>
    <n v="0"/>
    <x v="0"/>
    <n v="113800"/>
    <s v="Mr"/>
    <n v="0"/>
  </r>
  <r>
    <x v="3"/>
    <x v="1"/>
    <x v="30"/>
    <x v="7"/>
    <s v="S"/>
    <x v="137"/>
    <s v="25-75"/>
    <x v="476"/>
    <x v="6"/>
    <s v=" Mr"/>
    <x v="555"/>
    <n v="0"/>
    <n v="712"/>
    <x v="1"/>
    <s v="male"/>
    <n v="0"/>
    <x v="0"/>
    <n v="113028"/>
    <s v="Mr"/>
    <n v="0"/>
  </r>
  <r>
    <x v="54"/>
    <x v="3"/>
    <x v="31"/>
    <x v="5"/>
    <s v="S"/>
    <x v="137"/>
    <s v="25-75"/>
    <x v="374"/>
    <x v="14"/>
    <s v=" Mr"/>
    <x v="556"/>
    <n v="0"/>
    <n v="858"/>
    <x v="1"/>
    <s v="male"/>
    <n v="0"/>
    <x v="1"/>
    <n v="113055"/>
    <s v="Mr"/>
    <n v="0"/>
  </r>
  <r>
    <x v="51"/>
    <x v="1"/>
    <x v="0"/>
    <x v="0"/>
    <s v="S"/>
    <x v="138"/>
    <s v="25-75"/>
    <x v="477"/>
    <x v="15"/>
    <s v=" Mr"/>
    <x v="557"/>
    <n v="0"/>
    <n v="218"/>
    <x v="2"/>
    <s v="male"/>
    <n v="1"/>
    <x v="0"/>
    <n v="243847"/>
    <s v="Mr"/>
    <n v="1"/>
  </r>
  <r>
    <x v="28"/>
    <x v="2"/>
    <x v="0"/>
    <x v="0"/>
    <s v="S"/>
    <x v="138"/>
    <s v="25-75"/>
    <x v="477"/>
    <x v="15"/>
    <s v=" Mrs"/>
    <x v="558"/>
    <n v="1"/>
    <n v="601"/>
    <x v="2"/>
    <s v="female"/>
    <n v="2"/>
    <x v="1"/>
    <n v="243847"/>
    <s v="Mrs"/>
    <n v="3"/>
  </r>
  <r>
    <x v="1"/>
    <x v="1"/>
    <x v="0"/>
    <x v="0"/>
    <s v="C"/>
    <x v="139"/>
    <s v="25-75"/>
    <x v="478"/>
    <x v="24"/>
    <s v=" Don"/>
    <x v="559"/>
    <n v="0"/>
    <n v="31"/>
    <x v="1"/>
    <s v="male"/>
    <n v="0"/>
    <x v="0"/>
    <s v="PC 17601"/>
    <s v="Mr"/>
    <n v="0"/>
  </r>
  <r>
    <x v="3"/>
    <x v="1"/>
    <x v="0"/>
    <x v="0"/>
    <s v="C"/>
    <x v="139"/>
    <s v="25-75"/>
    <x v="479"/>
    <x v="0"/>
    <s v=" Mr"/>
    <x v="560"/>
    <n v="0"/>
    <n v="65"/>
    <x v="1"/>
    <s v="male"/>
    <n v="0"/>
    <x v="0"/>
    <s v="PC 17605"/>
    <s v="Mr"/>
    <n v="0"/>
  </r>
  <r>
    <x v="36"/>
    <x v="1"/>
    <x v="32"/>
    <x v="1"/>
    <s v="C"/>
    <x v="139"/>
    <s v="25-75"/>
    <x v="300"/>
    <x v="9"/>
    <s v=" Mrs"/>
    <x v="561"/>
    <n v="0"/>
    <n v="195"/>
    <x v="1"/>
    <s v="female"/>
    <n v="0"/>
    <x v="1"/>
    <s v="PC 17610"/>
    <s v="Mrs"/>
    <n v="0"/>
  </r>
  <r>
    <x v="3"/>
    <x v="1"/>
    <x v="0"/>
    <x v="0"/>
    <s v="C"/>
    <x v="139"/>
    <s v="25-75"/>
    <x v="480"/>
    <x v="10"/>
    <s v=" Mr"/>
    <x v="562"/>
    <n v="0"/>
    <n v="296"/>
    <x v="1"/>
    <s v="male"/>
    <n v="0"/>
    <x v="0"/>
    <s v="PC 17612"/>
    <s v="Mr"/>
    <n v="0"/>
  </r>
  <r>
    <x v="30"/>
    <x v="2"/>
    <x v="0"/>
    <x v="0"/>
    <s v="C"/>
    <x v="139"/>
    <s v="25-75"/>
    <x v="481"/>
    <x v="14"/>
    <s v=" Mr"/>
    <x v="563"/>
    <n v="0"/>
    <n v="362"/>
    <x v="2"/>
    <s v="male"/>
    <n v="1"/>
    <x v="0"/>
    <s v="SC/PARIS 2167"/>
    <s v="Mr"/>
    <n v="1"/>
  </r>
  <r>
    <x v="3"/>
    <x v="1"/>
    <x v="33"/>
    <x v="7"/>
    <s v="C"/>
    <x v="140"/>
    <s v="25-75"/>
    <x v="482"/>
    <x v="4"/>
    <s v=" Mr"/>
    <x v="564"/>
    <n v="0"/>
    <n v="453"/>
    <x v="1"/>
    <s v="male"/>
    <n v="0"/>
    <x v="0"/>
    <n v="113051"/>
    <s v="Mr"/>
    <n v="0"/>
  </r>
  <r>
    <x v="21"/>
    <x v="0"/>
    <x v="0"/>
    <x v="0"/>
    <s v="S"/>
    <x v="140"/>
    <s v="25-75"/>
    <x v="483"/>
    <x v="5"/>
    <s v=" Miss"/>
    <x v="565"/>
    <n v="2"/>
    <n v="59"/>
    <x v="2"/>
    <s v="female"/>
    <n v="1"/>
    <x v="1"/>
    <s v="C.A. 34651"/>
    <s v="Miss"/>
    <n v="3"/>
  </r>
  <r>
    <x v="27"/>
    <x v="1"/>
    <x v="0"/>
    <x v="0"/>
    <s v="S"/>
    <x v="140"/>
    <s v="25-75"/>
    <x v="483"/>
    <x v="5"/>
    <s v=" Mr"/>
    <x v="566"/>
    <n v="2"/>
    <n v="451"/>
    <x v="2"/>
    <s v="male"/>
    <n v="1"/>
    <x v="0"/>
    <s v="C.A. 34651"/>
    <s v="Mr"/>
    <n v="3"/>
  </r>
  <r>
    <x v="6"/>
    <x v="1"/>
    <x v="0"/>
    <x v="0"/>
    <s v="S"/>
    <x v="140"/>
    <s v="25-75"/>
    <x v="483"/>
    <x v="5"/>
    <s v=" Mrs"/>
    <x v="567"/>
    <n v="2"/>
    <n v="473"/>
    <x v="2"/>
    <s v="female"/>
    <n v="1"/>
    <x v="1"/>
    <s v="C.A. 34651"/>
    <s v="Mrs"/>
    <n v="3"/>
  </r>
  <r>
    <x v="29"/>
    <x v="1"/>
    <x v="0"/>
    <x v="0"/>
    <s v="C"/>
    <x v="128"/>
    <s v="0-10"/>
    <x v="484"/>
    <x v="12"/>
    <s v=" Mrs"/>
    <x v="568"/>
    <n v="0"/>
    <n v="368"/>
    <x v="0"/>
    <s v="female"/>
    <n v="0"/>
    <x v="1"/>
    <n v="2626"/>
    <s v="Mrs"/>
    <n v="0"/>
  </r>
  <r>
    <x v="3"/>
    <x v="1"/>
    <x v="0"/>
    <x v="0"/>
    <s v="C"/>
    <x v="128"/>
    <s v="0-10"/>
    <x v="485"/>
    <x v="6"/>
    <s v=" Mr"/>
    <x v="569"/>
    <n v="0"/>
    <n v="525"/>
    <x v="0"/>
    <s v="male"/>
    <n v="0"/>
    <x v="0"/>
    <n v="2700"/>
    <s v="Mr"/>
    <n v="0"/>
  </r>
  <r>
    <x v="3"/>
    <x v="1"/>
    <x v="0"/>
    <x v="0"/>
    <s v="C"/>
    <x v="128"/>
    <s v="0-10"/>
    <x v="486"/>
    <x v="17"/>
    <s v=" Mr"/>
    <x v="570"/>
    <n v="0"/>
    <n v="532"/>
    <x v="0"/>
    <s v="male"/>
    <n v="0"/>
    <x v="0"/>
    <n v="2641"/>
    <s v="Mr"/>
    <n v="0"/>
  </r>
  <r>
    <x v="3"/>
    <x v="1"/>
    <x v="0"/>
    <x v="0"/>
    <s v="C"/>
    <x v="128"/>
    <s v="0-10"/>
    <x v="487"/>
    <x v="14"/>
    <s v=" Mr"/>
    <x v="499"/>
    <n v="0"/>
    <n v="569"/>
    <x v="0"/>
    <s v="male"/>
    <n v="0"/>
    <x v="0"/>
    <n v="2686"/>
    <s v="Mr"/>
    <n v="0"/>
  </r>
  <r>
    <x v="38"/>
    <x v="2"/>
    <x v="0"/>
    <x v="0"/>
    <s v="C"/>
    <x v="128"/>
    <s v="0-10"/>
    <x v="488"/>
    <x v="9"/>
    <s v=" Mr"/>
    <x v="571"/>
    <n v="0"/>
    <n v="763"/>
    <x v="0"/>
    <s v="male"/>
    <n v="0"/>
    <x v="1"/>
    <n v="2663"/>
    <s v="Mr"/>
    <n v="0"/>
  </r>
  <r>
    <x v="72"/>
    <x v="0"/>
    <x v="0"/>
    <x v="0"/>
    <s v="C"/>
    <x v="128"/>
    <s v="0-10"/>
    <x v="489"/>
    <x v="7"/>
    <s v=" Miss"/>
    <x v="572"/>
    <n v="0"/>
    <n v="781"/>
    <x v="0"/>
    <s v="female"/>
    <n v="0"/>
    <x v="1"/>
    <n v="2687"/>
    <s v="Miss"/>
    <n v="0"/>
  </r>
  <r>
    <x v="82"/>
    <x v="3"/>
    <x v="30"/>
    <x v="7"/>
    <s v="S"/>
    <x v="141"/>
    <s v="25-75"/>
    <x v="490"/>
    <x v="2"/>
    <s v=" Mr"/>
    <x v="573"/>
    <n v="0"/>
    <n v="332"/>
    <x v="1"/>
    <s v="male"/>
    <n v="0"/>
    <x v="0"/>
    <n v="113043"/>
    <s v="Mr"/>
    <n v="0"/>
  </r>
  <r>
    <x v="55"/>
    <x v="3"/>
    <x v="34"/>
    <x v="7"/>
    <s v="C"/>
    <x v="142"/>
    <s v="25-75"/>
    <x v="491"/>
    <x v="22"/>
    <s v=" Miss"/>
    <x v="574"/>
    <n v="0"/>
    <n v="178"/>
    <x v="1"/>
    <s v="female"/>
    <n v="0"/>
    <x v="0"/>
    <s v="PC 17595"/>
    <s v="Miss"/>
    <n v="0"/>
  </r>
  <r>
    <x v="71"/>
    <x v="0"/>
    <x v="0"/>
    <x v="0"/>
    <s v="S"/>
    <x v="143"/>
    <s v="25-75"/>
    <x v="492"/>
    <x v="3"/>
    <s v=" Master"/>
    <x v="575"/>
    <n v="2"/>
    <n v="79"/>
    <x v="2"/>
    <s v="male"/>
    <n v="0"/>
    <x v="1"/>
    <n v="248738"/>
    <s v="Master"/>
    <n v="2"/>
  </r>
  <r>
    <x v="2"/>
    <x v="2"/>
    <x v="0"/>
    <x v="0"/>
    <s v="S"/>
    <x v="143"/>
    <s v="25-75"/>
    <x v="492"/>
    <x v="3"/>
    <s v=" Mrs"/>
    <x v="576"/>
    <n v="1"/>
    <n v="324"/>
    <x v="2"/>
    <s v="female"/>
    <n v="1"/>
    <x v="1"/>
    <n v="248738"/>
    <s v="Mrs"/>
    <n v="2"/>
  </r>
  <r>
    <x v="3"/>
    <x v="1"/>
    <x v="0"/>
    <x v="0"/>
    <s v="C"/>
    <x v="128"/>
    <s v="0-10"/>
    <x v="493"/>
    <x v="22"/>
    <s v=" Mr"/>
    <x v="577"/>
    <n v="0"/>
    <n v="799"/>
    <x v="0"/>
    <s v="male"/>
    <n v="0"/>
    <x v="0"/>
    <n v="2685"/>
    <s v="Mr"/>
    <n v="0"/>
  </r>
  <r>
    <x v="3"/>
    <x v="1"/>
    <x v="0"/>
    <x v="0"/>
    <s v="C"/>
    <x v="128"/>
    <s v="0-10"/>
    <x v="494"/>
    <x v="0"/>
    <s v=" Mr"/>
    <x v="578"/>
    <n v="0"/>
    <n v="833"/>
    <x v="0"/>
    <s v="male"/>
    <n v="0"/>
    <x v="0"/>
    <n v="2671"/>
    <s v="Mr"/>
    <n v="0"/>
  </r>
  <r>
    <x v="3"/>
    <x v="1"/>
    <x v="0"/>
    <x v="0"/>
    <s v="C"/>
    <x v="128"/>
    <s v="0-10"/>
    <x v="495"/>
    <x v="8"/>
    <s v=" Mr"/>
    <x v="579"/>
    <n v="0"/>
    <n v="860"/>
    <x v="0"/>
    <s v="male"/>
    <n v="0"/>
    <x v="0"/>
    <n v="2629"/>
    <s v="Mr"/>
    <n v="0"/>
  </r>
  <r>
    <x v="29"/>
    <x v="1"/>
    <x v="0"/>
    <x v="0"/>
    <s v="C"/>
    <x v="144"/>
    <s v="0-10"/>
    <x v="496"/>
    <x v="12"/>
    <s v=" Mrs"/>
    <x v="580"/>
    <n v="0"/>
    <n v="20"/>
    <x v="0"/>
    <s v="female"/>
    <n v="0"/>
    <x v="1"/>
    <n v="2649"/>
    <s v="Mrs"/>
    <n v="0"/>
  </r>
  <r>
    <x v="3"/>
    <x v="1"/>
    <x v="0"/>
    <x v="0"/>
    <s v="C"/>
    <x v="144"/>
    <s v="0-10"/>
    <x v="497"/>
    <x v="21"/>
    <s v=" Mr"/>
    <x v="581"/>
    <n v="0"/>
    <n v="27"/>
    <x v="0"/>
    <s v="male"/>
    <n v="0"/>
    <x v="0"/>
    <n v="2631"/>
    <s v="Mr"/>
    <n v="0"/>
  </r>
  <r>
    <x v="49"/>
    <x v="1"/>
    <x v="35"/>
    <x v="7"/>
    <s v="C"/>
    <x v="145"/>
    <s v="25-75"/>
    <x v="498"/>
    <x v="18"/>
    <s v=" Mr"/>
    <x v="582"/>
    <n v="1"/>
    <n v="274"/>
    <x v="1"/>
    <s v="male"/>
    <n v="0"/>
    <x v="0"/>
    <s v="PC 17596"/>
    <s v="Mr"/>
    <n v="1"/>
  </r>
  <r>
    <x v="79"/>
    <x v="3"/>
    <x v="36"/>
    <x v="1"/>
    <s v="C"/>
    <x v="145"/>
    <s v="25-75"/>
    <x v="499"/>
    <x v="6"/>
    <s v=" Mr"/>
    <x v="583"/>
    <n v="0"/>
    <n v="488"/>
    <x v="1"/>
    <s v="male"/>
    <n v="0"/>
    <x v="0"/>
    <n v="11771"/>
    <s v="Mr"/>
    <n v="0"/>
  </r>
  <r>
    <x v="3"/>
    <x v="1"/>
    <x v="37"/>
    <x v="7"/>
    <s v="C"/>
    <x v="145"/>
    <s v="25-75"/>
    <x v="500"/>
    <x v="12"/>
    <s v=" Mr"/>
    <x v="584"/>
    <n v="0"/>
    <n v="840"/>
    <x v="1"/>
    <s v="male"/>
    <n v="0"/>
    <x v="1"/>
    <n v="11774"/>
    <s v="Mr"/>
    <n v="0"/>
  </r>
  <r>
    <x v="35"/>
    <x v="2"/>
    <x v="0"/>
    <x v="0"/>
    <s v="S"/>
    <x v="146"/>
    <s v="25-75"/>
    <x v="501"/>
    <x v="3"/>
    <s v=" Miss"/>
    <x v="585"/>
    <n v="1"/>
    <n v="581"/>
    <x v="2"/>
    <s v="female"/>
    <n v="1"/>
    <x v="1"/>
    <n v="237789"/>
    <s v="Miss"/>
    <n v="2"/>
  </r>
  <r>
    <x v="83"/>
    <x v="3"/>
    <x v="38"/>
    <x v="2"/>
    <s v="S"/>
    <x v="146"/>
    <s v="25-75"/>
    <x v="502"/>
    <x v="9"/>
    <s v=" Mr"/>
    <x v="586"/>
    <n v="0"/>
    <n v="631"/>
    <x v="1"/>
    <s v="male"/>
    <n v="0"/>
    <x v="1"/>
    <n v="27042"/>
    <s v="Mr"/>
    <n v="0"/>
  </r>
  <r>
    <x v="3"/>
    <x v="1"/>
    <x v="39"/>
    <x v="6"/>
    <s v="S"/>
    <x v="146"/>
    <s v="25-75"/>
    <x v="503"/>
    <x v="1"/>
    <s v=" Mr"/>
    <x v="587"/>
    <n v="0"/>
    <n v="741"/>
    <x v="1"/>
    <s v="male"/>
    <n v="0"/>
    <x v="1"/>
    <n v="16988"/>
    <s v="Mr"/>
    <n v="0"/>
  </r>
  <r>
    <x v="30"/>
    <x v="2"/>
    <x v="40"/>
    <x v="6"/>
    <s v="S"/>
    <x v="146"/>
    <s v="25-75"/>
    <x v="504"/>
    <x v="10"/>
    <s v=" Mr"/>
    <x v="588"/>
    <n v="0"/>
    <n v="783"/>
    <x v="1"/>
    <s v="male"/>
    <n v="0"/>
    <x v="0"/>
    <n v="113501"/>
    <s v="Mr"/>
    <n v="0"/>
  </r>
  <r>
    <x v="41"/>
    <x v="2"/>
    <x v="41"/>
    <x v="1"/>
    <s v="S"/>
    <x v="146"/>
    <s v="25-75"/>
    <x v="505"/>
    <x v="11"/>
    <s v=" Miss"/>
    <x v="589"/>
    <n v="0"/>
    <n v="888"/>
    <x v="1"/>
    <s v="female"/>
    <n v="0"/>
    <x v="1"/>
    <n v="112053"/>
    <s v="Miss"/>
    <n v="0"/>
  </r>
  <r>
    <x v="9"/>
    <x v="2"/>
    <x v="42"/>
    <x v="7"/>
    <s v="C"/>
    <x v="146"/>
    <s v="25-75"/>
    <x v="506"/>
    <x v="9"/>
    <s v=" Mr"/>
    <x v="590"/>
    <n v="0"/>
    <n v="890"/>
    <x v="1"/>
    <s v="male"/>
    <n v="0"/>
    <x v="1"/>
    <n v="111369"/>
    <s v="Mr"/>
    <n v="0"/>
  </r>
  <r>
    <x v="15"/>
    <x v="0"/>
    <x v="0"/>
    <x v="0"/>
    <s v="C"/>
    <x v="147"/>
    <s v="25-75"/>
    <x v="507"/>
    <x v="18"/>
    <s v=" Mrs"/>
    <x v="591"/>
    <n v="0"/>
    <n v="10"/>
    <x v="2"/>
    <s v="female"/>
    <n v="1"/>
    <x v="1"/>
    <n v="237736"/>
    <s v="Mrs"/>
    <n v="1"/>
  </r>
  <r>
    <x v="62"/>
    <x v="1"/>
    <x v="0"/>
    <x v="0"/>
    <s v="C"/>
    <x v="147"/>
    <s v="25-75"/>
    <x v="507"/>
    <x v="18"/>
    <s v=" Mr"/>
    <x v="592"/>
    <n v="0"/>
    <n v="123"/>
    <x v="2"/>
    <s v="male"/>
    <n v="1"/>
    <x v="0"/>
    <n v="237736"/>
    <s v="Mr"/>
    <n v="1"/>
  </r>
  <r>
    <x v="3"/>
    <x v="1"/>
    <x v="43"/>
    <x v="7"/>
    <s v="S"/>
    <x v="148"/>
    <s v="25-75"/>
    <x v="508"/>
    <x v="0"/>
    <s v=" Mr"/>
    <x v="593"/>
    <n v="0"/>
    <n v="299"/>
    <x v="1"/>
    <s v="male"/>
    <n v="0"/>
    <x v="1"/>
    <n v="19988"/>
    <s v="Mr"/>
    <n v="0"/>
  </r>
  <r>
    <x v="63"/>
    <x v="3"/>
    <x v="44"/>
    <x v="7"/>
    <s v="S"/>
    <x v="148"/>
    <s v="25-75"/>
    <x v="509"/>
    <x v="2"/>
    <s v=" Major"/>
    <x v="594"/>
    <n v="0"/>
    <n v="450"/>
    <x v="1"/>
    <s v="male"/>
    <n v="0"/>
    <x v="1"/>
    <n v="113786"/>
    <s v="Mr"/>
    <n v="0"/>
  </r>
  <r>
    <x v="70"/>
    <x v="3"/>
    <x v="45"/>
    <x v="7"/>
    <s v="S"/>
    <x v="148"/>
    <s v="25-75"/>
    <x v="510"/>
    <x v="12"/>
    <s v=" Mr"/>
    <x v="595"/>
    <n v="0"/>
    <n v="493"/>
    <x v="1"/>
    <s v="male"/>
    <n v="0"/>
    <x v="0"/>
    <n v="113787"/>
    <s v="Mr"/>
    <n v="0"/>
  </r>
  <r>
    <x v="44"/>
    <x v="2"/>
    <x v="0"/>
    <x v="0"/>
    <s v="S"/>
    <x v="148"/>
    <s v="25-75"/>
    <x v="511"/>
    <x v="14"/>
    <s v=" Mr"/>
    <x v="596"/>
    <n v="0"/>
    <n v="608"/>
    <x v="1"/>
    <s v="male"/>
    <n v="0"/>
    <x v="1"/>
    <n v="113804"/>
    <s v="Mr"/>
    <n v="0"/>
  </r>
  <r>
    <x v="7"/>
    <x v="1"/>
    <x v="46"/>
    <x v="1"/>
    <s v="C"/>
    <x v="148"/>
    <s v="25-75"/>
    <x v="512"/>
    <x v="0"/>
    <s v=" Dr"/>
    <x v="597"/>
    <n v="0"/>
    <n v="633"/>
    <x v="1"/>
    <s v="male"/>
    <n v="0"/>
    <x v="1"/>
    <n v="13214"/>
    <s v="Dr"/>
    <n v="0"/>
  </r>
  <r>
    <x v="80"/>
    <x v="3"/>
    <x v="47"/>
    <x v="2"/>
    <s v="C"/>
    <x v="149"/>
    <s v="25-75"/>
    <x v="301"/>
    <x v="0"/>
    <s v=" Mr"/>
    <x v="598"/>
    <n v="0"/>
    <n v="175"/>
    <x v="1"/>
    <s v="male"/>
    <n v="0"/>
    <x v="0"/>
    <n v="17764"/>
    <s v="Mr"/>
    <n v="0"/>
  </r>
  <r>
    <x v="3"/>
    <x v="1"/>
    <x v="0"/>
    <x v="0"/>
    <s v="C"/>
    <x v="149"/>
    <s v="25-75"/>
    <x v="513"/>
    <x v="1"/>
    <s v=" Mr"/>
    <x v="599"/>
    <n v="0"/>
    <n v="794"/>
    <x v="1"/>
    <s v="male"/>
    <n v="0"/>
    <x v="0"/>
    <s v="PC 17600"/>
    <s v="Mr"/>
    <n v="0"/>
  </r>
  <r>
    <x v="1"/>
    <x v="1"/>
    <x v="48"/>
    <x v="2"/>
    <s v="C"/>
    <x v="150"/>
    <s v="25-75"/>
    <x v="514"/>
    <x v="9"/>
    <s v=" Mr"/>
    <x v="600"/>
    <n v="0"/>
    <n v="210"/>
    <x v="1"/>
    <s v="male"/>
    <n v="0"/>
    <x v="1"/>
    <n v="112277"/>
    <s v="Mr"/>
    <n v="0"/>
  </r>
  <r>
    <x v="3"/>
    <x v="1"/>
    <x v="0"/>
    <x v="0"/>
    <s v="S"/>
    <x v="150"/>
    <s v="25-75"/>
    <x v="515"/>
    <x v="3"/>
    <s v=" Mr"/>
    <x v="303"/>
    <n v="0"/>
    <n v="271"/>
    <x v="1"/>
    <s v="male"/>
    <n v="0"/>
    <x v="0"/>
    <n v="113798"/>
    <s v="Mr"/>
    <n v="0"/>
  </r>
  <r>
    <x v="3"/>
    <x v="1"/>
    <x v="0"/>
    <x v="0"/>
    <s v="C"/>
    <x v="150"/>
    <s v="25-75"/>
    <x v="516"/>
    <x v="0"/>
    <s v=" Miss"/>
    <x v="601"/>
    <n v="0"/>
    <n v="843"/>
    <x v="1"/>
    <s v="female"/>
    <n v="0"/>
    <x v="1"/>
    <n v="113798"/>
    <s v="Miss"/>
    <n v="0"/>
  </r>
  <r>
    <x v="82"/>
    <x v="3"/>
    <x v="0"/>
    <x v="0"/>
    <s v="C"/>
    <x v="144"/>
    <s v="0-10"/>
    <x v="517"/>
    <x v="19"/>
    <s v=" Mr"/>
    <x v="150"/>
    <n v="0"/>
    <n v="204"/>
    <x v="0"/>
    <s v="male"/>
    <n v="0"/>
    <x v="0"/>
    <n v="2628"/>
    <s v="Mr"/>
    <n v="0"/>
  </r>
  <r>
    <x v="3"/>
    <x v="1"/>
    <x v="0"/>
    <x v="0"/>
    <s v="C"/>
    <x v="144"/>
    <s v="0-10"/>
    <x v="77"/>
    <x v="7"/>
    <s v=" Mr"/>
    <x v="602"/>
    <n v="0"/>
    <n v="245"/>
    <x v="0"/>
    <s v="male"/>
    <n v="0"/>
    <x v="0"/>
    <n v="2694"/>
    <s v="Mr"/>
    <n v="0"/>
  </r>
  <r>
    <x v="3"/>
    <x v="1"/>
    <x v="0"/>
    <x v="0"/>
    <s v="C"/>
    <x v="144"/>
    <s v="0-10"/>
    <x v="518"/>
    <x v="19"/>
    <s v=" Mr"/>
    <x v="603"/>
    <n v="0"/>
    <n v="355"/>
    <x v="0"/>
    <s v="male"/>
    <n v="0"/>
    <x v="0"/>
    <n v="2647"/>
    <s v="Mr"/>
    <n v="0"/>
  </r>
  <r>
    <x v="3"/>
    <x v="1"/>
    <x v="0"/>
    <x v="0"/>
    <s v="C"/>
    <x v="144"/>
    <s v="0-10"/>
    <x v="519"/>
    <x v="10"/>
    <s v=" Mr"/>
    <x v="604"/>
    <n v="0"/>
    <n v="523"/>
    <x v="0"/>
    <s v="male"/>
    <n v="0"/>
    <x v="0"/>
    <n v="2624"/>
    <s v="Mr"/>
    <n v="0"/>
  </r>
  <r>
    <x v="2"/>
    <x v="2"/>
    <x v="0"/>
    <x v="0"/>
    <s v="C"/>
    <x v="144"/>
    <s v="0-10"/>
    <x v="520"/>
    <x v="10"/>
    <s v=" Mr"/>
    <x v="605"/>
    <n v="0"/>
    <n v="554"/>
    <x v="0"/>
    <s v="male"/>
    <n v="0"/>
    <x v="1"/>
    <n v="2620"/>
    <s v="Mr"/>
    <n v="0"/>
  </r>
  <r>
    <x v="3"/>
    <x v="1"/>
    <x v="0"/>
    <x v="0"/>
    <s v="C"/>
    <x v="144"/>
    <s v="0-10"/>
    <x v="69"/>
    <x v="9"/>
    <s v=" Mr"/>
    <x v="501"/>
    <n v="0"/>
    <n v="599"/>
    <x v="0"/>
    <s v="male"/>
    <n v="0"/>
    <x v="0"/>
    <n v="2664"/>
    <s v="Mr"/>
    <n v="0"/>
  </r>
  <r>
    <x v="1"/>
    <x v="1"/>
    <x v="0"/>
    <x v="0"/>
    <s v="C"/>
    <x v="144"/>
    <s v="0-10"/>
    <x v="521"/>
    <x v="9"/>
    <s v=" Mr"/>
    <x v="606"/>
    <n v="0"/>
    <n v="662"/>
    <x v="0"/>
    <s v="male"/>
    <n v="0"/>
    <x v="0"/>
    <n v="2623"/>
    <s v="Mr"/>
    <n v="0"/>
  </r>
  <r>
    <x v="35"/>
    <x v="2"/>
    <x v="0"/>
    <x v="0"/>
    <s v="C"/>
    <x v="144"/>
    <s v="0-10"/>
    <x v="494"/>
    <x v="0"/>
    <s v=" Mr"/>
    <x v="607"/>
    <n v="0"/>
    <n v="694"/>
    <x v="0"/>
    <s v="male"/>
    <n v="0"/>
    <x v="0"/>
    <n v="2672"/>
    <s v="Mr"/>
    <n v="0"/>
  </r>
  <r>
    <x v="3"/>
    <x v="1"/>
    <x v="0"/>
    <x v="0"/>
    <s v="C"/>
    <x v="144"/>
    <s v="0-10"/>
    <x v="426"/>
    <x v="21"/>
    <s v=" Mr"/>
    <x v="608"/>
    <n v="0"/>
    <n v="774"/>
    <x v="0"/>
    <s v="male"/>
    <n v="0"/>
    <x v="0"/>
    <n v="2674"/>
    <s v="Mr"/>
    <n v="0"/>
  </r>
  <r>
    <x v="45"/>
    <x v="0"/>
    <x v="0"/>
    <x v="0"/>
    <s v="C"/>
    <x v="144"/>
    <s v="0-10"/>
    <x v="522"/>
    <x v="18"/>
    <s v=" Miss"/>
    <x v="609"/>
    <n v="0"/>
    <n v="876"/>
    <x v="0"/>
    <s v="female"/>
    <n v="0"/>
    <x v="1"/>
    <n v="2667"/>
    <s v="Miss"/>
    <n v="0"/>
  </r>
  <r>
    <x v="28"/>
    <x v="2"/>
    <x v="0"/>
    <x v="0"/>
    <s v="S"/>
    <x v="151"/>
    <s v="0-10"/>
    <x v="523"/>
    <x v="12"/>
    <s v=" Mr"/>
    <x v="610"/>
    <n v="0"/>
    <n v="128"/>
    <x v="0"/>
    <s v="male"/>
    <n v="0"/>
    <x v="1"/>
    <s v="C 17369"/>
    <s v="Mr"/>
    <n v="0"/>
  </r>
  <r>
    <x v="84"/>
    <x v="3"/>
    <x v="49"/>
    <x v="6"/>
    <s v="S"/>
    <x v="152"/>
    <s v="25-75"/>
    <x v="524"/>
    <x v="0"/>
    <s v=" Mr"/>
    <x v="4"/>
    <n v="0"/>
    <n v="626"/>
    <x v="1"/>
    <s v="male"/>
    <n v="0"/>
    <x v="0"/>
    <n v="36963"/>
    <s v="Mr"/>
    <n v="0"/>
  </r>
  <r>
    <x v="46"/>
    <x v="1"/>
    <x v="0"/>
    <x v="0"/>
    <s v="S"/>
    <x v="153"/>
    <s v="25-75"/>
    <x v="525"/>
    <x v="14"/>
    <s v=" Mrs"/>
    <x v="611"/>
    <n v="1"/>
    <n v="417"/>
    <x v="2"/>
    <s v="female"/>
    <n v="1"/>
    <x v="1"/>
    <n v="28220"/>
    <s v="Mrs"/>
    <n v="2"/>
  </r>
  <r>
    <x v="2"/>
    <x v="2"/>
    <x v="0"/>
    <x v="0"/>
    <s v="S"/>
    <x v="154"/>
    <s v="25-75"/>
    <x v="526"/>
    <x v="10"/>
    <s v=" Miss"/>
    <x v="612"/>
    <n v="0"/>
    <n v="597"/>
    <x v="2"/>
    <s v="female"/>
    <n v="0"/>
    <x v="1"/>
    <n v="248727"/>
    <s v="Miss"/>
    <n v="0"/>
  </r>
  <r>
    <x v="23"/>
    <x v="0"/>
    <x v="0"/>
    <x v="0"/>
    <s v="S"/>
    <x v="154"/>
    <s v="25-75"/>
    <x v="527"/>
    <x v="1"/>
    <s v=" Miss"/>
    <x v="613"/>
    <n v="1"/>
    <n v="721"/>
    <x v="2"/>
    <s v="female"/>
    <n v="0"/>
    <x v="1"/>
    <n v="248727"/>
    <s v="Miss"/>
    <n v="1"/>
  </r>
  <r>
    <x v="8"/>
    <x v="2"/>
    <x v="0"/>
    <x v="0"/>
    <s v="S"/>
    <x v="154"/>
    <s v="25-75"/>
    <x v="527"/>
    <x v="1"/>
    <s v=" Rev"/>
    <x v="132"/>
    <n v="1"/>
    <n v="849"/>
    <x v="2"/>
    <s v="male"/>
    <n v="0"/>
    <x v="0"/>
    <n v="248727"/>
    <s v="Rev"/>
    <n v="1"/>
  </r>
  <r>
    <x v="84"/>
    <x v="3"/>
    <x v="50"/>
    <x v="1"/>
    <s v="S"/>
    <x v="155"/>
    <s v="25-75"/>
    <x v="528"/>
    <x v="13"/>
    <s v=" Mr"/>
    <x v="614"/>
    <n v="0"/>
    <n v="171"/>
    <x v="1"/>
    <s v="male"/>
    <n v="0"/>
    <x v="0"/>
    <n v="111240"/>
    <s v="Mr"/>
    <n v="0"/>
  </r>
  <r>
    <x v="39"/>
    <x v="3"/>
    <x v="51"/>
    <x v="6"/>
    <s v="S"/>
    <x v="156"/>
    <s v="25-75"/>
    <x v="529"/>
    <x v="5"/>
    <s v=" Mr"/>
    <x v="615"/>
    <n v="0"/>
    <n v="516"/>
    <x v="1"/>
    <s v="male"/>
    <n v="0"/>
    <x v="0"/>
    <n v="36967"/>
    <s v="Mr"/>
    <n v="0"/>
  </r>
  <r>
    <x v="2"/>
    <x v="2"/>
    <x v="0"/>
    <x v="0"/>
    <s v="S"/>
    <x v="157"/>
    <s v="0-10"/>
    <x v="530"/>
    <x v="12"/>
    <s v=" Mr"/>
    <x v="616"/>
    <n v="0"/>
    <n v="244"/>
    <x v="0"/>
    <s v="male"/>
    <n v="0"/>
    <x v="0"/>
    <s v="STON/O 2. 3101275"/>
    <s v="Mr"/>
    <n v="0"/>
  </r>
  <r>
    <x v="42"/>
    <x v="0"/>
    <x v="0"/>
    <x v="0"/>
    <s v="S"/>
    <x v="157"/>
    <s v="0-10"/>
    <x v="531"/>
    <x v="6"/>
    <s v=" Mr"/>
    <x v="617"/>
    <n v="0"/>
    <n v="434"/>
    <x v="0"/>
    <s v="male"/>
    <n v="0"/>
    <x v="0"/>
    <s v="STON/O 2. 3101274"/>
    <s v="Mr"/>
    <n v="0"/>
  </r>
  <r>
    <x v="32"/>
    <x v="1"/>
    <x v="0"/>
    <x v="0"/>
    <s v="S"/>
    <x v="157"/>
    <s v="0-10"/>
    <x v="532"/>
    <x v="8"/>
    <s v=" Mr"/>
    <x v="618"/>
    <n v="0"/>
    <n v="591"/>
    <x v="0"/>
    <s v="male"/>
    <n v="0"/>
    <x v="0"/>
    <s v="STON/O 2. 3101273"/>
    <s v="Mr"/>
    <n v="0"/>
  </r>
  <r>
    <x v="17"/>
    <x v="1"/>
    <x v="0"/>
    <x v="0"/>
    <s v="S"/>
    <x v="157"/>
    <s v="0-10"/>
    <x v="533"/>
    <x v="18"/>
    <s v=" Mr"/>
    <x v="619"/>
    <n v="0"/>
    <n v="762"/>
    <x v="0"/>
    <s v="male"/>
    <n v="0"/>
    <x v="0"/>
    <s v="SOTON/O2 3101272"/>
    <s v="Mr"/>
    <n v="0"/>
  </r>
  <r>
    <x v="85"/>
    <x v="3"/>
    <x v="52"/>
    <x v="2"/>
    <s v="C"/>
    <x v="158"/>
    <s v="25-75"/>
    <x v="534"/>
    <x v="11"/>
    <s v=" Mr"/>
    <x v="620"/>
    <n v="0"/>
    <n v="97"/>
    <x v="1"/>
    <s v="male"/>
    <n v="0"/>
    <x v="0"/>
    <s v="PC 17754"/>
    <s v="Mr"/>
    <n v="0"/>
  </r>
  <r>
    <x v="3"/>
    <x v="1"/>
    <x v="53"/>
    <x v="7"/>
    <s v="S"/>
    <x v="159"/>
    <s v="25-75"/>
    <x v="535"/>
    <x v="5"/>
    <s v=" Mr"/>
    <x v="621"/>
    <n v="0"/>
    <n v="352"/>
    <x v="1"/>
    <s v="male"/>
    <n v="0"/>
    <x v="0"/>
    <n v="113510"/>
    <s v="Mr"/>
    <n v="0"/>
  </r>
  <r>
    <x v="8"/>
    <x v="2"/>
    <x v="54"/>
    <x v="2"/>
    <s v="S"/>
    <x v="160"/>
    <s v="25-75"/>
    <x v="536"/>
    <x v="0"/>
    <s v=" Mr"/>
    <x v="622"/>
    <n v="0"/>
    <n v="24"/>
    <x v="1"/>
    <s v="male"/>
    <n v="0"/>
    <x v="1"/>
    <n v="113788"/>
    <s v="Mr"/>
    <n v="0"/>
  </r>
  <r>
    <x v="3"/>
    <x v="1"/>
    <x v="26"/>
    <x v="7"/>
    <s v="S"/>
    <x v="160"/>
    <s v="25-75"/>
    <x v="537"/>
    <x v="5"/>
    <s v=" Mr"/>
    <x v="623"/>
    <n v="0"/>
    <n v="56"/>
    <x v="1"/>
    <s v="male"/>
    <n v="0"/>
    <x v="1"/>
    <n v="19947"/>
    <s v="Mr"/>
    <n v="0"/>
  </r>
  <r>
    <x v="25"/>
    <x v="3"/>
    <x v="55"/>
    <x v="8"/>
    <s v="S"/>
    <x v="160"/>
    <s v="25-75"/>
    <x v="538"/>
    <x v="9"/>
    <s v=" Mr"/>
    <x v="624"/>
    <n v="0"/>
    <n v="340"/>
    <x v="1"/>
    <s v="male"/>
    <n v="0"/>
    <x v="0"/>
    <n v="113784"/>
    <s v="Mr"/>
    <n v="0"/>
  </r>
  <r>
    <x v="80"/>
    <x v="3"/>
    <x v="56"/>
    <x v="2"/>
    <s v="C"/>
    <x v="160"/>
    <s v="25-75"/>
    <x v="539"/>
    <x v="0"/>
    <s v=" Col"/>
    <x v="625"/>
    <n v="0"/>
    <n v="648"/>
    <x v="1"/>
    <s v="male"/>
    <n v="0"/>
    <x v="1"/>
    <n v="13213"/>
    <s v="Mr"/>
    <n v="0"/>
  </r>
  <r>
    <x v="41"/>
    <x v="2"/>
    <x v="0"/>
    <x v="0"/>
    <s v="S"/>
    <x v="161"/>
    <s v="25-75"/>
    <x v="540"/>
    <x v="18"/>
    <s v=" Mr"/>
    <x v="626"/>
    <n v="1"/>
    <n v="146"/>
    <x v="2"/>
    <s v="male"/>
    <n v="1"/>
    <x v="0"/>
    <s v="C.A. 33112"/>
    <s v="Mr"/>
    <n v="2"/>
  </r>
  <r>
    <x v="24"/>
    <x v="0"/>
    <x v="0"/>
    <x v="0"/>
    <s v="S"/>
    <x v="161"/>
    <s v="25-75"/>
    <x v="30"/>
    <x v="14"/>
    <s v=" Master"/>
    <x v="627"/>
    <n v="1"/>
    <n v="550"/>
    <x v="2"/>
    <s v="male"/>
    <n v="1"/>
    <x v="1"/>
    <s v="C.A. 33112"/>
    <s v="Master"/>
    <n v="2"/>
  </r>
  <r>
    <x v="31"/>
    <x v="1"/>
    <x v="0"/>
    <x v="0"/>
    <s v="C"/>
    <x v="162"/>
    <s v="25-75"/>
    <x v="541"/>
    <x v="12"/>
    <s v=" Mr"/>
    <x v="356"/>
    <n v="1"/>
    <n v="818"/>
    <x v="2"/>
    <s v="male"/>
    <n v="1"/>
    <x v="0"/>
    <s v="S.C./PARIS 2079"/>
    <s v="Mr"/>
    <n v="2"/>
  </r>
  <r>
    <x v="12"/>
    <x v="0"/>
    <x v="0"/>
    <x v="0"/>
    <s v="C"/>
    <x v="162"/>
    <s v="25-75"/>
    <x v="541"/>
    <x v="12"/>
    <s v=" Master"/>
    <x v="628"/>
    <n v="2"/>
    <n v="828"/>
    <x v="2"/>
    <s v="male"/>
    <n v="0"/>
    <x v="1"/>
    <s v="S.C./PARIS 2079"/>
    <s v="Master"/>
    <n v="2"/>
  </r>
  <r>
    <x v="39"/>
    <x v="3"/>
    <x v="57"/>
    <x v="5"/>
    <s v="S"/>
    <x v="163"/>
    <s v="25-75"/>
    <x v="542"/>
    <x v="11"/>
    <s v=" Mr"/>
    <x v="629"/>
    <n v="0"/>
    <n v="463"/>
    <x v="1"/>
    <s v="male"/>
    <n v="0"/>
    <x v="0"/>
    <n v="111320"/>
    <s v="Mr"/>
    <n v="0"/>
  </r>
  <r>
    <x v="12"/>
    <x v="0"/>
    <x v="58"/>
    <x v="3"/>
    <s v="S"/>
    <x v="164"/>
    <s v="25-75"/>
    <x v="543"/>
    <x v="9"/>
    <s v=" Master"/>
    <x v="630"/>
    <n v="1"/>
    <n v="184"/>
    <x v="2"/>
    <s v="male"/>
    <n v="2"/>
    <x v="1"/>
    <n v="230136"/>
    <s v="Master"/>
    <n v="3"/>
  </r>
  <r>
    <x v="1"/>
    <x v="1"/>
    <x v="0"/>
    <x v="0"/>
    <s v="S"/>
    <x v="164"/>
    <s v="25-75"/>
    <x v="300"/>
    <x v="9"/>
    <s v=" Mrs"/>
    <x v="631"/>
    <n v="1"/>
    <n v="671"/>
    <x v="2"/>
    <s v="female"/>
    <n v="1"/>
    <x v="1"/>
    <n v="29750"/>
    <s v="Mrs"/>
    <n v="2"/>
  </r>
  <r>
    <x v="81"/>
    <x v="3"/>
    <x v="0"/>
    <x v="0"/>
    <s v="S"/>
    <x v="164"/>
    <s v="25-75"/>
    <x v="300"/>
    <x v="9"/>
    <s v=" Mr"/>
    <x v="632"/>
    <n v="1"/>
    <n v="685"/>
    <x v="2"/>
    <s v="male"/>
    <n v="1"/>
    <x v="0"/>
    <n v="29750"/>
    <s v="Mr"/>
    <n v="2"/>
  </r>
  <r>
    <x v="0"/>
    <x v="0"/>
    <x v="58"/>
    <x v="3"/>
    <s v="S"/>
    <x v="164"/>
    <s v="25-75"/>
    <x v="543"/>
    <x v="9"/>
    <s v=" Miss"/>
    <x v="633"/>
    <n v="1"/>
    <n v="619"/>
    <x v="2"/>
    <s v="female"/>
    <n v="2"/>
    <x v="1"/>
    <n v="230136"/>
    <s v="Miss"/>
    <n v="3"/>
  </r>
  <r>
    <x v="11"/>
    <x v="0"/>
    <x v="59"/>
    <x v="6"/>
    <s v="S"/>
    <x v="165"/>
    <s v="25-75"/>
    <x v="544"/>
    <x v="10"/>
    <s v=" Miss"/>
    <x v="634"/>
    <n v="1"/>
    <n v="854"/>
    <x v="1"/>
    <s v="female"/>
    <n v="0"/>
    <x v="1"/>
    <s v="PC 17592"/>
    <s v="Miss"/>
    <n v="1"/>
  </r>
  <r>
    <x v="20"/>
    <x v="3"/>
    <x v="60"/>
    <x v="2"/>
    <s v="C"/>
    <x v="166"/>
    <s v="25-75"/>
    <x v="545"/>
    <x v="14"/>
    <s v=" Lady"/>
    <x v="635"/>
    <n v="0"/>
    <n v="557"/>
    <x v="1"/>
    <s v="female"/>
    <n v="1"/>
    <x v="1"/>
    <n v="11755"/>
    <s v="Mrs"/>
    <n v="1"/>
  </r>
  <r>
    <x v="75"/>
    <x v="3"/>
    <x v="0"/>
    <x v="0"/>
    <s v="C"/>
    <x v="166"/>
    <s v="25-75"/>
    <x v="546"/>
    <x v="9"/>
    <s v=" Dr"/>
    <x v="636"/>
    <n v="0"/>
    <n v="767"/>
    <x v="1"/>
    <s v="male"/>
    <n v="0"/>
    <x v="0"/>
    <n v="112379"/>
    <s v="Dr"/>
    <n v="0"/>
  </r>
  <r>
    <x v="42"/>
    <x v="0"/>
    <x v="0"/>
    <x v="0"/>
    <s v="S"/>
    <x v="167"/>
    <s v="0-10"/>
    <x v="280"/>
    <x v="15"/>
    <s v=" Mr"/>
    <x v="637"/>
    <n v="0"/>
    <n v="722"/>
    <x v="0"/>
    <s v="male"/>
    <n v="1"/>
    <x v="0"/>
    <n v="350048"/>
    <s v="Mr"/>
    <n v="1"/>
  </r>
  <r>
    <x v="54"/>
    <x v="3"/>
    <x v="0"/>
    <x v="0"/>
    <s v="S"/>
    <x v="167"/>
    <s v="0-10"/>
    <x v="547"/>
    <x v="10"/>
    <s v=" Mr"/>
    <x v="638"/>
    <n v="0"/>
    <n v="632"/>
    <x v="0"/>
    <s v="male"/>
    <n v="0"/>
    <x v="0"/>
    <n v="347743"/>
    <s v="Mr"/>
    <n v="0"/>
  </r>
  <r>
    <x v="38"/>
    <x v="2"/>
    <x v="0"/>
    <x v="0"/>
    <s v="S"/>
    <x v="168"/>
    <s v="0-10"/>
    <x v="548"/>
    <x v="3"/>
    <s v=" Mr"/>
    <x v="639"/>
    <n v="0"/>
    <n v="132"/>
    <x v="0"/>
    <s v="male"/>
    <n v="0"/>
    <x v="0"/>
    <s v="SOTON/O.Q. 3101307"/>
    <s v="Mr"/>
    <n v="0"/>
  </r>
  <r>
    <x v="28"/>
    <x v="2"/>
    <x v="0"/>
    <x v="0"/>
    <s v="S"/>
    <x v="168"/>
    <s v="0-10"/>
    <x v="549"/>
    <x v="7"/>
    <s v=" Mr"/>
    <x v="640"/>
    <n v="0"/>
    <n v="211"/>
    <x v="0"/>
    <s v="male"/>
    <n v="0"/>
    <x v="0"/>
    <s v="SOTON/O.Q. 3101311"/>
    <s v="Mr"/>
    <n v="0"/>
  </r>
  <r>
    <x v="32"/>
    <x v="1"/>
    <x v="0"/>
    <x v="0"/>
    <s v="S"/>
    <x v="168"/>
    <s v="0-10"/>
    <x v="550"/>
    <x v="7"/>
    <s v=" Mr"/>
    <x v="641"/>
    <n v="0"/>
    <n v="364"/>
    <x v="0"/>
    <s v="male"/>
    <n v="0"/>
    <x v="0"/>
    <s v="SOTON/O.Q. 3101310"/>
    <s v="Mr"/>
    <n v="0"/>
  </r>
  <r>
    <x v="5"/>
    <x v="1"/>
    <x v="0"/>
    <x v="0"/>
    <s v="S"/>
    <x v="168"/>
    <s v="0-10"/>
    <x v="551"/>
    <x v="11"/>
    <s v=" Mr"/>
    <x v="642"/>
    <n v="0"/>
    <n v="466"/>
    <x v="0"/>
    <s v="male"/>
    <n v="0"/>
    <x v="0"/>
    <s v="SOTON/O.Q. 3101306"/>
    <s v="Mr"/>
    <n v="0"/>
  </r>
  <r>
    <x v="27"/>
    <x v="1"/>
    <x v="61"/>
    <x v="2"/>
    <s v="C"/>
    <x v="169"/>
    <s v="25-75"/>
    <x v="552"/>
    <x v="8"/>
    <s v=" Mr"/>
    <x v="643"/>
    <n v="0"/>
    <n v="584"/>
    <x v="1"/>
    <s v="male"/>
    <n v="0"/>
    <x v="0"/>
    <n v="13049"/>
    <s v="Mr"/>
    <n v="0"/>
  </r>
  <r>
    <x v="22"/>
    <x v="0"/>
    <x v="0"/>
    <x v="0"/>
    <s v="C"/>
    <x v="170"/>
    <s v="25-75"/>
    <x v="553"/>
    <x v="10"/>
    <s v=" Miss"/>
    <x v="644"/>
    <n v="2"/>
    <n v="44"/>
    <x v="2"/>
    <s v="female"/>
    <n v="1"/>
    <x v="1"/>
    <s v="SC/Paris 2123"/>
    <s v="Miss"/>
    <n v="3"/>
  </r>
  <r>
    <x v="2"/>
    <x v="2"/>
    <x v="0"/>
    <x v="0"/>
    <s v="C"/>
    <x v="170"/>
    <s v="25-75"/>
    <x v="553"/>
    <x v="10"/>
    <s v=" Mrs"/>
    <x v="645"/>
    <n v="2"/>
    <n v="609"/>
    <x v="2"/>
    <s v="female"/>
    <n v="1"/>
    <x v="1"/>
    <s v="SC/Paris 2123"/>
    <s v="Mrs"/>
    <n v="3"/>
  </r>
  <r>
    <x v="35"/>
    <x v="2"/>
    <x v="0"/>
    <x v="0"/>
    <s v="C"/>
    <x v="170"/>
    <s v="25-75"/>
    <x v="553"/>
    <x v="10"/>
    <s v=" Mr"/>
    <x v="646"/>
    <n v="2"/>
    <n v="686"/>
    <x v="2"/>
    <s v="male"/>
    <n v="1"/>
    <x v="0"/>
    <s v="SC/Paris 2123"/>
    <s v="Mr"/>
    <n v="3"/>
  </r>
  <r>
    <x v="3"/>
    <x v="1"/>
    <x v="0"/>
    <x v="0"/>
    <s v="S"/>
    <x v="171"/>
    <s v="25-75"/>
    <x v="554"/>
    <x v="1"/>
    <s v=" Mr"/>
    <x v="582"/>
    <n v="0"/>
    <n v="603"/>
    <x v="1"/>
    <s v="male"/>
    <n v="0"/>
    <x v="0"/>
    <n v="113796"/>
    <s v="Mr"/>
    <n v="0"/>
  </r>
  <r>
    <x v="3"/>
    <x v="1"/>
    <x v="0"/>
    <x v="0"/>
    <s v="S"/>
    <x v="168"/>
    <s v="0-10"/>
    <x v="555"/>
    <x v="15"/>
    <s v=" Mr"/>
    <x v="647"/>
    <n v="0"/>
    <n v="612"/>
    <x v="0"/>
    <s v="male"/>
    <n v="0"/>
    <x v="0"/>
    <s v="SOTON/O.Q. 3101305"/>
    <s v="Mr"/>
    <n v="0"/>
  </r>
  <r>
    <x v="35"/>
    <x v="2"/>
    <x v="0"/>
    <x v="0"/>
    <s v="S"/>
    <x v="168"/>
    <s v="0-10"/>
    <x v="549"/>
    <x v="7"/>
    <s v=" Mr"/>
    <x v="1"/>
    <n v="0"/>
    <n v="785"/>
    <x v="0"/>
    <s v="male"/>
    <n v="0"/>
    <x v="0"/>
    <s v="SOTON/O.Q. 3101312"/>
    <s v="Mr"/>
    <n v="0"/>
  </r>
  <r>
    <x v="35"/>
    <x v="2"/>
    <x v="0"/>
    <x v="0"/>
    <s v="S"/>
    <x v="168"/>
    <s v="0-10"/>
    <x v="556"/>
    <x v="0"/>
    <s v=" Mr"/>
    <x v="648"/>
    <n v="0"/>
    <n v="885"/>
    <x v="0"/>
    <s v="male"/>
    <n v="0"/>
    <x v="0"/>
    <s v="SOTON/OQ 392076"/>
    <s v="Mr"/>
    <n v="0"/>
  </r>
  <r>
    <x v="30"/>
    <x v="2"/>
    <x v="0"/>
    <x v="0"/>
    <s v="S"/>
    <x v="172"/>
    <s v="0-10"/>
    <x v="410"/>
    <x v="9"/>
    <s v=" Mr"/>
    <x v="649"/>
    <n v="0"/>
    <n v="478"/>
    <x v="0"/>
    <s v="male"/>
    <n v="1"/>
    <x v="0"/>
    <n v="3460"/>
    <s v="Mr"/>
    <n v="1"/>
  </r>
  <r>
    <x v="25"/>
    <x v="3"/>
    <x v="0"/>
    <x v="0"/>
    <s v="S"/>
    <x v="173"/>
    <s v="0-10"/>
    <x v="557"/>
    <x v="21"/>
    <s v=" Mr"/>
    <x v="432"/>
    <n v="0"/>
    <n v="130"/>
    <x v="0"/>
    <s v="male"/>
    <n v="0"/>
    <x v="0"/>
    <n v="347061"/>
    <s v="Mr"/>
    <n v="0"/>
  </r>
  <r>
    <x v="44"/>
    <x v="2"/>
    <x v="0"/>
    <x v="0"/>
    <s v="S"/>
    <x v="173"/>
    <s v="0-10"/>
    <x v="558"/>
    <x v="1"/>
    <s v=" Mr"/>
    <x v="650"/>
    <n v="0"/>
    <n v="805"/>
    <x v="0"/>
    <s v="male"/>
    <n v="0"/>
    <x v="1"/>
    <n v="347089"/>
    <s v="Mr"/>
    <n v="0"/>
  </r>
  <r>
    <x v="8"/>
    <x v="2"/>
    <x v="0"/>
    <x v="0"/>
    <s v="S"/>
    <x v="174"/>
    <s v="25-75"/>
    <x v="559"/>
    <x v="3"/>
    <s v=" Mr"/>
    <x v="651"/>
    <n v="0"/>
    <n v="84"/>
    <x v="1"/>
    <s v="male"/>
    <n v="0"/>
    <x v="0"/>
    <n v="113059"/>
    <s v="Mr"/>
    <n v="0"/>
  </r>
  <r>
    <x v="2"/>
    <x v="2"/>
    <x v="62"/>
    <x v="1"/>
    <s v="C"/>
    <x v="175"/>
    <s v="25-75"/>
    <x v="560"/>
    <x v="4"/>
    <s v=" Miss"/>
    <x v="652"/>
    <n v="2"/>
    <n v="540"/>
    <x v="1"/>
    <s v="female"/>
    <n v="0"/>
    <x v="1"/>
    <n v="13568"/>
    <s v="Miss"/>
    <n v="2"/>
  </r>
  <r>
    <x v="85"/>
    <x v="3"/>
    <x v="0"/>
    <x v="0"/>
    <s v="C"/>
    <x v="176"/>
    <s v="25-75"/>
    <x v="561"/>
    <x v="7"/>
    <s v=" Mr"/>
    <x v="653"/>
    <n v="0"/>
    <n v="494"/>
    <x v="1"/>
    <s v="male"/>
    <n v="0"/>
    <x v="0"/>
    <s v="PC 17609"/>
    <s v="Mr"/>
    <n v="0"/>
  </r>
  <r>
    <x v="28"/>
    <x v="2"/>
    <x v="63"/>
    <x v="7"/>
    <s v="C"/>
    <x v="176"/>
    <s v="25-75"/>
    <x v="562"/>
    <x v="12"/>
    <s v=" Mlle"/>
    <x v="654"/>
    <n v="0"/>
    <n v="711"/>
    <x v="1"/>
    <s v="female"/>
    <n v="0"/>
    <x v="1"/>
    <s v="PC 17482"/>
    <s v="Miss"/>
    <n v="0"/>
  </r>
  <r>
    <x v="3"/>
    <x v="1"/>
    <x v="64"/>
    <x v="2"/>
    <s v="S"/>
    <x v="177"/>
    <s v="25-75"/>
    <x v="563"/>
    <x v="8"/>
    <s v=" Mr"/>
    <x v="655"/>
    <n v="0"/>
    <n v="186"/>
    <x v="1"/>
    <s v="male"/>
    <n v="0"/>
    <x v="0"/>
    <n v="113767"/>
    <s v="Mr"/>
    <n v="0"/>
  </r>
  <r>
    <x v="31"/>
    <x v="1"/>
    <x v="65"/>
    <x v="2"/>
    <s v="S"/>
    <x v="178"/>
    <s v="25-75"/>
    <x v="564"/>
    <x v="8"/>
    <s v=" Mr"/>
    <x v="656"/>
    <n v="0"/>
    <n v="868"/>
    <x v="1"/>
    <s v="male"/>
    <n v="0"/>
    <x v="0"/>
    <s v="PC 17590"/>
    <s v="Mr"/>
    <n v="0"/>
  </r>
  <r>
    <x v="86"/>
    <x v="3"/>
    <x v="66"/>
    <x v="7"/>
    <s v="S"/>
    <x v="179"/>
    <s v="25-75"/>
    <x v="565"/>
    <x v="7"/>
    <s v=" Mrs"/>
    <x v="657"/>
    <n v="0"/>
    <n v="572"/>
    <x v="1"/>
    <s v="female"/>
    <n v="2"/>
    <x v="1"/>
    <n v="11769"/>
    <s v="Mrs"/>
    <n v="2"/>
  </r>
  <r>
    <x v="65"/>
    <x v="3"/>
    <x v="67"/>
    <x v="5"/>
    <s v="S"/>
    <x v="180"/>
    <s v="25-75"/>
    <x v="566"/>
    <x v="12"/>
    <s v=" Mr"/>
    <x v="658"/>
    <n v="0"/>
    <n v="7"/>
    <x v="1"/>
    <s v="male"/>
    <n v="0"/>
    <x v="0"/>
    <n v="17463"/>
    <s v="Mr"/>
    <n v="0"/>
  </r>
  <r>
    <x v="29"/>
    <x v="1"/>
    <x v="68"/>
    <x v="6"/>
    <s v="S"/>
    <x v="180"/>
    <s v="25-75"/>
    <x v="567"/>
    <x v="6"/>
    <s v=" Mrs"/>
    <x v="659"/>
    <n v="0"/>
    <n v="458"/>
    <x v="1"/>
    <s v="female"/>
    <n v="1"/>
    <x v="1"/>
    <n v="17464"/>
    <s v="Mrs"/>
    <n v="1"/>
  </r>
  <r>
    <x v="39"/>
    <x v="3"/>
    <x v="69"/>
    <x v="7"/>
    <s v="S"/>
    <x v="181"/>
    <s v="25-75"/>
    <x v="568"/>
    <x v="2"/>
    <s v=" Mr"/>
    <x v="660"/>
    <n v="0"/>
    <n v="111"/>
    <x v="1"/>
    <s v="male"/>
    <n v="0"/>
    <x v="0"/>
    <n v="110465"/>
    <s v="Mr"/>
    <n v="0"/>
  </r>
  <r>
    <x v="3"/>
    <x v="1"/>
    <x v="70"/>
    <x v="2"/>
    <s v="S"/>
    <x v="181"/>
    <s v="25-75"/>
    <x v="569"/>
    <x v="3"/>
    <s v=" Mr"/>
    <x v="661"/>
    <n v="0"/>
    <n v="476"/>
    <x v="1"/>
    <s v="male"/>
    <n v="0"/>
    <x v="0"/>
    <n v="110465"/>
    <s v="Mr"/>
    <n v="0"/>
  </r>
  <r>
    <x v="51"/>
    <x v="1"/>
    <x v="0"/>
    <x v="0"/>
    <s v="S"/>
    <x v="181"/>
    <s v="25-75"/>
    <x v="570"/>
    <x v="1"/>
    <s v=" Mr"/>
    <x v="662"/>
    <n v="0"/>
    <n v="36"/>
    <x v="1"/>
    <s v="male"/>
    <n v="1"/>
    <x v="0"/>
    <n v="113789"/>
    <s v="Mr"/>
    <n v="1"/>
  </r>
  <r>
    <x v="32"/>
    <x v="1"/>
    <x v="0"/>
    <x v="0"/>
    <s v="S"/>
    <x v="181"/>
    <s v="25-75"/>
    <x v="570"/>
    <x v="1"/>
    <s v=" Mrs"/>
    <x v="663"/>
    <n v="0"/>
    <n v="384"/>
    <x v="1"/>
    <s v="female"/>
    <n v="1"/>
    <x v="1"/>
    <n v="113789"/>
    <s v="Mrs"/>
    <n v="1"/>
  </r>
  <r>
    <x v="29"/>
    <x v="1"/>
    <x v="71"/>
    <x v="7"/>
    <s v="S"/>
    <x v="181"/>
    <s v="25-75"/>
    <x v="571"/>
    <x v="17"/>
    <s v=" Mrs"/>
    <x v="664"/>
    <n v="0"/>
    <n v="670"/>
    <x v="1"/>
    <s v="female"/>
    <n v="1"/>
    <x v="1"/>
    <n v="19996"/>
    <s v="Mrs"/>
    <n v="1"/>
  </r>
  <r>
    <x v="31"/>
    <x v="1"/>
    <x v="72"/>
    <x v="1"/>
    <s v="S"/>
    <x v="181"/>
    <s v="25-75"/>
    <x v="572"/>
    <x v="14"/>
    <s v=" Mr"/>
    <x v="665"/>
    <n v="0"/>
    <n v="672"/>
    <x v="1"/>
    <s v="male"/>
    <n v="1"/>
    <x v="0"/>
    <s v="F.C. 12750"/>
    <s v="Mr"/>
    <n v="1"/>
  </r>
  <r>
    <x v="20"/>
    <x v="3"/>
    <x v="71"/>
    <x v="7"/>
    <s v="S"/>
    <x v="181"/>
    <s v="25-75"/>
    <x v="571"/>
    <x v="17"/>
    <s v=" Mr"/>
    <x v="666"/>
    <n v="0"/>
    <n v="713"/>
    <x v="1"/>
    <s v="male"/>
    <n v="1"/>
    <x v="1"/>
    <n v="19996"/>
    <s v="Mr"/>
    <n v="1"/>
  </r>
  <r>
    <x v="49"/>
    <x v="1"/>
    <x v="73"/>
    <x v="6"/>
    <s v="S"/>
    <x v="182"/>
    <s v="25-75"/>
    <x v="573"/>
    <x v="9"/>
    <s v=" Mr"/>
    <x v="667"/>
    <n v="1"/>
    <n v="249"/>
    <x v="1"/>
    <s v="male"/>
    <n v="1"/>
    <x v="1"/>
    <n v="11751"/>
    <s v="Mr"/>
    <n v="2"/>
  </r>
  <r>
    <x v="51"/>
    <x v="1"/>
    <x v="74"/>
    <x v="6"/>
    <s v="S"/>
    <x v="182"/>
    <s v="25-75"/>
    <x v="574"/>
    <x v="6"/>
    <s v=" Mr"/>
    <x v="668"/>
    <n v="0"/>
    <n v="622"/>
    <x v="1"/>
    <s v="male"/>
    <n v="1"/>
    <x v="1"/>
    <n v="11753"/>
    <s v="Mr"/>
    <n v="1"/>
  </r>
  <r>
    <x v="39"/>
    <x v="3"/>
    <x v="73"/>
    <x v="6"/>
    <s v="S"/>
    <x v="182"/>
    <s v="25-75"/>
    <x v="573"/>
    <x v="9"/>
    <s v=" Mrs"/>
    <x v="669"/>
    <n v="1"/>
    <n v="872"/>
    <x v="1"/>
    <s v="female"/>
    <n v="1"/>
    <x v="1"/>
    <n v="11751"/>
    <s v="Mrs"/>
    <n v="2"/>
  </r>
  <r>
    <x v="32"/>
    <x v="1"/>
    <x v="75"/>
    <x v="7"/>
    <s v="S"/>
    <x v="183"/>
    <s v="25-75"/>
    <x v="575"/>
    <x v="4"/>
    <s v=" Mrs"/>
    <x v="670"/>
    <n v="0"/>
    <n v="4"/>
    <x v="1"/>
    <s v="female"/>
    <n v="1"/>
    <x v="1"/>
    <n v="113803"/>
    <s v="Mrs"/>
    <n v="1"/>
  </r>
  <r>
    <x v="49"/>
    <x v="1"/>
    <x v="75"/>
    <x v="7"/>
    <s v="S"/>
    <x v="183"/>
    <s v="25-75"/>
    <x v="575"/>
    <x v="4"/>
    <s v=" Mr"/>
    <x v="671"/>
    <n v="0"/>
    <n v="138"/>
    <x v="1"/>
    <s v="male"/>
    <n v="1"/>
    <x v="0"/>
    <n v="113803"/>
    <s v="Mr"/>
    <n v="1"/>
  </r>
  <r>
    <x v="44"/>
    <x v="2"/>
    <x v="76"/>
    <x v="5"/>
    <s v="S"/>
    <x v="183"/>
    <s v="25-75"/>
    <x v="576"/>
    <x v="3"/>
    <s v=" Mr"/>
    <x v="672"/>
    <n v="0"/>
    <n v="725"/>
    <x v="1"/>
    <s v="male"/>
    <n v="1"/>
    <x v="1"/>
    <n v="113806"/>
    <s v="Mr"/>
    <n v="1"/>
  </r>
  <r>
    <x v="41"/>
    <x v="2"/>
    <x v="77"/>
    <x v="6"/>
    <s v="S"/>
    <x v="183"/>
    <s v="25-75"/>
    <x v="577"/>
    <x v="12"/>
    <s v=" Mr"/>
    <x v="673"/>
    <n v="0"/>
    <n v="749"/>
    <x v="1"/>
    <s v="male"/>
    <n v="1"/>
    <x v="0"/>
    <n v="113773"/>
    <s v="Mr"/>
    <n v="1"/>
  </r>
  <r>
    <x v="6"/>
    <x v="1"/>
    <x v="76"/>
    <x v="5"/>
    <s v="S"/>
    <x v="183"/>
    <s v="25-75"/>
    <x v="576"/>
    <x v="3"/>
    <s v=" Mrs"/>
    <x v="674"/>
    <n v="0"/>
    <n v="810"/>
    <x v="1"/>
    <s v="female"/>
    <n v="1"/>
    <x v="1"/>
    <n v="113806"/>
    <s v="Mrs"/>
    <n v="1"/>
  </r>
  <r>
    <x v="29"/>
    <x v="1"/>
    <x v="78"/>
    <x v="5"/>
    <s v="S"/>
    <x v="184"/>
    <s v="25-75"/>
    <x v="578"/>
    <x v="3"/>
    <s v=" Mrs"/>
    <x v="675"/>
    <n v="1"/>
    <n v="167"/>
    <x v="1"/>
    <s v="female"/>
    <n v="0"/>
    <x v="1"/>
    <n v="113505"/>
    <s v="Mrs"/>
    <n v="1"/>
  </r>
  <r>
    <x v="2"/>
    <x v="2"/>
    <x v="78"/>
    <x v="5"/>
    <s v="S"/>
    <x v="184"/>
    <s v="25-75"/>
    <x v="579"/>
    <x v="9"/>
    <s v=" Miss"/>
    <x v="676"/>
    <n v="1"/>
    <n v="357"/>
    <x v="1"/>
    <s v="female"/>
    <n v="0"/>
    <x v="1"/>
    <n v="113505"/>
    <s v="Miss"/>
    <n v="1"/>
  </r>
  <r>
    <x v="35"/>
    <x v="2"/>
    <x v="79"/>
    <x v="5"/>
    <s v="C"/>
    <x v="185"/>
    <s v="25-75"/>
    <x v="580"/>
    <x v="1"/>
    <s v=" Mr"/>
    <x v="677"/>
    <n v="0"/>
    <n v="371"/>
    <x v="1"/>
    <s v="male"/>
    <n v="1"/>
    <x v="1"/>
    <n v="11765"/>
    <s v="Mr"/>
    <n v="1"/>
  </r>
  <r>
    <x v="55"/>
    <x v="3"/>
    <x v="80"/>
    <x v="5"/>
    <s v="S"/>
    <x v="186"/>
    <s v="25-75"/>
    <x v="581"/>
    <x v="0"/>
    <s v=" Mr"/>
    <x v="678"/>
    <n v="0"/>
    <n v="435"/>
    <x v="1"/>
    <s v="male"/>
    <n v="1"/>
    <x v="0"/>
    <n v="13507"/>
    <s v="Mr"/>
    <n v="1"/>
  </r>
  <r>
    <x v="4"/>
    <x v="1"/>
    <x v="80"/>
    <x v="5"/>
    <s v="S"/>
    <x v="186"/>
    <s v="25-75"/>
    <x v="581"/>
    <x v="0"/>
    <s v=" Mrs"/>
    <x v="679"/>
    <n v="0"/>
    <n v="578"/>
    <x v="1"/>
    <s v="female"/>
    <n v="1"/>
    <x v="1"/>
    <n v="13507"/>
    <s v="Mrs"/>
    <n v="1"/>
  </r>
  <r>
    <x v="3"/>
    <x v="1"/>
    <x v="0"/>
    <x v="0"/>
    <s v="Q"/>
    <x v="187"/>
    <s v="0-10"/>
    <x v="371"/>
    <x v="4"/>
    <s v=" Mr"/>
    <x v="132"/>
    <n v="0"/>
    <n v="826"/>
    <x v="0"/>
    <s v="male"/>
    <n v="0"/>
    <x v="0"/>
    <n v="368323"/>
    <s v="Mr"/>
    <n v="0"/>
  </r>
  <r>
    <x v="3"/>
    <x v="1"/>
    <x v="0"/>
    <x v="0"/>
    <s v="Q"/>
    <x v="188"/>
    <s v="0-10"/>
    <x v="458"/>
    <x v="1"/>
    <s v=" Mr"/>
    <x v="600"/>
    <n v="0"/>
    <n v="412"/>
    <x v="0"/>
    <s v="male"/>
    <n v="0"/>
    <x v="0"/>
    <n v="394140"/>
    <s v="Mr"/>
    <n v="0"/>
  </r>
  <r>
    <x v="41"/>
    <x v="2"/>
    <x v="0"/>
    <x v="0"/>
    <s v="Q"/>
    <x v="189"/>
    <s v="0-10"/>
    <x v="582"/>
    <x v="9"/>
    <s v=" Mr"/>
    <x v="680"/>
    <n v="0"/>
    <n v="144"/>
    <x v="0"/>
    <s v="male"/>
    <n v="0"/>
    <x v="0"/>
    <n v="365222"/>
    <s v="Mr"/>
    <n v="0"/>
  </r>
  <r>
    <x v="33"/>
    <x v="3"/>
    <x v="0"/>
    <x v="0"/>
    <s v="Q"/>
    <x v="189"/>
    <s v="0-10"/>
    <x v="583"/>
    <x v="1"/>
    <s v=" Miss"/>
    <x v="441"/>
    <n v="0"/>
    <n v="655"/>
    <x v="0"/>
    <s v="female"/>
    <n v="0"/>
    <x v="0"/>
    <n v="365226"/>
    <s v="Miss"/>
    <n v="0"/>
  </r>
  <r>
    <x v="33"/>
    <x v="3"/>
    <x v="0"/>
    <x v="0"/>
    <s v="S"/>
    <x v="190"/>
    <s v="0-10"/>
    <x v="584"/>
    <x v="5"/>
    <s v=" Mr"/>
    <x v="681"/>
    <n v="0"/>
    <n v="372"/>
    <x v="0"/>
    <s v="male"/>
    <n v="1"/>
    <x v="0"/>
    <n v="3101267"/>
    <s v="Mr"/>
    <n v="1"/>
  </r>
  <r>
    <x v="46"/>
    <x v="1"/>
    <x v="0"/>
    <x v="0"/>
    <s v="S"/>
    <x v="190"/>
    <s v="0-10"/>
    <x v="585"/>
    <x v="15"/>
    <s v=" Mr"/>
    <x v="681"/>
    <n v="0"/>
    <n v="203"/>
    <x v="0"/>
    <s v="male"/>
    <n v="0"/>
    <x v="0"/>
    <n v="3101264"/>
    <s v="Mr"/>
    <n v="0"/>
  </r>
  <r>
    <x v="14"/>
    <x v="1"/>
    <x v="0"/>
    <x v="0"/>
    <s v="S"/>
    <x v="191"/>
    <s v="0-10"/>
    <x v="586"/>
    <x v="1"/>
    <s v=" Mr"/>
    <x v="682"/>
    <n v="0"/>
    <n v="819"/>
    <x v="0"/>
    <s v="male"/>
    <n v="0"/>
    <x v="0"/>
    <s v="C 7075"/>
    <s v="Mr"/>
    <n v="0"/>
  </r>
  <r>
    <x v="3"/>
    <x v="1"/>
    <x v="81"/>
    <x v="5"/>
    <s v="C"/>
    <x v="192"/>
    <s v="25-75"/>
    <x v="587"/>
    <x v="4"/>
    <s v=" Miss"/>
    <x v="683"/>
    <n v="0"/>
    <n v="310"/>
    <x v="1"/>
    <s v="female"/>
    <n v="0"/>
    <x v="1"/>
    <s v="PC 17485"/>
    <s v="Miss"/>
    <n v="0"/>
  </r>
  <r>
    <x v="75"/>
    <x v="3"/>
    <x v="82"/>
    <x v="2"/>
    <s v="C"/>
    <x v="192"/>
    <s v="25-75"/>
    <x v="545"/>
    <x v="14"/>
    <s v=" Sir"/>
    <x v="684"/>
    <n v="0"/>
    <n v="600"/>
    <x v="1"/>
    <s v="male"/>
    <n v="1"/>
    <x v="1"/>
    <s v="PC 17485"/>
    <s v="Mr"/>
    <n v="1"/>
  </r>
  <r>
    <x v="31"/>
    <x v="1"/>
    <x v="83"/>
    <x v="1"/>
    <s v="S"/>
    <x v="193"/>
    <s v="25-75"/>
    <x v="588"/>
    <x v="14"/>
    <s v=" Mr"/>
    <x v="685"/>
    <n v="0"/>
    <n v="691"/>
    <x v="1"/>
    <s v="male"/>
    <n v="1"/>
    <x v="1"/>
    <n v="17474"/>
    <s v="Mr"/>
    <n v="1"/>
  </r>
  <r>
    <x v="42"/>
    <x v="0"/>
    <x v="83"/>
    <x v="1"/>
    <s v="S"/>
    <x v="193"/>
    <s v="25-75"/>
    <x v="588"/>
    <x v="14"/>
    <s v=" Mrs"/>
    <x v="686"/>
    <n v="0"/>
    <n v="782"/>
    <x v="1"/>
    <s v="female"/>
    <n v="1"/>
    <x v="1"/>
    <n v="17474"/>
    <s v="Mrs"/>
    <n v="1"/>
  </r>
  <r>
    <x v="11"/>
    <x v="0"/>
    <x v="84"/>
    <x v="1"/>
    <s v="C"/>
    <x v="194"/>
    <s v="25-75"/>
    <x v="589"/>
    <x v="1"/>
    <s v=" Miss"/>
    <x v="687"/>
    <n v="1"/>
    <n v="330"/>
    <x v="1"/>
    <s v="female"/>
    <n v="0"/>
    <x v="1"/>
    <n v="111361"/>
    <s v="Miss"/>
    <n v="1"/>
  </r>
  <r>
    <x v="36"/>
    <x v="1"/>
    <x v="84"/>
    <x v="1"/>
    <s v="C"/>
    <x v="194"/>
    <s v="25-75"/>
    <x v="589"/>
    <x v="1"/>
    <s v=" Mrs"/>
    <x v="688"/>
    <n v="1"/>
    <n v="524"/>
    <x v="1"/>
    <s v="female"/>
    <n v="0"/>
    <x v="1"/>
    <n v="111361"/>
    <s v="Mrs"/>
    <n v="1"/>
  </r>
  <r>
    <x v="65"/>
    <x v="3"/>
    <x v="0"/>
    <x v="0"/>
    <s v="C"/>
    <x v="195"/>
    <s v="25-75"/>
    <x v="590"/>
    <x v="8"/>
    <s v=" Mrs"/>
    <x v="689"/>
    <n v="0"/>
    <n v="514"/>
    <x v="1"/>
    <s v="female"/>
    <n v="1"/>
    <x v="1"/>
    <s v="PC 17603"/>
    <s v="Mrs"/>
    <n v="1"/>
  </r>
  <r>
    <x v="77"/>
    <x v="3"/>
    <x v="85"/>
    <x v="5"/>
    <s v="S"/>
    <x v="196"/>
    <s v="25-75"/>
    <x v="591"/>
    <x v="3"/>
    <s v=" Mr"/>
    <x v="690"/>
    <n v="0"/>
    <n v="93"/>
    <x v="1"/>
    <s v="male"/>
    <n v="1"/>
    <x v="0"/>
    <s v="W.E.P. 5734"/>
    <s v="Mr"/>
    <n v="1"/>
  </r>
  <r>
    <x v="54"/>
    <x v="3"/>
    <x v="0"/>
    <x v="0"/>
    <s v="C"/>
    <x v="197"/>
    <s v="25-75"/>
    <x v="57"/>
    <x v="5"/>
    <s v=" Mr"/>
    <x v="691"/>
    <n v="1"/>
    <n v="156"/>
    <x v="1"/>
    <s v="male"/>
    <n v="0"/>
    <x v="0"/>
    <s v="PC 17597"/>
    <s v="Mr"/>
    <n v="1"/>
  </r>
  <r>
    <x v="69"/>
    <x v="3"/>
    <x v="86"/>
    <x v="1"/>
    <s v="C"/>
    <x v="198"/>
    <s v="25-75"/>
    <x v="592"/>
    <x v="16"/>
    <s v=" Mr"/>
    <x v="692"/>
    <n v="1"/>
    <n v="55"/>
    <x v="1"/>
    <s v="male"/>
    <n v="0"/>
    <x v="0"/>
    <n v="113509"/>
    <s v="Mr"/>
    <n v="1"/>
  </r>
  <r>
    <x v="50"/>
    <x v="2"/>
    <x v="87"/>
    <x v="6"/>
    <s v="C"/>
    <x v="199"/>
    <s v="25-75"/>
    <x v="593"/>
    <x v="11"/>
    <s v=" Mr"/>
    <x v="693"/>
    <n v="1"/>
    <n v="98"/>
    <x v="1"/>
    <s v="male"/>
    <n v="0"/>
    <x v="1"/>
    <s v="PC 17759"/>
    <s v="Mr"/>
    <n v="1"/>
  </r>
  <r>
    <x v="28"/>
    <x v="2"/>
    <x v="0"/>
    <x v="0"/>
    <s v="S"/>
    <x v="200"/>
    <s v="25-75"/>
    <x v="594"/>
    <x v="1"/>
    <s v=" Miss"/>
    <x v="694"/>
    <n v="2"/>
    <n v="616"/>
    <x v="2"/>
    <s v="female"/>
    <n v="1"/>
    <x v="1"/>
    <n v="220845"/>
    <s v="Miss"/>
    <n v="3"/>
  </r>
  <r>
    <x v="20"/>
    <x v="3"/>
    <x v="0"/>
    <x v="0"/>
    <s v="S"/>
    <x v="200"/>
    <s v="25-75"/>
    <x v="594"/>
    <x v="1"/>
    <s v=" Mrs"/>
    <x v="695"/>
    <n v="2"/>
    <n v="755"/>
    <x v="2"/>
    <s v="female"/>
    <n v="1"/>
    <x v="1"/>
    <n v="220845"/>
    <s v="Mrs"/>
    <n v="3"/>
  </r>
  <r>
    <x v="2"/>
    <x v="2"/>
    <x v="88"/>
    <x v="7"/>
    <s v="S"/>
    <x v="201"/>
    <s v="25-75"/>
    <x v="595"/>
    <x v="2"/>
    <s v=" Mrs"/>
    <x v="696"/>
    <n v="0"/>
    <n v="152"/>
    <x v="1"/>
    <s v="female"/>
    <n v="1"/>
    <x v="1"/>
    <n v="113776"/>
    <s v="Mrs"/>
    <n v="1"/>
  </r>
  <r>
    <x v="30"/>
    <x v="2"/>
    <x v="88"/>
    <x v="7"/>
    <s v="S"/>
    <x v="201"/>
    <s v="25-75"/>
    <x v="595"/>
    <x v="2"/>
    <s v=" Mr"/>
    <x v="697"/>
    <n v="0"/>
    <n v="337"/>
    <x v="1"/>
    <s v="male"/>
    <n v="1"/>
    <x v="0"/>
    <n v="113776"/>
    <s v="Mr"/>
    <n v="1"/>
  </r>
  <r>
    <x v="28"/>
    <x v="2"/>
    <x v="89"/>
    <x v="1"/>
    <s v="C"/>
    <x v="202"/>
    <s v="25-75"/>
    <x v="596"/>
    <x v="7"/>
    <s v=" Mme"/>
    <x v="698"/>
    <n v="0"/>
    <n v="370"/>
    <x v="1"/>
    <s v="female"/>
    <n v="0"/>
    <x v="1"/>
    <s v="PC 17477"/>
    <s v="Mrs"/>
    <n v="0"/>
  </r>
  <r>
    <x v="28"/>
    <x v="2"/>
    <x v="89"/>
    <x v="1"/>
    <s v="C"/>
    <x v="202"/>
    <s v="25-75"/>
    <x v="597"/>
    <x v="0"/>
    <s v=" Mlle"/>
    <x v="699"/>
    <n v="0"/>
    <n v="642"/>
    <x v="1"/>
    <s v="female"/>
    <n v="0"/>
    <x v="1"/>
    <s v="PC 17477"/>
    <s v="Miss"/>
    <n v="0"/>
  </r>
  <r>
    <x v="87"/>
    <x v="1"/>
    <x v="0"/>
    <x v="0"/>
    <s v="C"/>
    <x v="203"/>
    <s v="0-10"/>
    <x v="598"/>
    <x v="10"/>
    <s v=" Mr"/>
    <x v="700"/>
    <n v="0"/>
    <n v="844"/>
    <x v="0"/>
    <s v="male"/>
    <n v="0"/>
    <x v="0"/>
    <n v="2683"/>
    <s v="Mr"/>
    <n v="0"/>
  </r>
  <r>
    <x v="84"/>
    <x v="3"/>
    <x v="0"/>
    <x v="0"/>
    <s v="S"/>
    <x v="204"/>
    <s v="0-10"/>
    <x v="599"/>
    <x v="18"/>
    <s v=" Mr"/>
    <x v="701"/>
    <n v="0"/>
    <n v="327"/>
    <x v="0"/>
    <s v="male"/>
    <n v="0"/>
    <x v="0"/>
    <n v="345364"/>
    <s v="Mr"/>
    <n v="0"/>
  </r>
  <r>
    <x v="38"/>
    <x v="2"/>
    <x v="0"/>
    <x v="0"/>
    <s v="C"/>
    <x v="205"/>
    <s v="0-10"/>
    <x v="600"/>
    <x v="9"/>
    <s v=" Mr"/>
    <x v="499"/>
    <n v="0"/>
    <n v="379"/>
    <x v="0"/>
    <s v="male"/>
    <n v="0"/>
    <x v="0"/>
    <n v="2648"/>
    <s v="Mr"/>
    <n v="0"/>
  </r>
  <r>
    <x v="27"/>
    <x v="1"/>
    <x v="0"/>
    <x v="0"/>
    <s v="S"/>
    <x v="1"/>
    <n v="0"/>
    <x v="601"/>
    <x v="10"/>
    <s v=" Mr"/>
    <x v="702"/>
    <n v="0"/>
    <n v="180"/>
    <x v="0"/>
    <s v="male"/>
    <n v="0"/>
    <x v="0"/>
    <s v="LINE"/>
    <s v="Mr"/>
    <n v="0"/>
  </r>
  <r>
    <x v="35"/>
    <x v="2"/>
    <x v="0"/>
    <x v="0"/>
    <s v="S"/>
    <x v="1"/>
    <n v="0"/>
    <x v="602"/>
    <x v="17"/>
    <s v=" Mr"/>
    <x v="224"/>
    <n v="0"/>
    <n v="272"/>
    <x v="0"/>
    <s v="male"/>
    <n v="0"/>
    <x v="1"/>
    <s v="LINE"/>
    <s v="Mr"/>
    <n v="0"/>
  </r>
  <r>
    <x v="41"/>
    <x v="2"/>
    <x v="0"/>
    <x v="0"/>
    <s v="S"/>
    <x v="1"/>
    <n v="0"/>
    <x v="92"/>
    <x v="15"/>
    <s v=" Mr"/>
    <x v="703"/>
    <n v="0"/>
    <n v="303"/>
    <x v="0"/>
    <s v="male"/>
    <n v="0"/>
    <x v="0"/>
    <s v="LINE"/>
    <s v="Mr"/>
    <n v="0"/>
  </r>
  <r>
    <x v="75"/>
    <x v="3"/>
    <x v="0"/>
    <x v="0"/>
    <s v="S"/>
    <x v="1"/>
    <n v="0"/>
    <x v="92"/>
    <x v="15"/>
    <s v=" Mr"/>
    <x v="328"/>
    <n v="0"/>
    <n v="598"/>
    <x v="0"/>
    <s v="male"/>
    <n v="0"/>
    <x v="0"/>
    <s v="LINE"/>
    <s v="Mr"/>
    <n v="0"/>
  </r>
  <r>
    <x v="27"/>
    <x v="1"/>
    <x v="90"/>
    <x v="1"/>
    <s v="S"/>
    <x v="206"/>
    <s v="25-75"/>
    <x v="603"/>
    <x v="3"/>
    <s v=" Miss"/>
    <x v="704"/>
    <n v="2"/>
    <n v="541"/>
    <x v="1"/>
    <s v="female"/>
    <n v="0"/>
    <x v="1"/>
    <s v="WE/P 5735"/>
    <s v="Miss"/>
    <n v="2"/>
  </r>
  <r>
    <x v="60"/>
    <x v="3"/>
    <x v="90"/>
    <x v="1"/>
    <s v="S"/>
    <x v="206"/>
    <s v="25-75"/>
    <x v="603"/>
    <x v="3"/>
    <s v=" Capt"/>
    <x v="705"/>
    <n v="1"/>
    <n v="746"/>
    <x v="1"/>
    <s v="male"/>
    <n v="1"/>
    <x v="0"/>
    <s v="WE/P 5735"/>
    <s v="Mr"/>
    <n v="2"/>
  </r>
  <r>
    <x v="5"/>
    <x v="1"/>
    <x v="91"/>
    <x v="7"/>
    <s v="C"/>
    <x v="207"/>
    <s v="25-75"/>
    <x v="604"/>
    <x v="3"/>
    <s v=" Mrs"/>
    <x v="706"/>
    <n v="0"/>
    <n v="2"/>
    <x v="1"/>
    <s v="female"/>
    <n v="1"/>
    <x v="1"/>
    <s v="PC 17599"/>
    <s v="Mrs"/>
    <n v="1"/>
  </r>
  <r>
    <x v="19"/>
    <x v="2"/>
    <x v="0"/>
    <x v="0"/>
    <s v="S"/>
    <x v="208"/>
    <s v="25-75"/>
    <x v="605"/>
    <x v="1"/>
    <s v=" Mr"/>
    <x v="707"/>
    <n v="0"/>
    <n v="73"/>
    <x v="2"/>
    <s v="male"/>
    <n v="0"/>
    <x v="0"/>
    <s v="S.O.C. 14879"/>
    <s v="Mr"/>
    <n v="0"/>
  </r>
  <r>
    <x v="19"/>
    <x v="2"/>
    <x v="0"/>
    <x v="0"/>
    <s v="S"/>
    <x v="208"/>
    <s v="25-75"/>
    <x v="606"/>
    <x v="1"/>
    <s v=" Mr"/>
    <x v="708"/>
    <n v="0"/>
    <n v="121"/>
    <x v="2"/>
    <s v="male"/>
    <n v="2"/>
    <x v="0"/>
    <s v="S.O.C. 14879"/>
    <s v="Mr"/>
    <n v="2"/>
  </r>
  <r>
    <x v="33"/>
    <x v="3"/>
    <x v="0"/>
    <x v="0"/>
    <s v="S"/>
    <x v="208"/>
    <s v="25-75"/>
    <x v="30"/>
    <x v="14"/>
    <s v=" Mr"/>
    <x v="398"/>
    <n v="0"/>
    <n v="386"/>
    <x v="2"/>
    <s v="male"/>
    <n v="0"/>
    <x v="0"/>
    <s v="S.O.C. 14879"/>
    <s v="Mr"/>
    <n v="0"/>
  </r>
  <r>
    <x v="28"/>
    <x v="2"/>
    <x v="0"/>
    <x v="0"/>
    <s v="S"/>
    <x v="208"/>
    <s v="25-75"/>
    <x v="606"/>
    <x v="1"/>
    <s v=" Mr"/>
    <x v="709"/>
    <n v="0"/>
    <n v="656"/>
    <x v="2"/>
    <s v="male"/>
    <n v="2"/>
    <x v="0"/>
    <s v="S.O.C. 14879"/>
    <s v="Mr"/>
    <n v="2"/>
  </r>
  <r>
    <x v="7"/>
    <x v="1"/>
    <x v="0"/>
    <x v="0"/>
    <s v="S"/>
    <x v="208"/>
    <s v="25-75"/>
    <x v="606"/>
    <x v="1"/>
    <s v=" Mr"/>
    <x v="710"/>
    <n v="0"/>
    <n v="666"/>
    <x v="2"/>
    <s v="male"/>
    <n v="2"/>
    <x v="0"/>
    <s v="S.O.C. 14879"/>
    <s v="Mr"/>
    <n v="2"/>
  </r>
  <r>
    <x v="81"/>
    <x v="3"/>
    <x v="92"/>
    <x v="6"/>
    <s v="C"/>
    <x v="209"/>
    <s v="75 higher"/>
    <x v="607"/>
    <x v="5"/>
    <s v=" Mrs"/>
    <x v="711"/>
    <n v="0"/>
    <n v="367"/>
    <x v="1"/>
    <s v="female"/>
    <n v="1"/>
    <x v="1"/>
    <n v="110813"/>
    <s v="Mrs"/>
    <n v="1"/>
  </r>
  <r>
    <x v="7"/>
    <x v="1"/>
    <x v="93"/>
    <x v="6"/>
    <s v="C"/>
    <x v="210"/>
    <s v="75 higher"/>
    <x v="608"/>
    <x v="9"/>
    <s v=" Miss"/>
    <x v="712"/>
    <n v="0"/>
    <n v="219"/>
    <x v="1"/>
    <s v="female"/>
    <n v="0"/>
    <x v="1"/>
    <n v="11813"/>
    <s v="Miss"/>
    <n v="0"/>
  </r>
  <r>
    <x v="44"/>
    <x v="2"/>
    <x v="94"/>
    <x v="6"/>
    <s v="C"/>
    <x v="211"/>
    <s v="75 higher"/>
    <x v="609"/>
    <x v="1"/>
    <s v=" Mr"/>
    <x v="713"/>
    <n v="0"/>
    <n v="682"/>
    <x v="1"/>
    <s v="male"/>
    <n v="0"/>
    <x v="1"/>
    <s v="PC 17572"/>
    <s v="Mr"/>
    <n v="0"/>
  </r>
  <r>
    <x v="75"/>
    <x v="3"/>
    <x v="95"/>
    <x v="6"/>
    <s v="C"/>
    <x v="211"/>
    <s v="75 higher"/>
    <x v="527"/>
    <x v="1"/>
    <s v=" Mrs"/>
    <x v="714"/>
    <n v="0"/>
    <n v="53"/>
    <x v="1"/>
    <s v="female"/>
    <n v="1"/>
    <x v="1"/>
    <s v="PC 17572"/>
    <s v="Mrs"/>
    <n v="1"/>
  </r>
  <r>
    <x v="20"/>
    <x v="3"/>
    <x v="95"/>
    <x v="6"/>
    <s v="C"/>
    <x v="211"/>
    <s v="75 higher"/>
    <x v="527"/>
    <x v="1"/>
    <s v=" Mr"/>
    <x v="715"/>
    <n v="0"/>
    <n v="646"/>
    <x v="1"/>
    <s v="male"/>
    <n v="1"/>
    <x v="1"/>
    <s v="PC 17572"/>
    <s v="Mr"/>
    <n v="1"/>
  </r>
  <r>
    <x v="19"/>
    <x v="2"/>
    <x v="96"/>
    <x v="6"/>
    <s v="S"/>
    <x v="212"/>
    <s v="75 higher"/>
    <x v="610"/>
    <x v="5"/>
    <s v=" Mr"/>
    <x v="716"/>
    <n v="1"/>
    <n v="103"/>
    <x v="1"/>
    <s v="male"/>
    <n v="0"/>
    <x v="0"/>
    <n v="35281"/>
    <s v="Mr"/>
    <n v="1"/>
  </r>
  <r>
    <x v="65"/>
    <x v="3"/>
    <x v="96"/>
    <x v="6"/>
    <s v="S"/>
    <x v="212"/>
    <s v="75 higher"/>
    <x v="610"/>
    <x v="5"/>
    <s v=" Mr"/>
    <x v="717"/>
    <n v="1"/>
    <n v="125"/>
    <x v="1"/>
    <s v="male"/>
    <n v="0"/>
    <x v="0"/>
    <n v="35281"/>
    <s v="Mr"/>
    <n v="1"/>
  </r>
  <r>
    <x v="19"/>
    <x v="2"/>
    <x v="97"/>
    <x v="6"/>
    <s v="S"/>
    <x v="213"/>
    <s v="75 higher"/>
    <x v="611"/>
    <x v="10"/>
    <s v=" Miss"/>
    <x v="718"/>
    <n v="0"/>
    <n v="628"/>
    <x v="1"/>
    <s v="female"/>
    <n v="0"/>
    <x v="1"/>
    <n v="13502"/>
    <s v="Miss"/>
    <n v="0"/>
  </r>
  <r>
    <x v="48"/>
    <x v="3"/>
    <x v="98"/>
    <x v="6"/>
    <s v="S"/>
    <x v="213"/>
    <s v="75 higher"/>
    <x v="9"/>
    <x v="7"/>
    <s v=" Miss"/>
    <x v="719"/>
    <n v="0"/>
    <n v="276"/>
    <x v="1"/>
    <s v="female"/>
    <n v="1"/>
    <x v="1"/>
    <n v="13502"/>
    <s v="Miss"/>
    <n v="1"/>
  </r>
  <r>
    <x v="54"/>
    <x v="3"/>
    <x v="99"/>
    <x v="6"/>
    <s v="S"/>
    <x v="213"/>
    <s v="75 higher"/>
    <x v="612"/>
    <x v="1"/>
    <s v=" Mrs"/>
    <x v="720"/>
    <n v="0"/>
    <n v="766"/>
    <x v="1"/>
    <s v="female"/>
    <n v="1"/>
    <x v="1"/>
    <n v="13502"/>
    <s v="Mrs"/>
    <n v="1"/>
  </r>
  <r>
    <x v="65"/>
    <x v="3"/>
    <x v="100"/>
    <x v="6"/>
    <s v="C"/>
    <x v="214"/>
    <s v="75 higher"/>
    <x v="613"/>
    <x v="21"/>
    <s v=" Miss"/>
    <x v="721"/>
    <n v="0"/>
    <n v="497"/>
    <x v="1"/>
    <s v="female"/>
    <n v="1"/>
    <x v="1"/>
    <n v="36947"/>
    <s v="Miss"/>
    <n v="1"/>
  </r>
  <r>
    <x v="63"/>
    <x v="3"/>
    <x v="100"/>
    <x v="6"/>
    <s v="C"/>
    <x v="214"/>
    <s v="75 higher"/>
    <x v="614"/>
    <x v="0"/>
    <s v=" Mrs"/>
    <x v="722"/>
    <n v="0"/>
    <n v="592"/>
    <x v="1"/>
    <s v="female"/>
    <n v="1"/>
    <x v="1"/>
    <n v="36947"/>
    <s v="Mrs"/>
    <n v="1"/>
  </r>
  <r>
    <x v="9"/>
    <x v="2"/>
    <x v="0"/>
    <x v="0"/>
    <s v="S"/>
    <x v="215"/>
    <s v="75 higher"/>
    <x v="615"/>
    <x v="9"/>
    <s v=" Miss"/>
    <x v="312"/>
    <n v="0"/>
    <n v="291"/>
    <x v="1"/>
    <s v="female"/>
    <n v="0"/>
    <x v="1"/>
    <n v="19877"/>
    <s v="Miss"/>
    <n v="0"/>
  </r>
  <r>
    <x v="27"/>
    <x v="1"/>
    <x v="101"/>
    <x v="7"/>
    <s v="S"/>
    <x v="215"/>
    <s v="75 higher"/>
    <x v="616"/>
    <x v="3"/>
    <s v=" Mr"/>
    <x v="723"/>
    <n v="0"/>
    <n v="742"/>
    <x v="1"/>
    <s v="male"/>
    <n v="1"/>
    <x v="0"/>
    <n v="19877"/>
    <s v="Mr"/>
    <n v="1"/>
  </r>
  <r>
    <x v="28"/>
    <x v="2"/>
    <x v="102"/>
    <x v="1"/>
    <s v="C"/>
    <x v="216"/>
    <s v="75 higher"/>
    <x v="617"/>
    <x v="11"/>
    <s v=" Mr"/>
    <x v="200"/>
    <n v="0"/>
    <n v="140"/>
    <x v="1"/>
    <s v="male"/>
    <n v="0"/>
    <x v="0"/>
    <s v="PC 17593"/>
    <s v="Mr"/>
    <n v="0"/>
  </r>
  <r>
    <x v="29"/>
    <x v="1"/>
    <x v="0"/>
    <x v="0"/>
    <s v="C"/>
    <x v="216"/>
    <s v="75 higher"/>
    <x v="618"/>
    <x v="17"/>
    <s v=" Mrs"/>
    <x v="724"/>
    <n v="0"/>
    <n v="257"/>
    <x v="1"/>
    <s v="female"/>
    <n v="0"/>
    <x v="1"/>
    <s v="PC 17585"/>
    <s v="Mrs"/>
    <n v="0"/>
  </r>
  <r>
    <x v="81"/>
    <x v="3"/>
    <x v="103"/>
    <x v="1"/>
    <s v="C"/>
    <x v="216"/>
    <s v="75 higher"/>
    <x v="619"/>
    <x v="4"/>
    <s v=" Mr"/>
    <x v="725"/>
    <n v="1"/>
    <n v="588"/>
    <x v="1"/>
    <s v="male"/>
    <n v="1"/>
    <x v="1"/>
    <n v="13567"/>
    <s v="Mr"/>
    <n v="2"/>
  </r>
  <r>
    <x v="77"/>
    <x v="3"/>
    <x v="104"/>
    <x v="1"/>
    <s v="C"/>
    <x v="216"/>
    <s v="75 higher"/>
    <x v="620"/>
    <x v="11"/>
    <s v=" Mr"/>
    <x v="537"/>
    <n v="0"/>
    <n v="790"/>
    <x v="1"/>
    <s v="male"/>
    <n v="0"/>
    <x v="0"/>
    <s v="PC 17593"/>
    <s v="Mr"/>
    <n v="0"/>
  </r>
  <r>
    <x v="33"/>
    <x v="3"/>
    <x v="105"/>
    <x v="5"/>
    <s v="S"/>
    <x v="217"/>
    <s v="75 higher"/>
    <x v="621"/>
    <x v="17"/>
    <s v=" Miss"/>
    <x v="726"/>
    <n v="2"/>
    <n v="586"/>
    <x v="1"/>
    <s v="female"/>
    <n v="0"/>
    <x v="1"/>
    <n v="110413"/>
    <s v="Miss"/>
    <n v="2"/>
  </r>
  <r>
    <x v="63"/>
    <x v="3"/>
    <x v="106"/>
    <x v="5"/>
    <s v="S"/>
    <x v="217"/>
    <s v="75 higher"/>
    <x v="621"/>
    <x v="17"/>
    <s v=" Mr"/>
    <x v="230"/>
    <n v="1"/>
    <n v="263"/>
    <x v="1"/>
    <s v="male"/>
    <n v="1"/>
    <x v="0"/>
    <n v="110413"/>
    <s v="Mr"/>
    <n v="2"/>
  </r>
  <r>
    <x v="4"/>
    <x v="1"/>
    <x v="106"/>
    <x v="5"/>
    <s v="S"/>
    <x v="217"/>
    <s v="75 higher"/>
    <x v="621"/>
    <x v="17"/>
    <s v=" Mrs"/>
    <x v="727"/>
    <n v="1"/>
    <n v="559"/>
    <x v="1"/>
    <s v="female"/>
    <n v="1"/>
    <x v="1"/>
    <n v="110413"/>
    <s v="Mrs"/>
    <n v="2"/>
  </r>
  <r>
    <x v="5"/>
    <x v="1"/>
    <x v="107"/>
    <x v="1"/>
    <s v="S"/>
    <x v="218"/>
    <s v="75 higher"/>
    <x v="622"/>
    <x v="22"/>
    <s v=" Miss"/>
    <x v="728"/>
    <n v="0"/>
    <n v="62"/>
    <x v="1"/>
    <s v="female"/>
    <n v="0"/>
    <x v="1"/>
    <n v="113572"/>
    <s v="Miss"/>
    <n v="0"/>
  </r>
  <r>
    <x v="59"/>
    <x v="3"/>
    <x v="107"/>
    <x v="1"/>
    <s v="C"/>
    <x v="218"/>
    <s v="75 higher"/>
    <x v="623"/>
    <x v="0"/>
    <s v=" Mrs"/>
    <x v="729"/>
    <n v="0"/>
    <n v="830"/>
    <x v="1"/>
    <s v="female"/>
    <n v="0"/>
    <x v="1"/>
    <n v="113572"/>
    <s v="Mrs"/>
    <n v="0"/>
  </r>
  <r>
    <x v="0"/>
    <x v="0"/>
    <x v="108"/>
    <x v="2"/>
    <s v="S"/>
    <x v="219"/>
    <s v="75 higher"/>
    <x v="624"/>
    <x v="14"/>
    <s v=" Master"/>
    <x v="730"/>
    <n v="2"/>
    <n v="446"/>
    <x v="1"/>
    <s v="male"/>
    <n v="0"/>
    <x v="1"/>
    <n v="33638"/>
    <s v="Master"/>
    <n v="2"/>
  </r>
  <r>
    <x v="8"/>
    <x v="2"/>
    <x v="0"/>
    <x v="0"/>
    <s v="C"/>
    <x v="220"/>
    <s v="75 higher"/>
    <x v="321"/>
    <x v="12"/>
    <s v=" Mr"/>
    <x v="731"/>
    <n v="0"/>
    <n v="35"/>
    <x v="1"/>
    <s v="male"/>
    <n v="1"/>
    <x v="0"/>
    <s v="PC 17604"/>
    <s v="Mr"/>
    <n v="1"/>
  </r>
  <r>
    <x v="29"/>
    <x v="1"/>
    <x v="0"/>
    <x v="0"/>
    <s v="C"/>
    <x v="220"/>
    <s v="75 higher"/>
    <x v="321"/>
    <x v="12"/>
    <s v=" Mrs"/>
    <x v="732"/>
    <n v="0"/>
    <n v="376"/>
    <x v="1"/>
    <s v="female"/>
    <n v="1"/>
    <x v="1"/>
    <s v="PC 17604"/>
    <s v="Mrs"/>
    <n v="1"/>
  </r>
  <r>
    <x v="28"/>
    <x v="2"/>
    <x v="109"/>
    <x v="7"/>
    <s v="C"/>
    <x v="221"/>
    <s v="75 higher"/>
    <x v="625"/>
    <x v="1"/>
    <s v=" Miss"/>
    <x v="733"/>
    <n v="0"/>
    <n v="311"/>
    <x v="1"/>
    <s v="female"/>
    <n v="0"/>
    <x v="1"/>
    <n v="11767"/>
    <s v="Miss"/>
    <n v="0"/>
  </r>
  <r>
    <x v="4"/>
    <x v="1"/>
    <x v="110"/>
    <x v="5"/>
    <s v="C"/>
    <x v="221"/>
    <s v="75 higher"/>
    <x v="626"/>
    <x v="3"/>
    <s v=" Miss"/>
    <x v="734"/>
    <n v="1"/>
    <n v="836"/>
    <x v="1"/>
    <s v="female"/>
    <n v="1"/>
    <x v="1"/>
    <s v="PC 17756"/>
    <s v="Miss"/>
    <n v="2"/>
  </r>
  <r>
    <x v="80"/>
    <x v="3"/>
    <x v="111"/>
    <x v="7"/>
    <s v="C"/>
    <x v="221"/>
    <s v="75 higher"/>
    <x v="627"/>
    <x v="2"/>
    <s v=" Mrs"/>
    <x v="735"/>
    <n v="1"/>
    <n v="880"/>
    <x v="1"/>
    <s v="female"/>
    <n v="0"/>
    <x v="1"/>
    <n v="11767"/>
    <s v="Mrs"/>
    <n v="1"/>
  </r>
  <r>
    <x v="25"/>
    <x v="3"/>
    <x v="112"/>
    <x v="7"/>
    <s v="S"/>
    <x v="222"/>
    <s v="75 higher"/>
    <x v="249"/>
    <x v="1"/>
    <s v=" Mr"/>
    <x v="736"/>
    <n v="0"/>
    <n v="63"/>
    <x v="1"/>
    <s v="male"/>
    <n v="1"/>
    <x v="0"/>
    <n v="36973"/>
    <s v="Mr"/>
    <n v="1"/>
  </r>
  <r>
    <x v="32"/>
    <x v="1"/>
    <x v="112"/>
    <x v="7"/>
    <s v="S"/>
    <x v="222"/>
    <s v="75 higher"/>
    <x v="249"/>
    <x v="1"/>
    <s v=" Mrs"/>
    <x v="737"/>
    <n v="0"/>
    <n v="231"/>
    <x v="1"/>
    <s v="female"/>
    <n v="1"/>
    <x v="1"/>
    <n v="36973"/>
    <s v="Mrs"/>
    <n v="1"/>
  </r>
  <r>
    <x v="3"/>
    <x v="1"/>
    <x v="113"/>
    <x v="1"/>
    <s v="S"/>
    <x v="223"/>
    <s v="75 higher"/>
    <x v="628"/>
    <x v="3"/>
    <s v=" Miss"/>
    <x v="738"/>
    <n v="0"/>
    <n v="258"/>
    <x v="1"/>
    <s v="female"/>
    <n v="0"/>
    <x v="1"/>
    <n v="110152"/>
    <s v="Miss"/>
    <n v="0"/>
  </r>
  <r>
    <x v="11"/>
    <x v="0"/>
    <x v="114"/>
    <x v="1"/>
    <s v="S"/>
    <x v="223"/>
    <s v="75 higher"/>
    <x v="629"/>
    <x v="12"/>
    <s v=" Miss"/>
    <x v="739"/>
    <n v="0"/>
    <n v="505"/>
    <x v="1"/>
    <s v="female"/>
    <n v="0"/>
    <x v="1"/>
    <n v="110152"/>
    <s v="Miss"/>
    <n v="0"/>
  </r>
  <r>
    <x v="6"/>
    <x v="1"/>
    <x v="113"/>
    <x v="1"/>
    <s v="S"/>
    <x v="223"/>
    <s v="75 higher"/>
    <x v="630"/>
    <x v="8"/>
    <s v=" the Countess"/>
    <x v="740"/>
    <n v="0"/>
    <n v="760"/>
    <x v="1"/>
    <s v="female"/>
    <n v="0"/>
    <x v="1"/>
    <n v="110152"/>
    <s v="Mrs"/>
    <n v="0"/>
  </r>
  <r>
    <x v="75"/>
    <x v="3"/>
    <x v="115"/>
    <x v="7"/>
    <s v="C"/>
    <x v="224"/>
    <s v="75 higher"/>
    <x v="631"/>
    <x v="11"/>
    <s v=" Mr"/>
    <x v="741"/>
    <n v="0"/>
    <n v="454"/>
    <x v="1"/>
    <s v="male"/>
    <n v="1"/>
    <x v="1"/>
    <n v="17453"/>
    <s v="Mr"/>
    <n v="1"/>
  </r>
  <r>
    <x v="29"/>
    <x v="1"/>
    <x v="115"/>
    <x v="7"/>
    <s v="C"/>
    <x v="224"/>
    <s v="75 higher"/>
    <x v="631"/>
    <x v="11"/>
    <s v=" Mrs"/>
    <x v="742"/>
    <n v="0"/>
    <n v="850"/>
    <x v="1"/>
    <s v="female"/>
    <n v="1"/>
    <x v="1"/>
    <n v="17453"/>
    <s v="Mrs"/>
    <n v="1"/>
  </r>
  <r>
    <x v="36"/>
    <x v="1"/>
    <x v="116"/>
    <x v="7"/>
    <s v="Q"/>
    <x v="225"/>
    <s v="75 higher"/>
    <x v="632"/>
    <x v="12"/>
    <s v=" Dr"/>
    <x v="743"/>
    <n v="0"/>
    <n v="246"/>
    <x v="1"/>
    <s v="male"/>
    <n v="2"/>
    <x v="0"/>
    <n v="19928"/>
    <s v="Dr"/>
    <n v="2"/>
  </r>
  <r>
    <x v="5"/>
    <x v="1"/>
    <x v="117"/>
    <x v="7"/>
    <s v="S"/>
    <x v="225"/>
    <s v="75 higher"/>
    <x v="513"/>
    <x v="1"/>
    <s v=" Mr"/>
    <x v="744"/>
    <n v="0"/>
    <n v="225"/>
    <x v="1"/>
    <s v="male"/>
    <n v="1"/>
    <x v="1"/>
    <n v="19943"/>
    <s v="Mr"/>
    <n v="1"/>
  </r>
  <r>
    <x v="6"/>
    <x v="1"/>
    <x v="116"/>
    <x v="7"/>
    <s v="Q"/>
    <x v="225"/>
    <s v="75 higher"/>
    <x v="632"/>
    <x v="12"/>
    <s v=" Miss"/>
    <x v="745"/>
    <n v="0"/>
    <n v="413"/>
    <x v="1"/>
    <s v="female"/>
    <n v="1"/>
    <x v="1"/>
    <n v="19928"/>
    <s v="Miss"/>
    <n v="1"/>
  </r>
  <r>
    <x v="32"/>
    <x v="1"/>
    <x v="117"/>
    <x v="7"/>
    <s v="S"/>
    <x v="225"/>
    <s v="75 higher"/>
    <x v="513"/>
    <x v="1"/>
    <s v=" Mrs"/>
    <x v="746"/>
    <n v="0"/>
    <n v="487"/>
    <x v="1"/>
    <s v="female"/>
    <n v="1"/>
    <x v="1"/>
    <n v="19943"/>
    <s v="Mrs"/>
    <n v="1"/>
  </r>
  <r>
    <x v="41"/>
    <x v="2"/>
    <x v="118"/>
    <x v="1"/>
    <s v="C"/>
    <x v="226"/>
    <s v="75 higher"/>
    <x v="633"/>
    <x v="9"/>
    <s v=" Mrs"/>
    <x v="747"/>
    <n v="0"/>
    <n v="292"/>
    <x v="1"/>
    <s v="female"/>
    <n v="1"/>
    <x v="1"/>
    <n v="11967"/>
    <s v="Mrs"/>
    <n v="1"/>
  </r>
  <r>
    <x v="35"/>
    <x v="2"/>
    <x v="118"/>
    <x v="1"/>
    <s v="C"/>
    <x v="226"/>
    <s v="75 higher"/>
    <x v="633"/>
    <x v="9"/>
    <s v=" Mr"/>
    <x v="748"/>
    <n v="0"/>
    <n v="485"/>
    <x v="1"/>
    <s v="male"/>
    <n v="1"/>
    <x v="1"/>
    <n v="11967"/>
    <s v="Mr"/>
    <n v="1"/>
  </r>
  <r>
    <x v="3"/>
    <x v="1"/>
    <x v="119"/>
    <x v="1"/>
    <s v="S"/>
    <x v="227"/>
    <s v="75 higher"/>
    <x v="634"/>
    <x v="2"/>
    <s v=" Miss"/>
    <x v="749"/>
    <n v="0"/>
    <n v="521"/>
    <x v="1"/>
    <s v="female"/>
    <n v="0"/>
    <x v="1"/>
    <n v="12749"/>
    <s v="Miss"/>
    <n v="0"/>
  </r>
  <r>
    <x v="63"/>
    <x v="3"/>
    <x v="120"/>
    <x v="1"/>
    <s v="S"/>
    <x v="227"/>
    <s v="75 higher"/>
    <x v="625"/>
    <x v="1"/>
    <s v=" Mrs"/>
    <x v="750"/>
    <n v="1"/>
    <n v="821"/>
    <x v="1"/>
    <s v="female"/>
    <n v="1"/>
    <x v="1"/>
    <n v="12749"/>
    <s v="Mrs"/>
    <n v="2"/>
  </r>
  <r>
    <x v="3"/>
    <x v="1"/>
    <x v="0"/>
    <x v="0"/>
    <s v="C"/>
    <x v="228"/>
    <s v="75 higher"/>
    <x v="635"/>
    <x v="10"/>
    <s v=" Miss"/>
    <x v="66"/>
    <n v="0"/>
    <n v="538"/>
    <x v="1"/>
    <s v="female"/>
    <n v="0"/>
    <x v="1"/>
    <s v="PC 17761"/>
    <s v="Miss"/>
    <n v="0"/>
  </r>
  <r>
    <x v="55"/>
    <x v="3"/>
    <x v="121"/>
    <x v="7"/>
    <s v="C"/>
    <x v="228"/>
    <s v="75 higher"/>
    <x v="636"/>
    <x v="14"/>
    <s v=" Mr"/>
    <x v="751"/>
    <n v="0"/>
    <n v="545"/>
    <x v="1"/>
    <s v="male"/>
    <n v="1"/>
    <x v="0"/>
    <s v="PC 17761"/>
    <s v="Mr"/>
    <n v="1"/>
  </r>
  <r>
    <x v="42"/>
    <x v="0"/>
    <x v="122"/>
    <x v="7"/>
    <s v="C"/>
    <x v="229"/>
    <s v="75 higher"/>
    <x v="637"/>
    <x v="2"/>
    <s v=" Mrs"/>
    <x v="752"/>
    <n v="0"/>
    <n v="308"/>
    <x v="1"/>
    <s v="female"/>
    <n v="1"/>
    <x v="1"/>
    <s v="PC 17758"/>
    <s v="Mrs"/>
    <n v="1"/>
  </r>
  <r>
    <x v="33"/>
    <x v="3"/>
    <x v="122"/>
    <x v="7"/>
    <s v="C"/>
    <x v="229"/>
    <s v="75 higher"/>
    <x v="637"/>
    <x v="2"/>
    <s v=" Mr"/>
    <x v="753"/>
    <n v="0"/>
    <n v="506"/>
    <x v="1"/>
    <s v="male"/>
    <n v="1"/>
    <x v="0"/>
    <s v="PC 17758"/>
    <s v="Mr"/>
    <n v="1"/>
  </r>
  <r>
    <x v="2"/>
    <x v="2"/>
    <x v="0"/>
    <x v="0"/>
    <s v="C"/>
    <x v="230"/>
    <s v="75 higher"/>
    <x v="638"/>
    <x v="4"/>
    <s v=" Miss"/>
    <x v="754"/>
    <n v="0"/>
    <n v="307"/>
    <x v="1"/>
    <s v="female"/>
    <n v="0"/>
    <x v="1"/>
    <n v="17421"/>
    <s v="Miss"/>
    <n v="0"/>
  </r>
  <r>
    <x v="42"/>
    <x v="0"/>
    <x v="123"/>
    <x v="7"/>
    <s v="C"/>
    <x v="230"/>
    <s v="75 higher"/>
    <x v="639"/>
    <x v="17"/>
    <s v=" Mr"/>
    <x v="755"/>
    <n v="2"/>
    <n v="551"/>
    <x v="1"/>
    <s v="male"/>
    <n v="0"/>
    <x v="1"/>
    <n v="17421"/>
    <s v="Mr"/>
    <n v="2"/>
  </r>
  <r>
    <x v="4"/>
    <x v="1"/>
    <x v="124"/>
    <x v="7"/>
    <s v="C"/>
    <x v="230"/>
    <s v="75 higher"/>
    <x v="639"/>
    <x v="17"/>
    <s v=" Mrs"/>
    <x v="756"/>
    <n v="1"/>
    <n v="582"/>
    <x v="1"/>
    <s v="female"/>
    <n v="1"/>
    <x v="1"/>
    <n v="17421"/>
    <s v="Mrs"/>
    <n v="2"/>
  </r>
  <r>
    <x v="75"/>
    <x v="3"/>
    <x v="124"/>
    <x v="7"/>
    <s v="C"/>
    <x v="230"/>
    <s v="75 higher"/>
    <x v="639"/>
    <x v="17"/>
    <s v=" Mr"/>
    <x v="757"/>
    <n v="1"/>
    <n v="699"/>
    <x v="1"/>
    <s v="male"/>
    <n v="1"/>
    <x v="0"/>
    <n v="17421"/>
    <s v="Mr"/>
    <n v="2"/>
  </r>
  <r>
    <x v="79"/>
    <x v="3"/>
    <x v="125"/>
    <x v="6"/>
    <s v="C"/>
    <x v="231"/>
    <s v="75 higher"/>
    <x v="640"/>
    <x v="18"/>
    <s v=" Mr"/>
    <x v="758"/>
    <n v="2"/>
    <n v="660"/>
    <x v="1"/>
    <s v="male"/>
    <n v="0"/>
    <x v="0"/>
    <n v="35273"/>
    <s v="Mr"/>
    <n v="2"/>
  </r>
  <r>
    <x v="31"/>
    <x v="1"/>
    <x v="126"/>
    <x v="6"/>
    <s v="C"/>
    <x v="231"/>
    <s v="75 higher"/>
    <x v="640"/>
    <x v="18"/>
    <s v=" Miss"/>
    <x v="759"/>
    <n v="0"/>
    <n v="216"/>
    <x v="1"/>
    <s v="female"/>
    <n v="1"/>
    <x v="1"/>
    <n v="35273"/>
    <s v="Miss"/>
    <n v="1"/>
  </r>
  <r>
    <x v="50"/>
    <x v="2"/>
    <x v="126"/>
    <x v="6"/>
    <s v="C"/>
    <x v="231"/>
    <s v="75 higher"/>
    <x v="640"/>
    <x v="18"/>
    <s v=" Miss"/>
    <x v="760"/>
    <n v="0"/>
    <n v="394"/>
    <x v="1"/>
    <s v="female"/>
    <n v="1"/>
    <x v="1"/>
    <n v="35273"/>
    <s v="Miss"/>
    <n v="1"/>
  </r>
  <r>
    <x v="27"/>
    <x v="1"/>
    <x v="127"/>
    <x v="1"/>
    <s v="S"/>
    <x v="232"/>
    <s v="75 higher"/>
    <x v="443"/>
    <x v="3"/>
    <s v=" Mr"/>
    <x v="761"/>
    <n v="2"/>
    <n v="391"/>
    <x v="1"/>
    <s v="male"/>
    <n v="1"/>
    <x v="1"/>
    <n v="113760"/>
    <s v="Mr"/>
    <n v="3"/>
  </r>
  <r>
    <x v="15"/>
    <x v="0"/>
    <x v="127"/>
    <x v="1"/>
    <s v="S"/>
    <x v="232"/>
    <s v="75 higher"/>
    <x v="443"/>
    <x v="3"/>
    <s v=" Miss"/>
    <x v="762"/>
    <n v="2"/>
    <n v="436"/>
    <x v="1"/>
    <s v="female"/>
    <n v="1"/>
    <x v="1"/>
    <n v="113760"/>
    <s v="Miss"/>
    <n v="3"/>
  </r>
  <r>
    <x v="27"/>
    <x v="1"/>
    <x v="127"/>
    <x v="1"/>
    <s v="S"/>
    <x v="232"/>
    <s v="75 higher"/>
    <x v="443"/>
    <x v="3"/>
    <s v=" Mrs"/>
    <x v="763"/>
    <n v="2"/>
    <n v="764"/>
    <x v="1"/>
    <s v="female"/>
    <n v="1"/>
    <x v="1"/>
    <n v="113760"/>
    <s v="Mrs"/>
    <n v="3"/>
  </r>
  <r>
    <x v="10"/>
    <x v="0"/>
    <x v="127"/>
    <x v="1"/>
    <s v="S"/>
    <x v="232"/>
    <s v="75 higher"/>
    <x v="443"/>
    <x v="3"/>
    <s v=" Master"/>
    <x v="764"/>
    <n v="2"/>
    <n v="803"/>
    <x v="1"/>
    <s v="male"/>
    <n v="1"/>
    <x v="1"/>
    <n v="113760"/>
    <s v="Master"/>
    <n v="3"/>
  </r>
  <r>
    <x v="55"/>
    <x v="3"/>
    <x v="0"/>
    <x v="0"/>
    <s v="S"/>
    <x v="233"/>
    <s v="75 higher"/>
    <x v="641"/>
    <x v="4"/>
    <s v=" Dr"/>
    <x v="765"/>
    <n v="0"/>
    <n v="661"/>
    <x v="1"/>
    <s v="male"/>
    <n v="2"/>
    <x v="1"/>
    <s v="PC 17611"/>
    <s v="Dr"/>
    <n v="2"/>
  </r>
  <r>
    <x v="29"/>
    <x v="1"/>
    <x v="0"/>
    <x v="0"/>
    <s v="S"/>
    <x v="233"/>
    <s v="75 higher"/>
    <x v="641"/>
    <x v="4"/>
    <s v=" Mrs"/>
    <x v="766"/>
    <n v="0"/>
    <n v="335"/>
    <x v="1"/>
    <s v="female"/>
    <n v="1"/>
    <x v="1"/>
    <s v="PC 17611"/>
    <s v="Mrs"/>
    <n v="1"/>
  </r>
  <r>
    <x v="17"/>
    <x v="1"/>
    <x v="128"/>
    <x v="5"/>
    <s v="C"/>
    <x v="234"/>
    <s v="75 higher"/>
    <x v="642"/>
    <x v="9"/>
    <s v=" Miss"/>
    <x v="767"/>
    <n v="0"/>
    <n v="338"/>
    <x v="1"/>
    <s v="female"/>
    <n v="0"/>
    <x v="1"/>
    <n v="16966"/>
    <s v="Miss"/>
    <n v="0"/>
  </r>
  <r>
    <x v="1"/>
    <x v="1"/>
    <x v="129"/>
    <x v="5"/>
    <s v="C"/>
    <x v="234"/>
    <s v="75 higher"/>
    <x v="643"/>
    <x v="0"/>
    <s v=" Mrs"/>
    <x v="768"/>
    <n v="1"/>
    <n v="320"/>
    <x v="1"/>
    <s v="female"/>
    <n v="1"/>
    <x v="1"/>
    <n v="16966"/>
    <s v="Mrs"/>
    <n v="2"/>
  </r>
  <r>
    <x v="32"/>
    <x v="1"/>
    <x v="130"/>
    <x v="7"/>
    <s v="S"/>
    <x v="235"/>
    <s v="75 higher"/>
    <x v="644"/>
    <x v="9"/>
    <s v=" Miss"/>
    <x v="769"/>
    <n v="0"/>
    <n v="270"/>
    <x v="1"/>
    <s v="female"/>
    <n v="0"/>
    <x v="1"/>
    <s v="PC 17760"/>
    <s v="Miss"/>
    <n v="0"/>
  </r>
  <r>
    <x v="27"/>
    <x v="1"/>
    <x v="131"/>
    <x v="7"/>
    <s v="C"/>
    <x v="235"/>
    <s v="75 higher"/>
    <x v="645"/>
    <x v="19"/>
    <s v=" Miss"/>
    <x v="770"/>
    <n v="0"/>
    <n v="326"/>
    <x v="1"/>
    <s v="female"/>
    <n v="0"/>
    <x v="1"/>
    <s v="PC 17760"/>
    <s v="Miss"/>
    <n v="0"/>
  </r>
  <r>
    <x v="2"/>
    <x v="2"/>
    <x v="0"/>
    <x v="0"/>
    <s v="C"/>
    <x v="235"/>
    <s v="75 higher"/>
    <x v="646"/>
    <x v="8"/>
    <s v=" Mr"/>
    <x v="771"/>
    <n v="0"/>
    <n v="374"/>
    <x v="1"/>
    <s v="male"/>
    <n v="0"/>
    <x v="0"/>
    <s v="PC 17760"/>
    <s v="Mr"/>
    <n v="0"/>
  </r>
  <r>
    <x v="79"/>
    <x v="3"/>
    <x v="132"/>
    <x v="1"/>
    <s v="C"/>
    <x v="236"/>
    <s v="75 higher"/>
    <x v="647"/>
    <x v="10"/>
    <s v=" Miss"/>
    <x v="772"/>
    <n v="0"/>
    <n v="196"/>
    <x v="1"/>
    <s v="female"/>
    <n v="0"/>
    <x v="1"/>
    <s v="PC 17569"/>
    <s v="Miss"/>
    <n v="0"/>
  </r>
  <r>
    <x v="29"/>
    <x v="1"/>
    <x v="133"/>
    <x v="1"/>
    <s v="C"/>
    <x v="236"/>
    <s v="75 higher"/>
    <x v="648"/>
    <x v="0"/>
    <s v=" Mrs"/>
    <x v="773"/>
    <n v="0"/>
    <n v="32"/>
    <x v="1"/>
    <s v="female"/>
    <n v="1"/>
    <x v="1"/>
    <s v="PC 17569"/>
    <s v="Mrs"/>
    <n v="1"/>
  </r>
  <r>
    <x v="2"/>
    <x v="2"/>
    <x v="0"/>
    <x v="0"/>
    <s v="S"/>
    <x v="237"/>
    <s v="75 higher"/>
    <x v="649"/>
    <x v="3"/>
    <s v=" Miss"/>
    <x v="694"/>
    <n v="0"/>
    <n v="709"/>
    <x v="1"/>
    <s v="female"/>
    <n v="0"/>
    <x v="1"/>
    <n v="113781"/>
    <s v="Miss"/>
    <n v="0"/>
  </r>
  <r>
    <x v="18"/>
    <x v="0"/>
    <x v="134"/>
    <x v="7"/>
    <s v="S"/>
    <x v="237"/>
    <s v="75 higher"/>
    <x v="650"/>
    <x v="7"/>
    <s v=" Miss"/>
    <x v="774"/>
    <n v="2"/>
    <n v="298"/>
    <x v="1"/>
    <s v="female"/>
    <n v="1"/>
    <x v="0"/>
    <n v="113781"/>
    <s v="Miss"/>
    <n v="3"/>
  </r>
  <r>
    <x v="88"/>
    <x v="0"/>
    <x v="134"/>
    <x v="7"/>
    <s v="S"/>
    <x v="237"/>
    <s v="75 higher"/>
    <x v="650"/>
    <x v="7"/>
    <s v=" Master"/>
    <x v="775"/>
    <n v="2"/>
    <n v="306"/>
    <x v="1"/>
    <s v="male"/>
    <n v="1"/>
    <x v="1"/>
    <n v="113781"/>
    <s v="Master"/>
    <n v="3"/>
  </r>
  <r>
    <x v="35"/>
    <x v="2"/>
    <x v="134"/>
    <x v="7"/>
    <s v="S"/>
    <x v="237"/>
    <s v="75 higher"/>
    <x v="650"/>
    <x v="7"/>
    <s v=" Mrs"/>
    <x v="776"/>
    <n v="2"/>
    <n v="499"/>
    <x v="1"/>
    <s v="female"/>
    <n v="1"/>
    <x v="0"/>
    <n v="113781"/>
    <s v="Mrs"/>
    <n v="3"/>
  </r>
  <r>
    <x v="79"/>
    <x v="3"/>
    <x v="135"/>
    <x v="7"/>
    <s v="S"/>
    <x v="238"/>
    <s v="75 higher"/>
    <x v="505"/>
    <x v="11"/>
    <s v=" Mrs"/>
    <x v="777"/>
    <n v="1"/>
    <n v="269"/>
    <x v="1"/>
    <s v="female"/>
    <n v="0"/>
    <x v="1"/>
    <s v="PC 17582"/>
    <s v="Mrs"/>
    <n v="1"/>
  </r>
  <r>
    <x v="5"/>
    <x v="1"/>
    <x v="136"/>
    <x v="7"/>
    <s v="S"/>
    <x v="238"/>
    <s v="75 higher"/>
    <x v="505"/>
    <x v="11"/>
    <s v=" Mr"/>
    <x v="778"/>
    <n v="1"/>
    <n v="333"/>
    <x v="1"/>
    <s v="male"/>
    <n v="0"/>
    <x v="0"/>
    <s v="PC 17582"/>
    <s v="Mr"/>
    <n v="1"/>
  </r>
  <r>
    <x v="1"/>
    <x v="1"/>
    <x v="135"/>
    <x v="7"/>
    <s v="S"/>
    <x v="238"/>
    <s v="75 higher"/>
    <x v="651"/>
    <x v="0"/>
    <s v=" Miss"/>
    <x v="779"/>
    <n v="0"/>
    <n v="610"/>
    <x v="1"/>
    <s v="female"/>
    <n v="0"/>
    <x v="1"/>
    <s v="PC 17582"/>
    <s v="Miss"/>
    <n v="0"/>
  </r>
  <r>
    <x v="31"/>
    <x v="1"/>
    <x v="137"/>
    <x v="7"/>
    <s v="S"/>
    <x v="239"/>
    <s v="75 higher"/>
    <x v="652"/>
    <x v="5"/>
    <s v=" Miss"/>
    <x v="780"/>
    <n v="2"/>
    <n v="319"/>
    <x v="1"/>
    <s v="female"/>
    <n v="0"/>
    <x v="1"/>
    <n v="36928"/>
    <s v="Miss"/>
    <n v="2"/>
  </r>
  <r>
    <x v="25"/>
    <x v="3"/>
    <x v="0"/>
    <x v="0"/>
    <s v="S"/>
    <x v="239"/>
    <s v="75 higher"/>
    <x v="652"/>
    <x v="5"/>
    <s v=" Mrs"/>
    <x v="781"/>
    <n v="1"/>
    <n v="857"/>
    <x v="1"/>
    <s v="female"/>
    <n v="1"/>
    <x v="1"/>
    <n v="36928"/>
    <s v="Mrs"/>
    <n v="2"/>
  </r>
  <r>
    <x v="45"/>
    <x v="0"/>
    <x v="138"/>
    <x v="1"/>
    <s v="S"/>
    <x v="240"/>
    <s v="75 higher"/>
    <x v="653"/>
    <x v="12"/>
    <s v=" Miss"/>
    <x v="782"/>
    <n v="1"/>
    <n v="690"/>
    <x v="1"/>
    <s v="female"/>
    <n v="0"/>
    <x v="1"/>
    <n v="24160"/>
    <s v="Miss"/>
    <n v="1"/>
  </r>
  <r>
    <x v="30"/>
    <x v="2"/>
    <x v="138"/>
    <x v="1"/>
    <s v="S"/>
    <x v="240"/>
    <s v="75 higher"/>
    <x v="141"/>
    <x v="7"/>
    <s v=" Miss"/>
    <x v="783"/>
    <n v="0"/>
    <n v="731"/>
    <x v="1"/>
    <s v="female"/>
    <n v="0"/>
    <x v="1"/>
    <n v="24160"/>
    <s v="Miss"/>
    <n v="0"/>
  </r>
  <r>
    <x v="14"/>
    <x v="1"/>
    <x v="139"/>
    <x v="1"/>
    <s v="S"/>
    <x v="240"/>
    <s v="75 higher"/>
    <x v="654"/>
    <x v="8"/>
    <s v=" Mrs"/>
    <x v="784"/>
    <n v="1"/>
    <n v="780"/>
    <x v="1"/>
    <s v="female"/>
    <n v="0"/>
    <x v="1"/>
    <n v="24160"/>
    <s v="Mrs"/>
    <n v="1"/>
  </r>
  <r>
    <x v="44"/>
    <x v="2"/>
    <x v="140"/>
    <x v="7"/>
    <s v="C"/>
    <x v="241"/>
    <s v="75 higher"/>
    <x v="655"/>
    <x v="5"/>
    <s v=" Mr"/>
    <x v="785"/>
    <n v="2"/>
    <n v="378"/>
    <x v="1"/>
    <s v="male"/>
    <n v="0"/>
    <x v="0"/>
    <n v="113503"/>
    <s v="Mr"/>
    <n v="2"/>
  </r>
  <r>
    <x v="3"/>
    <x v="1"/>
    <x v="141"/>
    <x v="7"/>
    <s v="S"/>
    <x v="242"/>
    <s v="75 higher"/>
    <x v="656"/>
    <x v="4"/>
    <s v=" Mr"/>
    <x v="132"/>
    <n v="0"/>
    <n v="528"/>
    <x v="1"/>
    <s v="male"/>
    <n v="0"/>
    <x v="0"/>
    <s v="PC 17483"/>
    <s v="Mr"/>
    <n v="0"/>
  </r>
  <r>
    <x v="51"/>
    <x v="1"/>
    <x v="0"/>
    <x v="0"/>
    <s v="C"/>
    <x v="243"/>
    <s v="75 higher"/>
    <x v="657"/>
    <x v="9"/>
    <s v=" Miss"/>
    <x v="786"/>
    <n v="0"/>
    <n v="381"/>
    <x v="1"/>
    <s v="female"/>
    <n v="0"/>
    <x v="1"/>
    <s v="PC 17757"/>
    <s v="Miss"/>
    <n v="0"/>
  </r>
  <r>
    <x v="3"/>
    <x v="1"/>
    <x v="0"/>
    <x v="0"/>
    <s v="C"/>
    <x v="243"/>
    <s v="75 higher"/>
    <x v="658"/>
    <x v="8"/>
    <s v=" Mr"/>
    <x v="200"/>
    <n v="0"/>
    <n v="558"/>
    <x v="1"/>
    <s v="male"/>
    <n v="0"/>
    <x v="0"/>
    <s v="PC 17757"/>
    <s v="Mr"/>
    <n v="0"/>
  </r>
  <r>
    <x v="5"/>
    <x v="1"/>
    <x v="142"/>
    <x v="7"/>
    <s v="C"/>
    <x v="243"/>
    <s v="75 higher"/>
    <x v="659"/>
    <x v="21"/>
    <s v=" Miss"/>
    <x v="787"/>
    <n v="0"/>
    <n v="717"/>
    <x v="1"/>
    <s v="female"/>
    <n v="0"/>
    <x v="1"/>
    <s v="PC 17757"/>
    <s v="Miss"/>
    <n v="0"/>
  </r>
  <r>
    <x v="33"/>
    <x v="3"/>
    <x v="143"/>
    <x v="7"/>
    <s v="C"/>
    <x v="243"/>
    <s v="75 higher"/>
    <x v="660"/>
    <x v="7"/>
    <s v=" Mrs"/>
    <x v="788"/>
    <n v="0"/>
    <n v="701"/>
    <x v="1"/>
    <s v="female"/>
    <n v="1"/>
    <x v="1"/>
    <s v="PC 17757"/>
    <s v="Mrs"/>
    <n v="1"/>
  </r>
  <r>
    <x v="28"/>
    <x v="2"/>
    <x v="144"/>
    <x v="1"/>
    <s v="C"/>
    <x v="244"/>
    <s v="75 higher"/>
    <x v="661"/>
    <x v="9"/>
    <s v=" Mr"/>
    <x v="789"/>
    <n v="1"/>
    <n v="119"/>
    <x v="1"/>
    <s v="male"/>
    <n v="0"/>
    <x v="0"/>
    <s v="PC 17558"/>
    <s v="Mr"/>
    <n v="1"/>
  </r>
  <r>
    <x v="55"/>
    <x v="3"/>
    <x v="144"/>
    <x v="1"/>
    <s v="C"/>
    <x v="244"/>
    <s v="75 higher"/>
    <x v="661"/>
    <x v="9"/>
    <s v=" Mrs"/>
    <x v="790"/>
    <n v="1"/>
    <n v="300"/>
    <x v="1"/>
    <s v="female"/>
    <n v="0"/>
    <x v="1"/>
    <s v="PC 17558"/>
    <s v="Mrs"/>
    <n v="1"/>
  </r>
  <r>
    <x v="33"/>
    <x v="3"/>
    <x v="145"/>
    <x v="1"/>
    <s v="C"/>
    <x v="245"/>
    <s v="75 higher"/>
    <x v="662"/>
    <x v="8"/>
    <s v=" Miss"/>
    <x v="791"/>
    <n v="2"/>
    <n v="312"/>
    <x v="1"/>
    <s v="female"/>
    <n v="2"/>
    <x v="1"/>
    <s v="PC 17608"/>
    <s v="Miss"/>
    <n v="4"/>
  </r>
  <r>
    <x v="19"/>
    <x v="2"/>
    <x v="145"/>
    <x v="1"/>
    <s v="C"/>
    <x v="245"/>
    <s v="75 higher"/>
    <x v="662"/>
    <x v="8"/>
    <s v=" Miss"/>
    <x v="792"/>
    <n v="2"/>
    <n v="743"/>
    <x v="1"/>
    <s v="female"/>
    <n v="2"/>
    <x v="1"/>
    <s v="PC 17608"/>
    <s v="Miss"/>
    <n v="4"/>
  </r>
  <r>
    <x v="41"/>
    <x v="2"/>
    <x v="146"/>
    <x v="7"/>
    <s v="S"/>
    <x v="246"/>
    <s v="75 higher"/>
    <x v="663"/>
    <x v="4"/>
    <s v=" Mr"/>
    <x v="793"/>
    <n v="2"/>
    <n v="28"/>
    <x v="1"/>
    <s v="male"/>
    <n v="3"/>
    <x v="0"/>
    <n v="19950"/>
    <s v="Mr"/>
    <n v="5"/>
  </r>
  <r>
    <x v="50"/>
    <x v="2"/>
    <x v="146"/>
    <x v="7"/>
    <s v="S"/>
    <x v="246"/>
    <s v="75 higher"/>
    <x v="663"/>
    <x v="4"/>
    <s v=" Miss"/>
    <x v="794"/>
    <n v="2"/>
    <n v="89"/>
    <x v="1"/>
    <s v="female"/>
    <n v="3"/>
    <x v="1"/>
    <n v="19950"/>
    <s v="Miss"/>
    <n v="5"/>
  </r>
  <r>
    <x v="28"/>
    <x v="2"/>
    <x v="146"/>
    <x v="7"/>
    <s v="S"/>
    <x v="246"/>
    <s v="75 higher"/>
    <x v="663"/>
    <x v="4"/>
    <s v=" Miss"/>
    <x v="795"/>
    <n v="2"/>
    <n v="342"/>
    <x v="1"/>
    <s v="female"/>
    <n v="3"/>
    <x v="1"/>
    <n v="19950"/>
    <s v="Miss"/>
    <n v="5"/>
  </r>
  <r>
    <x v="78"/>
    <x v="3"/>
    <x v="146"/>
    <x v="7"/>
    <s v="S"/>
    <x v="246"/>
    <s v="75 higher"/>
    <x v="663"/>
    <x v="4"/>
    <s v=" Mr"/>
    <x v="796"/>
    <n v="4"/>
    <n v="439"/>
    <x v="1"/>
    <s v="male"/>
    <n v="1"/>
    <x v="0"/>
    <n v="19950"/>
    <s v="Mr"/>
    <n v="5"/>
  </r>
  <r>
    <x v="32"/>
    <x v="1"/>
    <x v="0"/>
    <x v="0"/>
    <s v="C"/>
    <x v="247"/>
    <s v="75 higher"/>
    <x v="664"/>
    <x v="5"/>
    <s v=" Miss"/>
    <x v="79"/>
    <n v="0"/>
    <n v="259"/>
    <x v="1"/>
    <s v="female"/>
    <n v="0"/>
    <x v="1"/>
    <s v="PC 17755"/>
    <s v="Miss"/>
    <n v="0"/>
  </r>
  <r>
    <x v="27"/>
    <x v="1"/>
    <x v="4"/>
    <x v="1"/>
    <s v="C"/>
    <x v="247"/>
    <s v="75 higher"/>
    <x v="665"/>
    <x v="3"/>
    <s v=" Mr"/>
    <x v="797"/>
    <n v="1"/>
    <n v="680"/>
    <x v="1"/>
    <s v="male"/>
    <n v="0"/>
    <x v="1"/>
    <s v="PC 17755"/>
    <s v="Mr"/>
    <n v="1"/>
  </r>
  <r>
    <x v="32"/>
    <x v="1"/>
    <x v="147"/>
    <x v="1"/>
    <s v="C"/>
    <x v="247"/>
    <s v="75 higher"/>
    <x v="666"/>
    <x v="10"/>
    <s v=" Mr"/>
    <x v="798"/>
    <n v="0"/>
    <n v="738"/>
    <x v="1"/>
    <s v="male"/>
    <n v="0"/>
    <x v="1"/>
    <s v="PC 17755"/>
    <s v="Mr"/>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1"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Z2:AA251" firstHeaderRow="1" firstDataRow="1" firstDataCol="1"/>
  <pivotFields count="17">
    <pivotField showAll="0"/>
    <pivotField showAll="0"/>
    <pivotField showAll="0"/>
    <pivotField showAll="0"/>
    <pivotField axis="axisRow" showAll="0">
      <items count="249">
        <item x="104"/>
        <item x="163"/>
        <item x="245"/>
        <item x="152"/>
        <item x="240"/>
        <item x="237"/>
        <item x="110"/>
        <item x="85"/>
        <item x="171"/>
        <item x="238"/>
        <item x="78"/>
        <item x="185"/>
        <item x="79"/>
        <item x="218"/>
        <item x="123"/>
        <item x="76"/>
        <item x="18"/>
        <item x="32"/>
        <item x="0"/>
        <item x="91"/>
        <item x="196"/>
        <item x="186"/>
        <item x="120"/>
        <item x="192"/>
        <item x="55"/>
        <item x="182"/>
        <item x="166"/>
        <item x="93"/>
        <item x="229"/>
        <item x="227"/>
        <item x="28"/>
        <item x="71"/>
        <item x="60"/>
        <item x="88"/>
        <item x="41"/>
        <item x="204"/>
        <item x="13"/>
        <item x="173"/>
        <item x="24"/>
        <item x="235"/>
        <item x="25"/>
        <item x="2"/>
        <item x="20"/>
        <item x="4"/>
        <item x="176"/>
        <item x="222"/>
        <item x="50"/>
        <item x="239"/>
        <item x="230"/>
        <item x="109"/>
        <item x="219"/>
        <item x="5"/>
        <item x="234"/>
        <item x="70"/>
        <item x="51"/>
        <item x="233"/>
        <item x="211"/>
        <item x="138"/>
        <item x="58"/>
        <item x="83"/>
        <item x="157"/>
        <item x="118"/>
        <item x="34"/>
        <item x="228"/>
        <item x="59"/>
        <item x="188"/>
        <item x="73"/>
        <item x="184"/>
        <item x="221"/>
        <item x="246"/>
        <item x="223"/>
        <item x="111"/>
        <item x="29"/>
        <item x="247"/>
        <item x="8"/>
        <item x="33"/>
        <item x="86"/>
        <item x="167"/>
        <item x="122"/>
        <item x="187"/>
        <item x="142"/>
        <item x="57"/>
        <item x="89"/>
        <item x="169"/>
        <item x="137"/>
        <item x="16"/>
        <item x="226"/>
        <item x="119"/>
        <item x="183"/>
        <item x="243"/>
        <item x="203"/>
        <item x="149"/>
        <item x="242"/>
        <item x="174"/>
        <item x="53"/>
        <item x="74"/>
        <item x="80"/>
        <item x="212"/>
        <item x="81"/>
        <item x="105"/>
        <item x="191"/>
        <item x="49"/>
        <item x="37"/>
        <item x="215"/>
        <item x="165"/>
        <item x="96"/>
        <item x="62"/>
        <item x="156"/>
        <item x="14"/>
        <item x="95"/>
        <item x="10"/>
        <item x="206"/>
        <item x="39"/>
        <item x="17"/>
        <item x="170"/>
        <item x="112"/>
        <item x="178"/>
        <item x="131"/>
        <item x="179"/>
        <item x="125"/>
        <item x="134"/>
        <item x="97"/>
        <item x="65"/>
        <item x="35"/>
        <item x="7"/>
        <item x="38"/>
        <item x="107"/>
        <item x="77"/>
        <item x="193"/>
        <item x="68"/>
        <item x="141"/>
        <item x="231"/>
        <item x="145"/>
        <item x="72"/>
        <item x="102"/>
        <item x="220"/>
        <item x="99"/>
        <item x="232"/>
        <item x="19"/>
        <item x="121"/>
        <item x="82"/>
        <item x="194"/>
        <item x="208"/>
        <item x="11"/>
        <item x="115"/>
        <item x="26"/>
        <item x="44"/>
        <item x="48"/>
        <item x="154"/>
        <item x="103"/>
        <item x="56"/>
        <item x="15"/>
        <item x="132"/>
        <item x="209"/>
        <item x="9"/>
        <item x="140"/>
        <item x="101"/>
        <item x="113"/>
        <item x="12"/>
        <item x="22"/>
        <item x="217"/>
        <item x="172"/>
        <item x="213"/>
        <item x="100"/>
        <item x="197"/>
        <item x="63"/>
        <item x="66"/>
        <item x="158"/>
        <item x="21"/>
        <item x="87"/>
        <item x="236"/>
        <item x="181"/>
        <item x="106"/>
        <item x="241"/>
        <item x="205"/>
        <item x="40"/>
        <item x="210"/>
        <item x="36"/>
        <item x="214"/>
        <item x="45"/>
        <item x="61"/>
        <item x="201"/>
        <item x="189"/>
        <item x="108"/>
        <item x="244"/>
        <item x="207"/>
        <item x="6"/>
        <item x="31"/>
        <item x="124"/>
        <item x="3"/>
        <item x="98"/>
        <item x="161"/>
        <item x="175"/>
        <item x="54"/>
        <item x="146"/>
        <item x="225"/>
        <item x="153"/>
        <item x="195"/>
        <item x="64"/>
        <item x="92"/>
        <item x="43"/>
        <item x="67"/>
        <item x="216"/>
        <item x="90"/>
        <item x="160"/>
        <item x="94"/>
        <item x="202"/>
        <item x="1"/>
        <item x="52"/>
        <item x="159"/>
        <item x="116"/>
        <item x="42"/>
        <item x="69"/>
        <item x="133"/>
        <item x="190"/>
        <item x="135"/>
        <item x="84"/>
        <item x="128"/>
        <item x="46"/>
        <item x="177"/>
        <item x="30"/>
        <item x="147"/>
        <item x="47"/>
        <item x="126"/>
        <item x="180"/>
        <item x="117"/>
        <item x="136"/>
        <item x="198"/>
        <item x="200"/>
        <item x="144"/>
        <item x="143"/>
        <item x="114"/>
        <item x="168"/>
        <item x="155"/>
        <item x="151"/>
        <item x="130"/>
        <item x="27"/>
        <item x="139"/>
        <item x="129"/>
        <item x="150"/>
        <item x="224"/>
        <item x="162"/>
        <item x="199"/>
        <item x="164"/>
        <item x="75"/>
        <item x="148"/>
        <item x="23"/>
        <item x="127"/>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4"/>
  </rowFields>
  <rowItems count="2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t="grand">
      <x/>
    </i>
  </rowItems>
  <colItems count="1">
    <i/>
  </colItems>
  <dataFields count="1">
    <dataField name="Count of PassengerId" fld="9" subtotal="count"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PivotTable2"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location ref="A4:B12" firstHeaderRow="1" firstDataRow="1" firstDataCol="1"/>
  <pivotFields count="17">
    <pivotField showAll="0"/>
    <pivotField showAll="0"/>
    <pivotField showAll="0"/>
    <pivotField showAll="0"/>
    <pivotField showAll="0"/>
    <pivotField showAll="0"/>
    <pivotField showAll="0"/>
    <pivotField showAll="0"/>
    <pivotField axis="axisRow" showAll="0">
      <items count="8">
        <item x="0"/>
        <item x="1"/>
        <item x="2"/>
        <item x="4"/>
        <item x="5"/>
        <item x="3"/>
        <item x="6"/>
        <item t="default"/>
      </items>
    </pivotField>
    <pivotField dataField="1" showAll="0"/>
    <pivotField showAll="0"/>
    <pivotField showAll="0"/>
    <pivotField showAll="0"/>
    <pivotField showAll="0"/>
    <pivotField showAll="0"/>
    <pivotField showAll="0"/>
    <pivotField showAll="0"/>
  </pivotFields>
  <rowFields count="1">
    <field x="8"/>
  </rowFields>
  <rowItems count="8">
    <i>
      <x/>
    </i>
    <i>
      <x v="1"/>
    </i>
    <i>
      <x v="2"/>
    </i>
    <i>
      <x v="3"/>
    </i>
    <i>
      <x v="4"/>
    </i>
    <i>
      <x v="5"/>
    </i>
    <i>
      <x v="6"/>
    </i>
    <i t="grand">
      <x/>
    </i>
  </rowItems>
  <colItems count="1">
    <i/>
  </colItems>
  <dataFields count="1">
    <dataField name="Count of PassengerId" fld="9" subtotal="count" showDataAs="percentOfCol" baseField="5" baseItem="0" numFmtId="10"/>
  </dataField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chartFormats count="2">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PivotTable3"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
  <location ref="A34:B37"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3">
        <item x="0"/>
        <item x="1"/>
        <item t="default"/>
      </items>
    </pivotField>
    <pivotField showAll="0"/>
    <pivotField showAll="0"/>
    <pivotField showAll="0"/>
  </pivotFields>
  <rowFields count="1">
    <field x="13"/>
  </rowFields>
  <rowItems count="3">
    <i>
      <x/>
    </i>
    <i>
      <x v="1"/>
    </i>
    <i t="grand">
      <x/>
    </i>
  </rowItems>
  <colItems count="1">
    <i/>
  </colItems>
  <dataFields count="1">
    <dataField name="Count of PassengerId" fld="9" subtotal="count" showDataAs="percentOfTotal" baseField="10" baseItem="0" numFmtId="10"/>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5000000}" name="PivotTable5"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
  <location ref="A87:B97"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10">
        <item x="1"/>
        <item x="0"/>
        <item x="3"/>
        <item x="6"/>
        <item x="2"/>
        <item x="5"/>
        <item x="4"/>
        <item x="7"/>
        <item x="8"/>
        <item t="default"/>
      </items>
    </pivotField>
  </pivotFields>
  <rowFields count="1">
    <field x="16"/>
  </rowFields>
  <rowItems count="10">
    <i>
      <x/>
    </i>
    <i>
      <x v="1"/>
    </i>
    <i>
      <x v="2"/>
    </i>
    <i>
      <x v="3"/>
    </i>
    <i>
      <x v="4"/>
    </i>
    <i>
      <x v="5"/>
    </i>
    <i>
      <x v="6"/>
    </i>
    <i>
      <x v="7"/>
    </i>
    <i>
      <x v="8"/>
    </i>
    <i t="grand">
      <x/>
    </i>
  </rowItems>
  <colItems count="1">
    <i/>
  </colItems>
  <dataFields count="1">
    <dataField name="Count of PassengerId" fld="9" subtotal="count" showDataAs="percentOfTotal" baseField="13" baseItem="2" numFmtId="10"/>
  </dataField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6000000}" name="PivotTable6"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6">
  <location ref="A103:B107"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axis="axisRow" showAll="0">
      <items count="4">
        <item x="1"/>
        <item x="2"/>
        <item x="0"/>
        <item t="default"/>
      </items>
    </pivotField>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PassengerId" fld="9" subtotal="count" showDataAs="percentOfTotal" baseField="7" baseItem="0" numFmtId="10"/>
  </dataFields>
  <conditionalFormats count="2">
    <conditionalFormat priority="1">
      <pivotAreas count="1">
        <pivotArea type="data" collapsedLevelsAreSubtotals="1" fieldPosition="0">
          <references count="2">
            <reference field="4294967294" count="1" selected="0">
              <x v="0"/>
            </reference>
            <reference field="10" count="3">
              <x v="0"/>
              <x v="1"/>
              <x v="2"/>
            </reference>
          </references>
        </pivotArea>
      </pivotAreas>
    </conditionalFormat>
    <conditionalFormat priority="2">
      <pivotAreas count="1">
        <pivotArea type="data" collapsedLevelsAreSubtotals="1" fieldPosition="0">
          <references count="2">
            <reference field="4294967294" count="1" selected="0">
              <x v="0"/>
            </reference>
            <reference field="10" count="1">
              <x v="1"/>
            </reference>
          </references>
        </pivotArea>
      </pivotAreas>
    </conditionalFormat>
  </conditional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7000000}" name="PivotTable9"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
  <location ref="A28:B31"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3">
        <item x="0"/>
        <item x="1"/>
        <item t="default"/>
      </items>
    </pivotField>
    <pivotField showAll="0"/>
    <pivotField showAll="0"/>
    <pivotField showAll="0"/>
  </pivotFields>
  <rowFields count="1">
    <field x="13"/>
  </rowFields>
  <rowItems count="3">
    <i>
      <x/>
    </i>
    <i>
      <x v="1"/>
    </i>
    <i t="grand">
      <x/>
    </i>
  </rowItems>
  <colItems count="1">
    <i/>
  </colItems>
  <dataFields count="1">
    <dataField name="Count of PassengerId" fld="9" subtotal="count" baseField="10" baseItem="0"/>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11"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
  <location ref="A74:B84"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10">
        <item x="1"/>
        <item x="0"/>
        <item x="3"/>
        <item x="6"/>
        <item x="2"/>
        <item x="5"/>
        <item x="4"/>
        <item x="7"/>
        <item x="8"/>
        <item t="default"/>
      </items>
    </pivotField>
  </pivotFields>
  <rowFields count="1">
    <field x="16"/>
  </rowFields>
  <rowItems count="10">
    <i>
      <x/>
    </i>
    <i>
      <x v="1"/>
    </i>
    <i>
      <x v="2"/>
    </i>
    <i>
      <x v="3"/>
    </i>
    <i>
      <x v="4"/>
    </i>
    <i>
      <x v="5"/>
    </i>
    <i>
      <x v="6"/>
    </i>
    <i>
      <x v="7"/>
    </i>
    <i>
      <x v="8"/>
    </i>
    <i t="grand">
      <x/>
    </i>
  </rowItems>
  <colItems count="1">
    <i/>
  </colItems>
  <dataFields count="1">
    <dataField name="Count of PassengerId" fld="9" subtotal="count" baseField="13" baseItem="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600-000004000000}"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
  <location ref="A58:B66"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8">
        <item x="1"/>
        <item x="0"/>
        <item x="4"/>
        <item x="2"/>
        <item x="3"/>
        <item x="5"/>
        <item x="6"/>
        <item t="default"/>
      </items>
    </pivotField>
    <pivotField showAll="0"/>
    <pivotField showAll="0"/>
    <pivotField showAll="0"/>
    <pivotField showAll="0"/>
  </pivotFields>
  <rowFields count="1">
    <field x="12"/>
  </rowFields>
  <rowItems count="8">
    <i>
      <x/>
    </i>
    <i>
      <x v="1"/>
    </i>
    <i>
      <x v="2"/>
    </i>
    <i>
      <x v="3"/>
    </i>
    <i>
      <x v="4"/>
    </i>
    <i>
      <x v="5"/>
    </i>
    <i>
      <x v="6"/>
    </i>
    <i t="grand">
      <x/>
    </i>
  </rowItems>
  <colItems count="1">
    <i/>
  </colItems>
  <dataFields count="1">
    <dataField name="Count of PassengerId" fld="9" subtotal="count" showDataAs="percentOfTotal" baseField="5" baseItem="0" numFmtId="10"/>
  </dataFields>
  <conditionalFormats count="2">
    <conditionalFormat priority="6">
      <pivotAreas count="1">
        <pivotArea type="data" collapsedLevelsAreSubtotals="1" fieldPosition="0">
          <references count="2">
            <reference field="4294967294" count="1" selected="0">
              <x v="0"/>
            </reference>
            <reference field="12" count="7">
              <x v="0"/>
              <x v="1"/>
              <x v="2"/>
              <x v="3"/>
              <x v="4"/>
              <x v="5"/>
              <x v="6"/>
            </reference>
          </references>
        </pivotArea>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
  <location ref="A47:B55"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8">
        <item x="1"/>
        <item x="0"/>
        <item x="4"/>
        <item x="2"/>
        <item x="3"/>
        <item x="5"/>
        <item x="6"/>
        <item t="default"/>
      </items>
    </pivotField>
    <pivotField showAll="0"/>
    <pivotField showAll="0"/>
    <pivotField showAll="0"/>
    <pivotField showAll="0"/>
  </pivotFields>
  <rowFields count="1">
    <field x="12"/>
  </rowFields>
  <rowItems count="8">
    <i>
      <x/>
    </i>
    <i>
      <x v="1"/>
    </i>
    <i>
      <x v="2"/>
    </i>
    <i>
      <x v="3"/>
    </i>
    <i>
      <x v="4"/>
    </i>
    <i>
      <x v="5"/>
    </i>
    <i>
      <x v="6"/>
    </i>
    <i t="grand">
      <x/>
    </i>
  </rowItems>
  <colItems count="1">
    <i/>
  </colItems>
  <dataFields count="1">
    <dataField name="Count of PassengerId" fld="9"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1"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5:B8"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x="1"/>
        <item x="0"/>
        <item t="default"/>
      </items>
    </pivotField>
    <pivotField showAll="0"/>
    <pivotField showAll="0"/>
    <pivotField showAll="0"/>
    <pivotField showAll="0"/>
    <pivotField showAll="0"/>
  </pivotFields>
  <rowFields count="1">
    <field x="11"/>
  </rowFields>
  <rowItems count="3">
    <i>
      <x/>
    </i>
    <i>
      <x v="1"/>
    </i>
    <i t="grand">
      <x/>
    </i>
  </rowItems>
  <colItems count="1">
    <i/>
  </colItems>
  <dataFields count="1">
    <dataField name="Count of PassengerId" fld="9" subtotal="count" showDataAs="percentOfTotal" baseField="0" baseItem="0" numFmtId="10"/>
  </dataFields>
  <conditionalFormats count="1">
    <conditionalFormat priority="6">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PivotTable21"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
  <location ref="A78:B85"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7">
        <item x="5"/>
        <item x="3"/>
        <item x="2"/>
        <item x="0"/>
        <item x="1"/>
        <item x="4"/>
        <item t="default"/>
      </items>
    </pivotField>
    <pivotField showAll="0"/>
  </pivotFields>
  <rowFields count="1">
    <field x="15"/>
  </rowFields>
  <rowItems count="7">
    <i>
      <x/>
    </i>
    <i>
      <x v="1"/>
    </i>
    <i>
      <x v="2"/>
    </i>
    <i>
      <x v="3"/>
    </i>
    <i>
      <x v="4"/>
    </i>
    <i>
      <x v="5"/>
    </i>
    <i t="grand">
      <x/>
    </i>
  </rowItems>
  <colItems count="1">
    <i/>
  </colItems>
  <dataFields count="1">
    <dataField name="Count of PassengerId" fld="9" subtotal="count" showDataAs="percentOfTotal" baseField="0" baseItem="0" numFmtId="1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PivotTable20"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
  <location ref="A44:B70" firstHeaderRow="1" firstDataRow="1" firstDataCol="1"/>
  <pivotFields count="22">
    <pivotField showAll="0">
      <items count="90">
        <item x="52"/>
        <item x="66"/>
        <item x="34"/>
        <item x="71"/>
        <item x="88"/>
        <item x="12"/>
        <item x="18"/>
        <item x="22"/>
        <item x="0"/>
        <item x="21"/>
        <item x="23"/>
        <item x="16"/>
        <item x="24"/>
        <item x="13"/>
        <item x="26"/>
        <item x="10"/>
        <item x="47"/>
        <item x="72"/>
        <item x="15"/>
        <item x="43"/>
        <item x="45"/>
        <item x="11"/>
        <item x="42"/>
        <item x="33"/>
        <item x="41"/>
        <item x="38"/>
        <item x="73"/>
        <item x="19"/>
        <item x="2"/>
        <item x="50"/>
        <item x="74"/>
        <item x="28"/>
        <item x="56"/>
        <item x="35"/>
        <item x="9"/>
        <item x="44"/>
        <item x="8"/>
        <item x="37"/>
        <item x="30"/>
        <item x="3"/>
        <item x="57"/>
        <item x="31"/>
        <item x="7"/>
        <item x="62"/>
        <item x="6"/>
        <item x="46"/>
        <item x="87"/>
        <item x="32"/>
        <item x="29"/>
        <item x="27"/>
        <item x="76"/>
        <item x="49"/>
        <item x="5"/>
        <item x="4"/>
        <item x="1"/>
        <item x="40"/>
        <item x="17"/>
        <item x="51"/>
        <item x="14"/>
        <item x="36"/>
        <item x="25"/>
        <item x="82"/>
        <item x="77"/>
        <item x="39"/>
        <item x="20"/>
        <item x="75"/>
        <item x="55"/>
        <item x="54"/>
        <item x="63"/>
        <item x="86"/>
        <item x="65"/>
        <item x="70"/>
        <item x="53"/>
        <item x="80"/>
        <item x="61"/>
        <item x="79"/>
        <item x="64"/>
        <item x="81"/>
        <item x="84"/>
        <item x="59"/>
        <item x="48"/>
        <item x="78"/>
        <item x="69"/>
        <item x="58"/>
        <item x="60"/>
        <item x="68"/>
        <item x="85"/>
        <item x="67"/>
        <item x="83"/>
        <item t="default"/>
      </items>
    </pivotField>
    <pivotField showAll="0"/>
    <pivotField showAll="0">
      <items count="149">
        <item x="61"/>
        <item x="70"/>
        <item x="60"/>
        <item x="20"/>
        <item x="82"/>
        <item x="38"/>
        <item x="65"/>
        <item x="56"/>
        <item x="48"/>
        <item x="64"/>
        <item x="108"/>
        <item x="2"/>
        <item x="52"/>
        <item x="54"/>
        <item x="47"/>
        <item x="147"/>
        <item x="3"/>
        <item x="84"/>
        <item x="50"/>
        <item x="83"/>
        <item x="90"/>
        <item x="107"/>
        <item x="139"/>
        <item x="86"/>
        <item x="89"/>
        <item x="36"/>
        <item x="29"/>
        <item x="62"/>
        <item x="32"/>
        <item x="103"/>
        <item x="41"/>
        <item x="118"/>
        <item x="138"/>
        <item x="46"/>
        <item x="4"/>
        <item x="145"/>
        <item x="144"/>
        <item x="120"/>
        <item x="72"/>
        <item x="119"/>
        <item x="113"/>
        <item x="133"/>
        <item x="114"/>
        <item x="132"/>
        <item x="104"/>
        <item x="102"/>
        <item x="1"/>
        <item x="127"/>
        <item x="66"/>
        <item x="24"/>
        <item x="44"/>
        <item x="43"/>
        <item x="69"/>
        <item x="33"/>
        <item x="35"/>
        <item x="75"/>
        <item x="30"/>
        <item x="135"/>
        <item x="71"/>
        <item x="53"/>
        <item x="42"/>
        <item x="88"/>
        <item x="134"/>
        <item x="146"/>
        <item x="45"/>
        <item x="131"/>
        <item x="142"/>
        <item x="101"/>
        <item x="37"/>
        <item x="34"/>
        <item x="111"/>
        <item x="26"/>
        <item x="109"/>
        <item x="143"/>
        <item x="122"/>
        <item x="124"/>
        <item x="137"/>
        <item x="123"/>
        <item x="116"/>
        <item x="140"/>
        <item x="112"/>
        <item x="91"/>
        <item x="121"/>
        <item x="25"/>
        <item x="63"/>
        <item x="136"/>
        <item x="115"/>
        <item x="117"/>
        <item x="141"/>
        <item x="130"/>
        <item x="12"/>
        <item x="87"/>
        <item x="99"/>
        <item x="93"/>
        <item x="18"/>
        <item x="74"/>
        <item x="100"/>
        <item x="68"/>
        <item x="96"/>
        <item x="59"/>
        <item x="77"/>
        <item x="95"/>
        <item x="73"/>
        <item x="126"/>
        <item x="92"/>
        <item x="39"/>
        <item x="51"/>
        <item x="21"/>
        <item x="125"/>
        <item x="94"/>
        <item x="49"/>
        <item x="13"/>
        <item x="40"/>
        <item x="98"/>
        <item x="97"/>
        <item x="8"/>
        <item x="10"/>
        <item x="28"/>
        <item x="7"/>
        <item x="31"/>
        <item x="23"/>
        <item x="22"/>
        <item x="85"/>
        <item x="78"/>
        <item x="129"/>
        <item x="81"/>
        <item x="27"/>
        <item x="128"/>
        <item x="80"/>
        <item x="67"/>
        <item x="110"/>
        <item x="79"/>
        <item x="17"/>
        <item x="57"/>
        <item x="106"/>
        <item x="105"/>
        <item x="11"/>
        <item x="76"/>
        <item x="5"/>
        <item x="16"/>
        <item x="15"/>
        <item x="19"/>
        <item x="9"/>
        <item x="14"/>
        <item x="58"/>
        <item x="6"/>
        <item x="0"/>
        <item x="55"/>
        <item t="default"/>
      </items>
    </pivotField>
    <pivotField showAll="0"/>
    <pivotField showAll="0"/>
    <pivotField showAll="0"/>
    <pivotField showAll="0"/>
    <pivotField axis="axisRow" showAll="0">
      <items count="668">
        <item x="406"/>
        <item x="41"/>
        <item x="419"/>
        <item x="418"/>
        <item x="160"/>
        <item x="112"/>
        <item x="114"/>
        <item x="45"/>
        <item x="235"/>
        <item x="197"/>
        <item x="549"/>
        <item x="141"/>
        <item x="650"/>
        <item x="137"/>
        <item x="243"/>
        <item x="469"/>
        <item x="23"/>
        <item x="267"/>
        <item x="272"/>
        <item x="9"/>
        <item x="447"/>
        <item x="565"/>
        <item x="48"/>
        <item x="561"/>
        <item x="550"/>
        <item x="22"/>
        <item x="660"/>
        <item x="77"/>
        <item x="596"/>
        <item x="281"/>
        <item x="489"/>
        <item x="59"/>
        <item x="44"/>
        <item x="521"/>
        <item x="274"/>
        <item x="232"/>
        <item x="296"/>
        <item x="266"/>
        <item x="488"/>
        <item x="83"/>
        <item x="615"/>
        <item x="502"/>
        <item x="150"/>
        <item x="282"/>
        <item x="432"/>
        <item x="661"/>
        <item x="608"/>
        <item x="450"/>
        <item x="159"/>
        <item x="543"/>
        <item x="573"/>
        <item x="285"/>
        <item x="506"/>
        <item x="341"/>
        <item x="113"/>
        <item x="316"/>
        <item x="600"/>
        <item x="657"/>
        <item x="13"/>
        <item x="344"/>
        <item x="633"/>
        <item x="644"/>
        <item x="466"/>
        <item x="538"/>
        <item x="514"/>
        <item x="463"/>
        <item x="223"/>
        <item x="69"/>
        <item x="65"/>
        <item x="56"/>
        <item x="579"/>
        <item x="293"/>
        <item x="471"/>
        <item x="410"/>
        <item x="546"/>
        <item x="176"/>
        <item x="300"/>
        <item x="451"/>
        <item x="582"/>
        <item x="642"/>
        <item x="303"/>
        <item x="311"/>
        <item x="472"/>
        <item x="287"/>
        <item x="323"/>
        <item x="129"/>
        <item x="515"/>
        <item x="462"/>
        <item x="492"/>
        <item x="125"/>
        <item x="402"/>
        <item x="4"/>
        <item x="373"/>
        <item x="143"/>
        <item x="78"/>
        <item x="290"/>
        <item x="665"/>
        <item x="12"/>
        <item x="361"/>
        <item x="559"/>
        <item x="443"/>
        <item x="616"/>
        <item x="147"/>
        <item x="591"/>
        <item x="576"/>
        <item x="328"/>
        <item x="389"/>
        <item x="628"/>
        <item x="578"/>
        <item x="18"/>
        <item x="148"/>
        <item x="501"/>
        <item x="80"/>
        <item x="445"/>
        <item x="649"/>
        <item x="569"/>
        <item x="548"/>
        <item x="154"/>
        <item x="408"/>
        <item x="253"/>
        <item x="297"/>
        <item x="431"/>
        <item x="457"/>
        <item x="626"/>
        <item x="378"/>
        <item x="367"/>
        <item x="356"/>
        <item x="177"/>
        <item x="224"/>
        <item x="153"/>
        <item x="58"/>
        <item x="411"/>
        <item x="138"/>
        <item x="51"/>
        <item x="603"/>
        <item x="132"/>
        <item x="604"/>
        <item x="3"/>
        <item x="158"/>
        <item x="93"/>
        <item x="95"/>
        <item x="374"/>
        <item x="84"/>
        <item x="511"/>
        <item x="211"/>
        <item x="230"/>
        <item x="572"/>
        <item x="30"/>
        <item x="309"/>
        <item x="53"/>
        <item x="49"/>
        <item x="105"/>
        <item x="104"/>
        <item x="39"/>
        <item x="481"/>
        <item x="212"/>
        <item x="417"/>
        <item x="237"/>
        <item x="588"/>
        <item x="127"/>
        <item x="624"/>
        <item x="487"/>
        <item x="413"/>
        <item x="383"/>
        <item x="157"/>
        <item x="636"/>
        <item x="87"/>
        <item x="454"/>
        <item x="205"/>
        <item x="525"/>
        <item x="366"/>
        <item x="545"/>
        <item x="330"/>
        <item x="350"/>
        <item x="310"/>
        <item x="351"/>
        <item x="557"/>
        <item x="426"/>
        <item x="424"/>
        <item x="89"/>
        <item x="497"/>
        <item x="659"/>
        <item x="613"/>
        <item x="294"/>
        <item x="375"/>
        <item x="656"/>
        <item x="438"/>
        <item x="336"/>
        <item x="638"/>
        <item x="371"/>
        <item x="16"/>
        <item x="21"/>
        <item x="482"/>
        <item x="663"/>
        <item x="299"/>
        <item x="587"/>
        <item x="641"/>
        <item x="560"/>
        <item x="619"/>
        <item x="5"/>
        <item x="10"/>
        <item x="302"/>
        <item x="575"/>
        <item x="435"/>
        <item x="404"/>
        <item x="385"/>
        <item x="76"/>
        <item x="308"/>
        <item x="455"/>
        <item x="260"/>
        <item x="542"/>
        <item x="215"/>
        <item x="617"/>
        <item x="271"/>
        <item x="173"/>
        <item x="322"/>
        <item x="314"/>
        <item x="388"/>
        <item x="292"/>
        <item x="354"/>
        <item x="631"/>
        <item x="534"/>
        <item x="40"/>
        <item x="551"/>
        <item x="19"/>
        <item x="505"/>
        <item x="156"/>
        <item x="313"/>
        <item x="593"/>
        <item x="136"/>
        <item x="620"/>
        <item x="96"/>
        <item x="120"/>
        <item x="43"/>
        <item x="60"/>
        <item x="288"/>
        <item x="343"/>
        <item x="107"/>
        <item x="430"/>
        <item x="85"/>
        <item x="580"/>
        <item x="400"/>
        <item x="425"/>
        <item x="527"/>
        <item x="554"/>
        <item x="249"/>
        <item x="1"/>
        <item x="458"/>
        <item x="609"/>
        <item x="46"/>
        <item x="503"/>
        <item x="625"/>
        <item x="364"/>
        <item x="558"/>
        <item x="583"/>
        <item x="184"/>
        <item x="196"/>
        <item x="210"/>
        <item x="362"/>
        <item x="594"/>
        <item x="369"/>
        <item x="606"/>
        <item x="589"/>
        <item x="90"/>
        <item x="273"/>
        <item x="315"/>
        <item x="612"/>
        <item x="442"/>
        <item x="586"/>
        <item x="570"/>
        <item x="474"/>
        <item x="189"/>
        <item x="605"/>
        <item x="377"/>
        <item x="295"/>
        <item x="513"/>
        <item x="397"/>
        <item x="276"/>
        <item x="493"/>
        <item x="622"/>
        <item x="248"/>
        <item x="186"/>
        <item x="491"/>
        <item x="227"/>
        <item x="477"/>
        <item x="216"/>
        <item x="334"/>
        <item x="555"/>
        <item x="347"/>
        <item x="247"/>
        <item x="280"/>
        <item x="368"/>
        <item x="329"/>
        <item x="140"/>
        <item x="585"/>
        <item x="133"/>
        <item x="92"/>
        <item x="32"/>
        <item x="229"/>
        <item x="270"/>
        <item x="99"/>
        <item x="531"/>
        <item x="135"/>
        <item x="439"/>
        <item x="222"/>
        <item x="407"/>
        <item x="86"/>
        <item x="485"/>
        <item x="277"/>
        <item x="422"/>
        <item x="179"/>
        <item x="499"/>
        <item x="567"/>
        <item x="353"/>
        <item x="387"/>
        <item x="574"/>
        <item x="123"/>
        <item x="36"/>
        <item x="279"/>
        <item x="476"/>
        <item x="242"/>
        <item x="8"/>
        <item x="199"/>
        <item x="256"/>
        <item x="519"/>
        <item x="444"/>
        <item x="101"/>
        <item x="233"/>
        <item x="17"/>
        <item x="420"/>
        <item x="15"/>
        <item x="553"/>
        <item x="111"/>
        <item x="433"/>
        <item x="520"/>
        <item x="26"/>
        <item x="275"/>
        <item x="194"/>
        <item x="526"/>
        <item x="598"/>
        <item x="258"/>
        <item x="63"/>
        <item x="601"/>
        <item x="635"/>
        <item x="31"/>
        <item x="666"/>
        <item x="284"/>
        <item x="480"/>
        <item x="251"/>
        <item x="109"/>
        <item x="342"/>
        <item x="365"/>
        <item x="62"/>
        <item x="185"/>
        <item x="544"/>
        <item x="14"/>
        <item x="52"/>
        <item x="504"/>
        <item x="611"/>
        <item x="446"/>
        <item x="415"/>
        <item x="130"/>
        <item x="547"/>
        <item x="647"/>
        <item x="263"/>
        <item x="360"/>
        <item x="653"/>
        <item x="523"/>
        <item x="530"/>
        <item x="629"/>
        <item x="165"/>
        <item x="541"/>
        <item x="427"/>
        <item x="379"/>
        <item x="386"/>
        <item x="500"/>
        <item x="231"/>
        <item x="234"/>
        <item x="577"/>
        <item x="496"/>
        <item x="305"/>
        <item x="562"/>
        <item x="566"/>
        <item x="382"/>
        <item x="33"/>
        <item x="337"/>
        <item x="67"/>
        <item x="460"/>
        <item x="238"/>
        <item x="183"/>
        <item x="441"/>
        <item x="357"/>
        <item x="55"/>
        <item x="171"/>
        <item x="161"/>
        <item x="391"/>
        <item x="250"/>
        <item x="152"/>
        <item x="359"/>
        <item x="321"/>
        <item x="468"/>
        <item x="307"/>
        <item x="632"/>
        <item x="209"/>
        <item x="203"/>
        <item x="261"/>
        <item x="225"/>
        <item x="239"/>
        <item x="395"/>
        <item x="510"/>
        <item x="324"/>
        <item x="88"/>
        <item x="151"/>
        <item x="27"/>
        <item x="332"/>
        <item x="164"/>
        <item x="376"/>
        <item x="340"/>
        <item x="68"/>
        <item x="484"/>
        <item x="145"/>
        <item x="265"/>
        <item x="392"/>
        <item x="174"/>
        <item x="66"/>
        <item x="380"/>
        <item x="208"/>
        <item x="522"/>
        <item x="61"/>
        <item x="228"/>
        <item x="507"/>
        <item x="498"/>
        <item x="436"/>
        <item x="207"/>
        <item x="640"/>
        <item x="459"/>
        <item x="540"/>
        <item x="452"/>
        <item x="91"/>
        <item x="269"/>
        <item x="533"/>
        <item x="191"/>
        <item x="327"/>
        <item x="333"/>
        <item x="428"/>
        <item x="246"/>
        <item x="358"/>
        <item x="599"/>
        <item x="64"/>
        <item x="390"/>
        <item x="372"/>
        <item x="355"/>
        <item x="236"/>
        <item x="325"/>
        <item x="399"/>
        <item x="115"/>
        <item x="345"/>
        <item x="34"/>
        <item x="268"/>
        <item x="116"/>
        <item x="128"/>
        <item x="117"/>
        <item x="122"/>
        <item x="592"/>
        <item x="319"/>
        <item x="331"/>
        <item x="255"/>
        <item x="38"/>
        <item x="20"/>
        <item x="2"/>
        <item x="6"/>
        <item x="437"/>
        <item x="490"/>
        <item x="131"/>
        <item x="75"/>
        <item x="121"/>
        <item x="217"/>
        <item x="595"/>
        <item x="163"/>
        <item x="187"/>
        <item x="637"/>
        <item x="252"/>
        <item x="412"/>
        <item x="349"/>
        <item x="634"/>
        <item x="338"/>
        <item x="35"/>
        <item x="139"/>
        <item x="201"/>
        <item x="202"/>
        <item x="339"/>
        <item x="352"/>
        <item x="509"/>
        <item x="449"/>
        <item x="162"/>
        <item x="289"/>
        <item x="213"/>
        <item x="320"/>
        <item x="568"/>
        <item x="627"/>
        <item x="448"/>
        <item x="226"/>
        <item x="495"/>
        <item x="416"/>
        <item x="254"/>
        <item x="204"/>
        <item x="405"/>
        <item x="11"/>
        <item x="306"/>
        <item x="24"/>
        <item x="348"/>
        <item x="384"/>
        <item x="259"/>
        <item x="646"/>
        <item x="532"/>
        <item x="74"/>
        <item x="658"/>
        <item x="654"/>
        <item x="72"/>
        <item x="564"/>
        <item x="144"/>
        <item x="464"/>
        <item x="346"/>
        <item x="563"/>
        <item x="42"/>
        <item x="552"/>
        <item x="630"/>
        <item x="590"/>
        <item x="166"/>
        <item x="245"/>
        <item x="172"/>
        <item x="29"/>
        <item x="662"/>
        <item x="494"/>
        <item x="508"/>
        <item x="393"/>
        <item x="0"/>
        <item x="597"/>
        <item x="396"/>
        <item x="193"/>
        <item x="37"/>
        <item x="50"/>
        <item x="142"/>
        <item x="178"/>
        <item x="394"/>
        <item x="214"/>
        <item x="298"/>
        <item x="516"/>
        <item x="467"/>
        <item x="453"/>
        <item x="102"/>
        <item x="71"/>
        <item x="456"/>
        <item x="149"/>
        <item x="651"/>
        <item x="304"/>
        <item x="461"/>
        <item x="581"/>
        <item x="170"/>
        <item x="539"/>
        <item x="318"/>
        <item x="429"/>
        <item x="182"/>
        <item x="219"/>
        <item x="188"/>
        <item x="409"/>
        <item x="326"/>
        <item x="25"/>
        <item x="221"/>
        <item x="278"/>
        <item x="264"/>
        <item x="146"/>
        <item x="536"/>
        <item x="470"/>
        <item x="124"/>
        <item x="301"/>
        <item x="286"/>
        <item x="398"/>
        <item x="167"/>
        <item x="643"/>
        <item x="648"/>
        <item x="512"/>
        <item x="200"/>
        <item x="126"/>
        <item x="168"/>
        <item x="465"/>
        <item x="614"/>
        <item x="479"/>
        <item x="623"/>
        <item x="220"/>
        <item x="98"/>
        <item x="195"/>
        <item x="94"/>
        <item x="155"/>
        <item x="192"/>
        <item x="556"/>
        <item x="524"/>
        <item x="335"/>
        <item x="434"/>
        <item x="621"/>
        <item x="571"/>
        <item x="639"/>
        <item x="180"/>
        <item x="134"/>
        <item x="618"/>
        <item x="54"/>
        <item x="190"/>
        <item x="381"/>
        <item x="198"/>
        <item x="181"/>
        <item x="257"/>
        <item x="175"/>
        <item x="602"/>
        <item x="486"/>
        <item x="70"/>
        <item x="317"/>
        <item x="283"/>
        <item x="262"/>
        <item x="206"/>
        <item x="97"/>
        <item x="100"/>
        <item x="403"/>
        <item x="478"/>
        <item x="73"/>
        <item x="528"/>
        <item x="28"/>
        <item x="110"/>
        <item x="108"/>
        <item x="103"/>
        <item x="106"/>
        <item x="119"/>
        <item x="47"/>
        <item x="241"/>
        <item x="218"/>
        <item x="118"/>
        <item x="529"/>
        <item x="664"/>
        <item x="607"/>
        <item x="7"/>
        <item x="363"/>
        <item x="169"/>
        <item x="475"/>
        <item x="440"/>
        <item x="414"/>
        <item x="483"/>
        <item x="244"/>
        <item x="610"/>
        <item x="652"/>
        <item x="370"/>
        <item x="655"/>
        <item x="584"/>
        <item x="312"/>
        <item x="401"/>
        <item x="57"/>
        <item x="535"/>
        <item x="423"/>
        <item x="421"/>
        <item x="537"/>
        <item x="473"/>
        <item x="82"/>
        <item x="645"/>
        <item x="517"/>
        <item x="518"/>
        <item x="79"/>
        <item x="291"/>
        <item x="81"/>
        <item x="240"/>
        <item t="default"/>
      </items>
    </pivotField>
    <pivotField axis="axisRow" showAll="0">
      <items count="26">
        <item sd="0" x="7"/>
        <item sd="0" x="9"/>
        <item sd="0" x="3"/>
        <item sd="0" x="14"/>
        <item sd="0" x="21"/>
        <item sd="0" x="4"/>
        <item sd="0" x="11"/>
        <item sd="0" x="1"/>
        <item sd="0" x="22"/>
        <item sd="0" x="15"/>
        <item sd="0" x="6"/>
        <item sd="0" x="10"/>
        <item sd="0" x="12"/>
        <item sd="0" x="18"/>
        <item sd="0" x="16"/>
        <item sd="0" x="2"/>
        <item sd="0" x="23"/>
        <item sd="0" x="8"/>
        <item sd="0" x="0"/>
        <item sd="0" x="17"/>
        <item sd="0" x="24"/>
        <item sd="0" x="13"/>
        <item sd="0" x="5"/>
        <item sd="0" x="19"/>
        <item sd="0" x="20"/>
        <item t="default"/>
      </items>
    </pivotField>
    <pivotField showAll="0"/>
    <pivotField axis="axisRow" showAll="0" sortType="ascending">
      <items count="800">
        <item sd="0" x="372"/>
        <item x="331"/>
        <item sd="0" x="165"/>
        <item x="156"/>
        <item sd="0" x="675"/>
        <item x="461"/>
        <item x="322"/>
        <item x="181"/>
        <item x="393"/>
        <item x="635"/>
        <item x="511"/>
        <item x="568"/>
        <item x="250"/>
        <item x="446"/>
        <item x="336"/>
        <item x="366"/>
        <item x="498"/>
        <item x="199"/>
        <item x="609"/>
        <item x="641"/>
        <item x="466"/>
        <item x="593"/>
        <item x="417"/>
        <item x="77"/>
        <item x="640"/>
        <item x="356"/>
        <item x="560"/>
        <item x="685"/>
        <item x="686"/>
        <item x="576"/>
        <item x="414"/>
        <item x="712"/>
        <item x="575"/>
        <item x="303"/>
        <item x="144"/>
        <item x="662"/>
        <item x="663"/>
        <item x="185"/>
        <item x="234"/>
        <item x="328"/>
        <item x="5"/>
        <item x="251"/>
        <item x="72"/>
        <item x="176"/>
        <item x="586"/>
        <item x="21"/>
        <item x="694"/>
        <item x="507"/>
        <item x="795"/>
        <item x="469"/>
        <item x="201"/>
        <item x="707"/>
        <item x="769"/>
        <item x="376"/>
        <item x="728"/>
        <item x="578"/>
        <item x="400"/>
        <item x="471"/>
        <item x="45"/>
        <item x="46"/>
        <item x="265"/>
        <item x="628"/>
        <item x="452"/>
        <item x="74"/>
        <item x="574"/>
        <item x="79"/>
        <item x="260"/>
        <item x="444"/>
        <item x="465"/>
        <item x="177"/>
        <item x="749"/>
        <item x="445"/>
        <item x="378"/>
        <item x="613"/>
        <item x="478"/>
        <item x="6"/>
        <item x="154"/>
        <item x="155"/>
        <item x="275"/>
        <item x="267"/>
        <item x="151"/>
        <item x="553"/>
        <item x="370"/>
        <item x="52"/>
        <item x="532"/>
        <item x="594"/>
        <item x="629"/>
        <item x="636"/>
        <item x="758"/>
        <item x="216"/>
        <item x="401"/>
        <item x="391"/>
        <item x="405"/>
        <item x="410"/>
        <item x="192"/>
        <item x="601"/>
        <item x="442"/>
        <item x="104"/>
        <item x="494"/>
        <item x="573"/>
        <item x="145"/>
        <item x="572"/>
        <item x="416"/>
        <item x="537"/>
        <item x="538"/>
        <item x="564"/>
        <item x="244"/>
        <item x="76"/>
        <item x="223"/>
        <item x="66"/>
        <item x="654"/>
        <item x="87"/>
        <item x="88"/>
        <item x="175"/>
        <item x="435"/>
        <item x="468"/>
        <item x="411"/>
        <item x="345"/>
        <item x="406"/>
        <item x="43"/>
        <item x="447"/>
        <item x="319"/>
        <item x="787"/>
        <item x="70"/>
        <item x="80"/>
        <item x="75"/>
        <item x="308"/>
        <item x="23"/>
        <item x="386"/>
        <item x="793"/>
        <item x="524"/>
        <item x="691"/>
        <item x="29"/>
        <item x="361"/>
        <item x="374"/>
        <item x="582"/>
        <item x="547"/>
        <item x="398"/>
        <item x="231"/>
        <item x="353"/>
        <item x="750"/>
        <item x="523"/>
        <item x="20"/>
        <item x="286"/>
        <item x="40"/>
        <item x="160"/>
        <item x="472"/>
        <item x="2"/>
        <item x="565"/>
        <item x="684"/>
        <item x="745"/>
        <item x="484"/>
        <item x="219"/>
        <item x="68"/>
        <item x="673"/>
        <item x="142"/>
        <item x="327"/>
        <item x="232"/>
        <item x="119"/>
        <item x="439"/>
        <item x="130"/>
        <item x="608"/>
        <item x="748"/>
        <item x="747"/>
        <item x="639"/>
        <item x="37"/>
        <item x="17"/>
        <item x="16"/>
        <item x="49"/>
        <item x="409"/>
        <item x="122"/>
        <item x="731"/>
        <item x="732"/>
        <item x="347"/>
        <item x="522"/>
        <item x="266"/>
        <item x="129"/>
        <item x="42"/>
        <item x="470"/>
        <item x="528"/>
        <item x="39"/>
        <item x="239"/>
        <item x="583"/>
        <item x="657"/>
        <item x="705"/>
        <item x="320"/>
        <item x="545"/>
        <item x="505"/>
        <item x="249"/>
        <item x="784"/>
        <item x="668"/>
        <item x="335"/>
        <item x="566"/>
        <item x="567"/>
        <item x="496"/>
        <item x="31"/>
        <item x="262"/>
        <item x="274"/>
        <item x="170"/>
        <item x="168"/>
        <item x="252"/>
        <item x="268"/>
        <item x="344"/>
        <item x="783"/>
        <item x="772"/>
        <item x="162"/>
        <item x="488"/>
        <item x="767"/>
        <item x="721"/>
        <item x="779"/>
        <item x="330"/>
        <item x="312"/>
        <item x="431"/>
        <item x="44"/>
        <item x="666"/>
        <item x="664"/>
        <item x="489"/>
        <item x="676"/>
        <item x="230"/>
        <item x="727"/>
        <item x="425"/>
        <item x="321"/>
        <item x="791"/>
        <item x="699"/>
        <item x="381"/>
        <item x="692"/>
        <item x="9"/>
        <item x="53"/>
        <item x="407"/>
        <item x="373"/>
        <item x="264"/>
        <item x="403"/>
        <item x="225"/>
        <item x="519"/>
        <item x="530"/>
        <item x="221"/>
        <item x="258"/>
        <item x="32"/>
        <item x="396"/>
        <item x="159"/>
        <item x="158"/>
        <item x="412"/>
        <item x="253"/>
        <item x="562"/>
        <item x="383"/>
        <item x="51"/>
        <item x="448"/>
        <item x="100"/>
        <item x="541"/>
        <item x="605"/>
        <item x="19"/>
        <item x="569"/>
        <item x="581"/>
        <item x="580"/>
        <item x="621"/>
        <item x="399"/>
        <item x="229"/>
        <item x="3"/>
        <item x="550"/>
        <item x="248"/>
        <item x="651"/>
        <item x="443"/>
        <item x="91"/>
        <item x="90"/>
        <item x="89"/>
        <item x="711"/>
        <item x="15"/>
        <item x="549"/>
        <item x="768"/>
        <item x="4"/>
        <item x="28"/>
        <item x="256"/>
        <item x="531"/>
        <item x="346"/>
        <item x="339"/>
        <item x="508"/>
        <item x="744"/>
        <item x="746"/>
        <item x="659"/>
        <item x="143"/>
        <item x="610"/>
        <item x="147"/>
        <item x="552"/>
        <item x="677"/>
        <item x="620"/>
        <item x="781"/>
        <item x="778"/>
        <item x="384"/>
        <item x="238"/>
        <item x="54"/>
        <item x="7"/>
        <item x="729"/>
        <item x="661"/>
        <item x="455"/>
        <item x="782"/>
        <item x="172"/>
        <item x="138"/>
        <item x="150"/>
        <item x="724"/>
        <item x="738"/>
        <item x="83"/>
        <item x="718"/>
        <item x="300"/>
        <item x="109"/>
        <item x="236"/>
        <item x="427"/>
        <item x="215"/>
        <item x="798"/>
        <item x="139"/>
        <item x="713"/>
        <item x="501"/>
        <item x="571"/>
        <item x="441"/>
        <item x="395"/>
        <item x="368"/>
        <item x="429"/>
        <item x="421"/>
        <item x="354"/>
        <item x="56"/>
        <item x="171"/>
        <item x="27"/>
        <item x="704"/>
        <item x="235"/>
        <item x="554"/>
        <item x="785"/>
        <item x="595"/>
        <item x="539"/>
        <item x="540"/>
        <item x="652"/>
        <item x="438"/>
        <item x="774"/>
        <item x="315"/>
        <item x="542"/>
        <item x="99"/>
        <item x="343"/>
        <item x="367"/>
        <item x="340"/>
        <item x="600"/>
        <item x="736"/>
        <item x="737"/>
        <item x="350"/>
        <item x="62"/>
        <item x="648"/>
        <item x="78"/>
        <item x="334"/>
        <item x="388"/>
        <item x="534"/>
        <item x="715"/>
        <item x="714"/>
        <item x="765"/>
        <item x="766"/>
        <item x="690"/>
        <item x="555"/>
        <item x="352"/>
        <item x="166"/>
        <item x="152"/>
        <item x="111"/>
        <item x="103"/>
        <item x="240"/>
        <item x="776"/>
        <item x="775"/>
        <item x="623"/>
        <item x="655"/>
        <item x="317"/>
        <item x="296"/>
        <item x="64"/>
        <item x="178"/>
        <item x="288"/>
        <item x="619"/>
        <item x="297"/>
        <item x="277"/>
        <item x="47"/>
        <item x="96"/>
        <item x="207"/>
        <item x="34"/>
        <item x="255"/>
        <item x="382"/>
        <item x="671"/>
        <item x="670"/>
        <item x="213"/>
        <item x="681"/>
        <item x="73"/>
        <item x="440"/>
        <item x="790"/>
        <item x="598"/>
        <item x="491"/>
        <item x="369"/>
        <item x="561"/>
        <item x="543"/>
        <item x="611"/>
        <item x="167"/>
        <item x="183"/>
        <item x="295"/>
        <item x="67"/>
        <item x="69"/>
        <item x="687"/>
        <item x="65"/>
        <item x="680"/>
        <item x="214"/>
        <item x="612"/>
        <item x="487"/>
        <item x="432"/>
        <item x="193"/>
        <item x="270"/>
        <item x="413"/>
        <item x="701"/>
        <item x="329"/>
        <item x="272"/>
        <item x="638"/>
        <item x="273"/>
        <item x="311"/>
        <item x="217"/>
        <item x="189"/>
        <item x="132"/>
        <item x="136"/>
        <item x="757"/>
        <item x="756"/>
        <item x="755"/>
        <item x="706"/>
        <item x="720"/>
        <item x="506"/>
        <item x="424"/>
        <item x="682"/>
        <item x="13"/>
        <item x="490"/>
        <item x="112"/>
        <item x="485"/>
        <item x="643"/>
        <item x="546"/>
        <item x="788"/>
        <item x="551"/>
        <item x="627"/>
        <item x="486"/>
        <item x="415"/>
        <item x="392"/>
        <item x="647"/>
        <item x="108"/>
        <item x="107"/>
        <item x="245"/>
        <item x="645"/>
        <item x="149"/>
        <item x="141"/>
        <item x="626"/>
        <item x="509"/>
        <item x="500"/>
        <item x="646"/>
        <item x="208"/>
        <item x="206"/>
        <item x="284"/>
        <item x="271"/>
        <item x="33"/>
        <item x="30"/>
        <item x="269"/>
        <item x="402"/>
        <item x="585"/>
        <item x="105"/>
        <item x="394"/>
        <item x="304"/>
        <item x="125"/>
        <item x="123"/>
        <item x="241"/>
        <item x="419"/>
        <item x="590"/>
        <item x="194"/>
        <item x="430"/>
        <item x="218"/>
        <item x="61"/>
        <item x="379"/>
        <item x="527"/>
        <item x="133"/>
        <item x="459"/>
        <item x="222"/>
        <item x="179"/>
        <item x="607"/>
        <item x="318"/>
        <item x="423"/>
        <item x="97"/>
        <item x="719"/>
        <item x="182"/>
        <item x="310"/>
        <item x="529"/>
        <item x="261"/>
        <item x="278"/>
        <item x="683"/>
        <item x="333"/>
        <item x="18"/>
        <item x="22"/>
        <item x="316"/>
        <item x="106"/>
        <item x="187"/>
        <item x="188"/>
        <item x="233"/>
        <item x="709"/>
        <item x="698"/>
        <item x="515"/>
        <item x="120"/>
        <item x="710"/>
        <item x="649"/>
        <item x="25"/>
        <item x="41"/>
        <item x="702"/>
        <item x="301"/>
        <item x="513"/>
        <item x="688"/>
        <item x="762"/>
        <item x="332"/>
        <item x="81"/>
        <item x="210"/>
        <item x="380"/>
        <item x="59"/>
        <item x="794"/>
        <item x="759"/>
        <item x="462"/>
        <item x="148"/>
        <item x="428"/>
        <item x="161"/>
        <item x="502"/>
        <item x="504"/>
        <item x="559"/>
        <item x="642"/>
        <item x="203"/>
        <item x="754"/>
        <item x="437"/>
        <item x="733"/>
        <item x="313"/>
        <item x="589"/>
        <item x="135"/>
        <item x="457"/>
        <item x="60"/>
        <item x="110"/>
        <item x="180"/>
        <item x="128"/>
        <item x="98"/>
        <item x="770"/>
        <item x="209"/>
        <item x="307"/>
        <item x="377"/>
        <item x="633"/>
        <item x="760"/>
        <item x="536"/>
        <item x="796"/>
        <item x="390"/>
        <item x="689"/>
        <item x="314"/>
        <item x="434"/>
        <item x="634"/>
        <item x="780"/>
        <item x="371"/>
        <item x="63"/>
        <item x="280"/>
        <item x="463"/>
        <item x="618"/>
        <item x="616"/>
        <item x="259"/>
        <item x="548"/>
        <item x="492"/>
        <item x="597"/>
        <item x="725"/>
        <item x="163"/>
        <item x="137"/>
        <item x="510"/>
        <item x="516"/>
        <item x="299"/>
        <item x="205"/>
        <item x="588"/>
        <item x="305"/>
        <item x="302"/>
        <item x="290"/>
        <item x="606"/>
        <item x="389"/>
        <item x="570"/>
        <item x="102"/>
        <item x="118"/>
        <item x="309"/>
        <item x="184"/>
        <item x="592"/>
        <item x="591"/>
        <item x="355"/>
        <item x="212"/>
        <item x="617"/>
        <item x="86"/>
        <item x="479"/>
        <item x="342"/>
        <item x="196"/>
        <item x="351"/>
        <item x="672"/>
        <item x="674"/>
        <item x="140"/>
        <item x="625"/>
        <item x="740"/>
        <item x="198"/>
        <item x="482"/>
        <item x="408"/>
        <item x="503"/>
        <item x="169"/>
        <item x="650"/>
        <item x="220"/>
        <item x="483"/>
        <item x="281"/>
        <item x="71"/>
        <item x="460"/>
        <item x="341"/>
        <item x="450"/>
        <item x="481"/>
        <item x="126"/>
        <item x="124"/>
        <item x="287"/>
        <item x="117"/>
        <item x="115"/>
        <item x="533"/>
        <item x="717"/>
        <item x="349"/>
        <item x="211"/>
        <item x="298"/>
        <item x="467"/>
        <item x="517"/>
        <item x="556"/>
        <item x="476"/>
        <item x="477"/>
        <item x="700"/>
        <item x="191"/>
        <item x="433"/>
        <item x="495"/>
        <item x="526"/>
        <item x="584"/>
        <item x="263"/>
        <item x="789"/>
        <item x="227"/>
        <item x="579"/>
        <item x="653"/>
        <item x="365"/>
        <item x="326"/>
        <item x="385"/>
        <item x="426"/>
        <item x="190"/>
        <item x="360"/>
        <item x="12"/>
        <item x="404"/>
        <item x="630"/>
        <item x="716"/>
        <item x="348"/>
        <item x="247"/>
        <item x="337"/>
        <item x="667"/>
        <item x="669"/>
        <item x="512"/>
        <item x="306"/>
        <item x="436"/>
        <item x="397"/>
        <item x="10"/>
        <item x="358"/>
        <item x="325"/>
        <item x="596"/>
        <item x="739"/>
        <item x="36"/>
        <item x="451"/>
        <item x="786"/>
        <item x="93"/>
        <item x="726"/>
        <item x="127"/>
        <item x="157"/>
        <item x="195"/>
        <item x="387"/>
        <item x="493"/>
        <item x="695"/>
        <item x="146"/>
        <item x="363"/>
        <item x="741"/>
        <item x="742"/>
        <item x="771"/>
        <item x="734"/>
        <item x="604"/>
        <item x="480"/>
        <item x="563"/>
        <item x="228"/>
        <item x="475"/>
        <item x="456"/>
        <item x="26"/>
        <item x="557"/>
        <item x="558"/>
        <item x="48"/>
        <item x="464"/>
        <item x="50"/>
        <item x="246"/>
        <item x="644"/>
        <item x="514"/>
        <item x="521"/>
        <item x="602"/>
        <item x="101"/>
        <item x="544"/>
        <item x="293"/>
        <item x="708"/>
        <item x="375"/>
        <item x="92"/>
        <item x="294"/>
        <item x="14"/>
        <item x="518"/>
        <item x="323"/>
        <item x="624"/>
        <item x="85"/>
        <item x="285"/>
        <item x="282"/>
        <item x="362"/>
        <item x="792"/>
        <item x="637"/>
        <item x="499"/>
        <item x="174"/>
        <item x="153"/>
        <item x="279"/>
        <item x="186"/>
        <item x="134"/>
        <item x="243"/>
        <item x="696"/>
        <item x="131"/>
        <item x="338"/>
        <item x="697"/>
        <item x="797"/>
        <item x="0"/>
        <item x="114"/>
        <item x="458"/>
        <item x="453"/>
        <item x="11"/>
        <item x="735"/>
        <item x="257"/>
        <item x="364"/>
        <item x="449"/>
        <item x="632"/>
        <item x="631"/>
        <item x="197"/>
        <item x="665"/>
        <item x="283"/>
        <item x="357"/>
        <item x="658"/>
        <item x="292"/>
        <item x="84"/>
        <item x="723"/>
        <item x="35"/>
        <item x="202"/>
        <item x="291"/>
        <item x="422"/>
        <item x="200"/>
        <item x="753"/>
        <item x="752"/>
        <item x="237"/>
        <item x="94"/>
        <item x="95"/>
        <item x="418"/>
        <item x="204"/>
        <item x="164"/>
        <item x="324"/>
        <item x="722"/>
        <item x="660"/>
        <item x="751"/>
        <item x="587"/>
        <item x="730"/>
        <item x="656"/>
        <item x="603"/>
        <item x="276"/>
        <item x="58"/>
        <item x="173"/>
        <item x="1"/>
        <item x="57"/>
        <item x="520"/>
        <item x="420"/>
        <item x="535"/>
        <item x="55"/>
        <item x="525"/>
        <item x="254"/>
        <item x="615"/>
        <item x="113"/>
        <item x="116"/>
        <item x="773"/>
        <item x="678"/>
        <item x="679"/>
        <item x="693"/>
        <item x="703"/>
        <item x="743"/>
        <item x="761"/>
        <item x="763"/>
        <item x="599"/>
        <item x="24"/>
        <item x="359"/>
        <item x="224"/>
        <item x="8"/>
        <item x="497"/>
        <item x="226"/>
        <item x="474"/>
        <item x="473"/>
        <item x="121"/>
        <item x="38"/>
        <item x="454"/>
        <item x="242"/>
        <item x="622"/>
        <item x="777"/>
        <item x="764"/>
        <item x="614"/>
        <item x="289"/>
        <item x="82"/>
        <item x="577"/>
        <item t="default"/>
      </items>
    </pivotField>
    <pivotField showAll="0"/>
    <pivotField dataField="1"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s>
  <rowFields count="3">
    <field x="8"/>
    <field x="7"/>
    <field x="1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PassengerId" fld="12" subtotal="count" showDataAs="percentOfTotal" baseField="0" baseItem="0" numFmtId="10"/>
  </dataField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PivotTable18"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33:B37" firstHeaderRow="1" firstDataRow="1" firstDataCol="1"/>
  <pivotFields count="17">
    <pivotField showAll="0"/>
    <pivotField showAll="0"/>
    <pivotField showAll="0"/>
    <pivotField axis="axisRow" showAll="0">
      <items count="4">
        <item x="1"/>
        <item x="2"/>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PassengerId" fld="9" subtotal="count" showDataAs="percentOfTotal" baseField="0" baseItem="0" numFmtId="10"/>
  </dataField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17"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5:B25" firstHeaderRow="1" firstDataRow="1" firstDataCol="1"/>
  <pivotFields count="22">
    <pivotField showAll="0">
      <items count="90">
        <item x="52"/>
        <item x="66"/>
        <item x="34"/>
        <item x="71"/>
        <item x="88"/>
        <item x="12"/>
        <item x="18"/>
        <item x="22"/>
        <item x="0"/>
        <item x="21"/>
        <item x="23"/>
        <item x="16"/>
        <item x="24"/>
        <item x="13"/>
        <item x="26"/>
        <item x="10"/>
        <item x="47"/>
        <item x="72"/>
        <item x="15"/>
        <item x="43"/>
        <item x="45"/>
        <item x="11"/>
        <item x="42"/>
        <item x="33"/>
        <item x="41"/>
        <item x="38"/>
        <item x="73"/>
        <item x="19"/>
        <item x="2"/>
        <item x="50"/>
        <item x="74"/>
        <item x="28"/>
        <item x="56"/>
        <item x="35"/>
        <item x="9"/>
        <item x="44"/>
        <item x="8"/>
        <item x="37"/>
        <item x="30"/>
        <item x="3"/>
        <item x="57"/>
        <item x="31"/>
        <item x="7"/>
        <item x="62"/>
        <item x="6"/>
        <item x="46"/>
        <item x="87"/>
        <item x="32"/>
        <item x="29"/>
        <item x="27"/>
        <item x="76"/>
        <item x="49"/>
        <item x="5"/>
        <item x="4"/>
        <item x="1"/>
        <item x="40"/>
        <item x="17"/>
        <item x="51"/>
        <item x="14"/>
        <item x="36"/>
        <item x="25"/>
        <item x="82"/>
        <item x="77"/>
        <item x="39"/>
        <item x="20"/>
        <item x="75"/>
        <item x="55"/>
        <item x="54"/>
        <item x="63"/>
        <item x="86"/>
        <item x="65"/>
        <item x="70"/>
        <item x="53"/>
        <item x="80"/>
        <item x="61"/>
        <item x="79"/>
        <item x="64"/>
        <item x="81"/>
        <item x="84"/>
        <item x="59"/>
        <item x="48"/>
        <item x="78"/>
        <item x="69"/>
        <item x="58"/>
        <item x="60"/>
        <item x="68"/>
        <item x="85"/>
        <item x="67"/>
        <item x="83"/>
        <item t="default"/>
      </items>
    </pivotField>
    <pivotField showAll="0"/>
    <pivotField axis="axisRow" showAll="0">
      <items count="149">
        <item x="61"/>
        <item x="70"/>
        <item x="60"/>
        <item x="20"/>
        <item x="82"/>
        <item x="38"/>
        <item x="65"/>
        <item x="56"/>
        <item x="48"/>
        <item x="64"/>
        <item x="108"/>
        <item x="2"/>
        <item x="52"/>
        <item x="54"/>
        <item x="47"/>
        <item x="147"/>
        <item x="3"/>
        <item x="84"/>
        <item x="50"/>
        <item x="83"/>
        <item x="90"/>
        <item x="107"/>
        <item x="139"/>
        <item x="86"/>
        <item x="89"/>
        <item x="36"/>
        <item x="29"/>
        <item x="62"/>
        <item x="32"/>
        <item x="103"/>
        <item x="41"/>
        <item x="118"/>
        <item x="138"/>
        <item x="46"/>
        <item x="4"/>
        <item x="145"/>
        <item x="144"/>
        <item x="120"/>
        <item x="72"/>
        <item x="119"/>
        <item x="113"/>
        <item x="133"/>
        <item x="114"/>
        <item x="132"/>
        <item x="104"/>
        <item x="102"/>
        <item x="1"/>
        <item x="127"/>
        <item x="66"/>
        <item x="24"/>
        <item x="44"/>
        <item x="43"/>
        <item x="69"/>
        <item x="33"/>
        <item x="35"/>
        <item x="75"/>
        <item x="30"/>
        <item x="135"/>
        <item x="71"/>
        <item x="53"/>
        <item x="42"/>
        <item x="88"/>
        <item x="134"/>
        <item x="146"/>
        <item x="45"/>
        <item x="131"/>
        <item x="142"/>
        <item x="101"/>
        <item x="37"/>
        <item x="34"/>
        <item x="111"/>
        <item x="26"/>
        <item x="109"/>
        <item x="143"/>
        <item x="122"/>
        <item x="124"/>
        <item x="137"/>
        <item x="123"/>
        <item x="116"/>
        <item x="140"/>
        <item x="112"/>
        <item x="91"/>
        <item x="121"/>
        <item x="25"/>
        <item x="63"/>
        <item x="136"/>
        <item x="115"/>
        <item x="117"/>
        <item x="141"/>
        <item x="130"/>
        <item x="12"/>
        <item x="87"/>
        <item x="99"/>
        <item x="93"/>
        <item x="18"/>
        <item x="74"/>
        <item x="100"/>
        <item x="68"/>
        <item x="96"/>
        <item x="59"/>
        <item x="77"/>
        <item x="95"/>
        <item x="73"/>
        <item x="126"/>
        <item x="92"/>
        <item x="39"/>
        <item x="51"/>
        <item x="21"/>
        <item x="125"/>
        <item x="94"/>
        <item x="49"/>
        <item x="13"/>
        <item x="40"/>
        <item x="98"/>
        <item x="97"/>
        <item x="8"/>
        <item x="10"/>
        <item x="28"/>
        <item x="7"/>
        <item x="31"/>
        <item x="23"/>
        <item x="22"/>
        <item x="85"/>
        <item x="78"/>
        <item x="129"/>
        <item x="81"/>
        <item x="27"/>
        <item x="128"/>
        <item x="80"/>
        <item x="67"/>
        <item x="110"/>
        <item x="79"/>
        <item x="17"/>
        <item x="57"/>
        <item x="106"/>
        <item x="105"/>
        <item x="11"/>
        <item x="76"/>
        <item x="5"/>
        <item x="16"/>
        <item x="15"/>
        <item x="19"/>
        <item x="9"/>
        <item x="14"/>
        <item x="58"/>
        <item x="6"/>
        <item x="0"/>
        <item x="55"/>
        <item t="default"/>
      </items>
    </pivotField>
    <pivotField axis="axisRow" showAll="0">
      <items count="10">
        <item sd="0" x="2"/>
        <item sd="0" x="1"/>
        <item sd="0" x="7"/>
        <item sd="0" x="6"/>
        <item sd="0" x="5"/>
        <item sd="0" x="3"/>
        <item sd="0" x="4"/>
        <item sd="0" x="0"/>
        <item sd="0" x="8"/>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s>
  <rowFields count="2">
    <field x="3"/>
    <field x="2"/>
  </rowFields>
  <rowItems count="10">
    <i>
      <x/>
    </i>
    <i>
      <x v="1"/>
    </i>
    <i>
      <x v="2"/>
    </i>
    <i>
      <x v="3"/>
    </i>
    <i>
      <x v="4"/>
    </i>
    <i>
      <x v="5"/>
    </i>
    <i>
      <x v="6"/>
    </i>
    <i>
      <x v="7"/>
    </i>
    <i>
      <x v="8"/>
    </i>
    <i t="grand">
      <x/>
    </i>
  </rowItems>
  <colItems count="1">
    <i/>
  </colItems>
  <dataFields count="1">
    <dataField name="Count of PassengerId" fld="12" subtotal="count" showDataAs="percentOfTotal" baseField="0" baseItem="0" numFmtId="10"/>
  </dataField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6ACDAFF-2111-1847-B86E-EFCFF3A76C9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9:E106" firstHeaderRow="1" firstDataRow="2" firstDataCol="1"/>
  <pivotFields count="21">
    <pivotField showAll="0"/>
    <pivotField showAll="0"/>
    <pivotField showAll="0"/>
    <pivotField showAll="0"/>
    <pivotField showAll="0"/>
    <pivotField showAll="0"/>
    <pivotField axis="axisRow" showAll="0" sortType="ascending">
      <items count="6">
        <item x="1"/>
        <item x="2"/>
        <item x="3"/>
        <item x="0"/>
        <item x="4"/>
        <item t="default"/>
      </items>
    </pivotField>
    <pivotField showAll="0"/>
    <pivotField showAll="0"/>
    <pivotField showAll="0"/>
    <pivotField showAll="0"/>
    <pivotField showAll="0"/>
    <pivotField dataField="1" showAll="0"/>
    <pivotField axis="axisCol" showAll="0">
      <items count="4">
        <item x="1"/>
        <item x="2"/>
        <item x="0"/>
        <item t="default"/>
      </items>
    </pivotField>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13"/>
  </colFields>
  <colItems count="4">
    <i>
      <x/>
    </i>
    <i>
      <x v="1"/>
    </i>
    <i>
      <x v="2"/>
    </i>
    <i t="grand">
      <x/>
    </i>
  </colItems>
  <dataFields count="1">
    <dataField name="Count of PassengerId" fld="12" subtotal="count" showDataAs="percentOfTotal" baseField="0" baseItem="0" numFmtId="9"/>
  </dataFields>
  <formats count="1">
    <format dxfId="126">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15">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2"/>
          </reference>
        </references>
      </pivotArea>
    </chartFormat>
    <chartFormat chart="5" format="3" series="1">
      <pivotArea type="data" outline="0" fieldPosition="0">
        <references count="2">
          <reference field="4294967294" count="1" selected="0">
            <x v="0"/>
          </reference>
          <reference field="6" count="1" selected="0">
            <x v="2"/>
          </reference>
        </references>
      </pivotArea>
    </chartFormat>
    <chartFormat chart="5" format="4" series="1">
      <pivotArea type="data" outline="0" fieldPosition="0">
        <references count="2">
          <reference field="4294967294" count="1" selected="0">
            <x v="0"/>
          </reference>
          <reference field="6" count="1" selected="0">
            <x v="3"/>
          </reference>
        </references>
      </pivotArea>
    </chartFormat>
    <chartFormat chart="5" format="5" series="1">
      <pivotArea type="data" outline="0" fieldPosition="0">
        <references count="2">
          <reference field="4294967294" count="1" selected="0">
            <x v="0"/>
          </reference>
          <reference field="6" count="1" selected="0">
            <x v="0"/>
          </reference>
        </references>
      </pivotArea>
    </chartFormat>
    <chartFormat chart="5" format="7" series="1">
      <pivotArea type="data" outline="0" fieldPosition="0">
        <references count="2">
          <reference field="4294967294" count="1" selected="0">
            <x v="0"/>
          </reference>
          <reference field="6" count="1" selected="0">
            <x v="1"/>
          </reference>
        </references>
      </pivotArea>
    </chartFormat>
    <chartFormat chart="5" format="8" series="1">
      <pivotArea type="data" outline="0" fieldPosition="0">
        <references count="2">
          <reference field="4294967294" count="1" selected="0">
            <x v="0"/>
          </reference>
          <reference field="6" count="1" selected="0">
            <x v="4"/>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7" format="12" series="1">
      <pivotArea type="data" outline="0" fieldPosition="0">
        <references count="2">
          <reference field="4294967294" count="1" selected="0">
            <x v="0"/>
          </reference>
          <reference field="13" count="1" selected="0">
            <x v="0"/>
          </reference>
        </references>
      </pivotArea>
    </chartFormat>
    <chartFormat chart="7" format="13" series="1">
      <pivotArea type="data" outline="0" fieldPosition="0">
        <references count="2">
          <reference field="4294967294" count="1" selected="0">
            <x v="0"/>
          </reference>
          <reference field="13" count="1" selected="0">
            <x v="1"/>
          </reference>
        </references>
      </pivotArea>
    </chartFormat>
    <chartFormat chart="7" format="14" series="1">
      <pivotArea type="data" outline="0" fieldPosition="0">
        <references count="2">
          <reference field="4294967294" count="1" selected="0">
            <x v="0"/>
          </reference>
          <reference field="13" count="1" selected="0">
            <x v="2"/>
          </reference>
        </references>
      </pivotArea>
    </chartFormat>
    <chartFormat chart="7" format="15">
      <pivotArea type="data" outline="0" fieldPosition="0">
        <references count="3">
          <reference field="4294967294" count="1" selected="0">
            <x v="0"/>
          </reference>
          <reference field="6"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106C698-CB31-3947-BA40-64E3A04EE6D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D12" firstHeaderRow="1" firstDataRow="2" firstDataCol="1"/>
  <pivotFields count="22">
    <pivotField showAll="0">
      <items count="90">
        <item x="52"/>
        <item x="66"/>
        <item x="34"/>
        <item x="71"/>
        <item x="88"/>
        <item x="12"/>
        <item x="18"/>
        <item x="22"/>
        <item x="0"/>
        <item x="21"/>
        <item x="23"/>
        <item x="16"/>
        <item x="24"/>
        <item x="13"/>
        <item x="26"/>
        <item x="10"/>
        <item x="47"/>
        <item x="72"/>
        <item x="15"/>
        <item x="43"/>
        <item x="45"/>
        <item x="11"/>
        <item x="42"/>
        <item x="33"/>
        <item x="41"/>
        <item x="38"/>
        <item x="73"/>
        <item x="19"/>
        <item x="2"/>
        <item x="50"/>
        <item x="74"/>
        <item x="28"/>
        <item x="56"/>
        <item x="35"/>
        <item x="9"/>
        <item x="44"/>
        <item x="8"/>
        <item x="37"/>
        <item x="30"/>
        <item x="3"/>
        <item x="57"/>
        <item x="31"/>
        <item x="7"/>
        <item x="62"/>
        <item x="6"/>
        <item x="46"/>
        <item x="87"/>
        <item x="32"/>
        <item x="29"/>
        <item x="27"/>
        <item x="76"/>
        <item x="49"/>
        <item x="5"/>
        <item x="4"/>
        <item x="1"/>
        <item x="40"/>
        <item x="17"/>
        <item x="51"/>
        <item x="14"/>
        <item x="36"/>
        <item x="25"/>
        <item x="82"/>
        <item x="77"/>
        <item x="39"/>
        <item x="20"/>
        <item x="75"/>
        <item x="55"/>
        <item x="54"/>
        <item x="63"/>
        <item x="86"/>
        <item x="65"/>
        <item x="70"/>
        <item x="53"/>
        <item x="80"/>
        <item x="61"/>
        <item x="79"/>
        <item x="64"/>
        <item x="81"/>
        <item x="84"/>
        <item x="59"/>
        <item x="48"/>
        <item x="78"/>
        <item x="69"/>
        <item x="58"/>
        <item x="60"/>
        <item x="68"/>
        <item x="85"/>
        <item x="67"/>
        <item x="83"/>
        <item t="default"/>
      </items>
    </pivotField>
    <pivotField axis="axisRow" showAll="0" sortType="ascending">
      <items count="7">
        <item x="0"/>
        <item x="2"/>
        <item x="1"/>
        <item x="3"/>
        <item m="1" x="5"/>
        <item m="1" x="4"/>
        <item t="default"/>
      </items>
    </pivotField>
    <pivotField showAll="0">
      <items count="149">
        <item x="61"/>
        <item x="70"/>
        <item x="60"/>
        <item x="20"/>
        <item x="82"/>
        <item x="38"/>
        <item x="65"/>
        <item x="56"/>
        <item x="48"/>
        <item x="64"/>
        <item x="108"/>
        <item x="2"/>
        <item x="52"/>
        <item x="54"/>
        <item x="47"/>
        <item x="147"/>
        <item x="3"/>
        <item x="84"/>
        <item x="50"/>
        <item x="83"/>
        <item x="90"/>
        <item x="107"/>
        <item x="139"/>
        <item x="86"/>
        <item x="89"/>
        <item x="36"/>
        <item x="29"/>
        <item x="62"/>
        <item x="32"/>
        <item x="103"/>
        <item x="41"/>
        <item x="118"/>
        <item x="138"/>
        <item x="46"/>
        <item x="4"/>
        <item x="145"/>
        <item x="144"/>
        <item x="120"/>
        <item x="72"/>
        <item x="119"/>
        <item x="113"/>
        <item x="133"/>
        <item x="114"/>
        <item x="132"/>
        <item x="104"/>
        <item x="102"/>
        <item x="1"/>
        <item x="127"/>
        <item x="66"/>
        <item x="24"/>
        <item x="44"/>
        <item x="43"/>
        <item x="69"/>
        <item x="33"/>
        <item x="35"/>
        <item x="75"/>
        <item x="30"/>
        <item x="135"/>
        <item x="71"/>
        <item x="53"/>
        <item x="42"/>
        <item x="88"/>
        <item x="134"/>
        <item x="146"/>
        <item x="45"/>
        <item x="131"/>
        <item x="142"/>
        <item x="101"/>
        <item x="37"/>
        <item x="34"/>
        <item x="111"/>
        <item x="26"/>
        <item x="109"/>
        <item x="143"/>
        <item x="122"/>
        <item x="124"/>
        <item x="137"/>
        <item x="123"/>
        <item x="116"/>
        <item x="140"/>
        <item x="112"/>
        <item x="91"/>
        <item x="121"/>
        <item x="25"/>
        <item x="63"/>
        <item x="136"/>
        <item x="115"/>
        <item x="117"/>
        <item x="141"/>
        <item x="130"/>
        <item x="12"/>
        <item x="87"/>
        <item x="99"/>
        <item x="93"/>
        <item x="18"/>
        <item x="74"/>
        <item x="100"/>
        <item x="68"/>
        <item x="96"/>
        <item x="59"/>
        <item x="77"/>
        <item x="95"/>
        <item x="73"/>
        <item x="126"/>
        <item x="92"/>
        <item x="39"/>
        <item x="51"/>
        <item x="21"/>
        <item x="125"/>
        <item x="94"/>
        <item x="49"/>
        <item x="13"/>
        <item x="40"/>
        <item x="98"/>
        <item x="97"/>
        <item x="8"/>
        <item x="10"/>
        <item x="28"/>
        <item x="7"/>
        <item x="31"/>
        <item x="23"/>
        <item x="22"/>
        <item x="85"/>
        <item x="78"/>
        <item x="129"/>
        <item x="81"/>
        <item x="27"/>
        <item x="128"/>
        <item x="80"/>
        <item x="67"/>
        <item x="110"/>
        <item x="79"/>
        <item x="17"/>
        <item x="57"/>
        <item x="106"/>
        <item x="105"/>
        <item x="11"/>
        <item x="76"/>
        <item x="5"/>
        <item x="16"/>
        <item x="15"/>
        <item x="19"/>
        <item x="9"/>
        <item x="14"/>
        <item x="58"/>
        <item x="6"/>
        <item x="0"/>
        <item x="5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Col" showAll="0">
      <items count="3">
        <item x="0"/>
        <item x="1"/>
        <item t="default"/>
      </items>
    </pivotField>
    <pivotField showAll="0"/>
    <pivotField showAll="0"/>
    <pivotField showAll="0"/>
    <pivotField showAll="0" defaultSubtotal="0">
      <items count="1">
        <item x="0"/>
      </items>
    </pivotField>
    <pivotField showAll="0" defaultSubtotal="0">
      <items count="1">
        <item x="0"/>
      </items>
    </pivotField>
  </pivotFields>
  <rowFields count="1">
    <field x="1"/>
  </rowFields>
  <rowItems count="5">
    <i>
      <x/>
    </i>
    <i>
      <x v="1"/>
    </i>
    <i>
      <x v="2"/>
    </i>
    <i>
      <x v="3"/>
    </i>
    <i t="grand">
      <x/>
    </i>
  </rowItems>
  <colFields count="1">
    <field x="16"/>
  </colFields>
  <colItems count="3">
    <i>
      <x/>
    </i>
    <i>
      <x v="1"/>
    </i>
    <i t="grand">
      <x/>
    </i>
  </colItems>
  <dataFields count="1">
    <dataField name="Sum of PassengerId" fld="12" showDataAs="percentOfTotal" baseField="0" baseItem="0" numFmtId="10"/>
  </dataField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chartFormats count="6">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2" format="4" series="1">
      <pivotArea type="data" outline="0" fieldPosition="0">
        <references count="2">
          <reference field="4294967294" count="1" selected="0">
            <x v="0"/>
          </reference>
          <reference field="16" count="1" selected="0">
            <x v="0"/>
          </reference>
        </references>
      </pivotArea>
    </chartFormat>
    <chartFormat chart="2" format="5" series="1">
      <pivotArea type="data" outline="0" fieldPosition="0">
        <references count="2">
          <reference field="4294967294" count="1" selected="0">
            <x v="0"/>
          </reference>
          <reference field="16" count="1" selected="0">
            <x v="1"/>
          </reference>
        </references>
      </pivotArea>
    </chartFormat>
    <chartFormat chart="4" format="8" series="1">
      <pivotArea type="data" outline="0" fieldPosition="0">
        <references count="2">
          <reference field="4294967294" count="1" selected="0">
            <x v="0"/>
          </reference>
          <reference field="16" count="1" selected="0">
            <x v="0"/>
          </reference>
        </references>
      </pivotArea>
    </chartFormat>
    <chartFormat chart="4" format="9"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800-00000B000000}" name="PivotTable9"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5">
  <location ref="A24:D35" firstHeaderRow="1" firstDataRow="2" firstDataCol="1"/>
  <pivotFields count="17">
    <pivotField showAll="0"/>
    <pivotField showAll="0"/>
    <pivotField showAll="0"/>
    <pivotField showAll="0"/>
    <pivotField showAll="0"/>
    <pivotField showAll="0"/>
    <pivotField showAll="0"/>
    <pivotField showAll="0"/>
    <pivotField showAll="0"/>
    <pivotField dataField="1" showAll="0"/>
    <pivotField axis="axisRow" showAll="0">
      <items count="4">
        <item x="1"/>
        <item x="2"/>
        <item x="0"/>
        <item t="default"/>
      </items>
    </pivotField>
    <pivotField axis="axisRow" showAll="0">
      <items count="3">
        <item x="1"/>
        <item x="0"/>
        <item t="default"/>
      </items>
    </pivotField>
    <pivotField showAll="0"/>
    <pivotField axis="axisCol" showAll="0">
      <items count="3">
        <item x="0"/>
        <item x="1"/>
        <item t="default"/>
      </items>
    </pivotField>
    <pivotField showAll="0"/>
    <pivotField showAll="0"/>
    <pivotField showAll="0"/>
  </pivotFields>
  <rowFields count="2">
    <field x="10"/>
    <field x="11"/>
  </rowFields>
  <rowItems count="10">
    <i>
      <x/>
    </i>
    <i r="1">
      <x/>
    </i>
    <i r="1">
      <x v="1"/>
    </i>
    <i>
      <x v="1"/>
    </i>
    <i r="1">
      <x/>
    </i>
    <i r="1">
      <x v="1"/>
    </i>
    <i>
      <x v="2"/>
    </i>
    <i r="1">
      <x/>
    </i>
    <i r="1">
      <x v="1"/>
    </i>
    <i t="grand">
      <x/>
    </i>
  </rowItems>
  <colFields count="1">
    <field x="13"/>
  </colFields>
  <colItems count="3">
    <i>
      <x/>
    </i>
    <i>
      <x v="1"/>
    </i>
    <i t="grand">
      <x/>
    </i>
  </colItems>
  <dataFields count="1">
    <dataField name="Count of PassengerId" fld="9" subtotal="count" showDataAs="percentOfTotal" baseField="0" baseItem="0" numFmtId="10"/>
  </dataFields>
  <formats count="13">
    <format dxfId="140">
      <pivotArea type="all" dataOnly="0" outline="0" fieldPosition="0"/>
    </format>
    <format dxfId="139">
      <pivotArea outline="0" collapsedLevelsAreSubtotals="1" fieldPosition="0"/>
    </format>
    <format dxfId="138">
      <pivotArea type="origin" dataOnly="0" labelOnly="1" outline="0" fieldPosition="0"/>
    </format>
    <format dxfId="137">
      <pivotArea field="13" type="button" dataOnly="0" labelOnly="1" outline="0" axis="axisCol" fieldPosition="0"/>
    </format>
    <format dxfId="136">
      <pivotArea type="topRight" dataOnly="0" labelOnly="1" outline="0" fieldPosition="0"/>
    </format>
    <format dxfId="135">
      <pivotArea field="10" type="button" dataOnly="0" labelOnly="1" outline="0" axis="axisRow" fieldPosition="0"/>
    </format>
    <format dxfId="134">
      <pivotArea dataOnly="0" labelOnly="1" fieldPosition="0">
        <references count="1">
          <reference field="10" count="0"/>
        </references>
      </pivotArea>
    </format>
    <format dxfId="133">
      <pivotArea dataOnly="0" labelOnly="1" grandRow="1" outline="0" fieldPosition="0"/>
    </format>
    <format dxfId="132">
      <pivotArea dataOnly="0" labelOnly="1" fieldPosition="0">
        <references count="2">
          <reference field="10" count="1" selected="0">
            <x v="0"/>
          </reference>
          <reference field="11" count="0"/>
        </references>
      </pivotArea>
    </format>
    <format dxfId="131">
      <pivotArea dataOnly="0" labelOnly="1" fieldPosition="0">
        <references count="2">
          <reference field="10" count="1" selected="0">
            <x v="1"/>
          </reference>
          <reference field="11" count="0"/>
        </references>
      </pivotArea>
    </format>
    <format dxfId="130">
      <pivotArea dataOnly="0" labelOnly="1" fieldPosition="0">
        <references count="2">
          <reference field="10" count="1" selected="0">
            <x v="2"/>
          </reference>
          <reference field="11" count="0"/>
        </references>
      </pivotArea>
    </format>
    <format dxfId="129">
      <pivotArea dataOnly="0" labelOnly="1" fieldPosition="0">
        <references count="1">
          <reference field="13" count="0"/>
        </references>
      </pivotArea>
    </format>
    <format dxfId="128">
      <pivotArea dataOnly="0" labelOnly="1" grandCol="1" outline="0" fieldPosition="0"/>
    </format>
  </formats>
  <conditionalFormats count="1">
    <conditionalFormat priority="12">
      <pivotAreas count="1">
        <pivotArea type="data" outline="0" collapsedLevelsAreSubtotals="1" fieldPosition="0">
          <references count="1">
            <reference field="4294967294" count="1" selected="0">
              <x v="0"/>
            </reference>
          </references>
        </pivotArea>
      </pivotAreas>
    </conditionalFormat>
  </conditional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11"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67:D84" firstHeaderRow="1" firstDataRow="2" firstDataCol="1"/>
  <pivotFields count="22">
    <pivotField showAll="0">
      <items count="90">
        <item x="52"/>
        <item x="66"/>
        <item x="34"/>
        <item x="71"/>
        <item x="88"/>
        <item x="12"/>
        <item x="18"/>
        <item x="22"/>
        <item x="0"/>
        <item x="21"/>
        <item x="23"/>
        <item x="16"/>
        <item x="24"/>
        <item x="13"/>
        <item x="26"/>
        <item x="10"/>
        <item x="47"/>
        <item x="72"/>
        <item x="15"/>
        <item x="43"/>
        <item x="45"/>
        <item x="11"/>
        <item x="42"/>
        <item x="33"/>
        <item x="41"/>
        <item x="38"/>
        <item x="73"/>
        <item x="19"/>
        <item x="2"/>
        <item x="50"/>
        <item x="74"/>
        <item x="28"/>
        <item x="56"/>
        <item x="35"/>
        <item x="9"/>
        <item x="44"/>
        <item x="8"/>
        <item x="37"/>
        <item x="30"/>
        <item x="3"/>
        <item x="57"/>
        <item x="31"/>
        <item x="7"/>
        <item x="62"/>
        <item x="6"/>
        <item x="46"/>
        <item x="87"/>
        <item x="32"/>
        <item x="29"/>
        <item x="27"/>
        <item x="76"/>
        <item x="49"/>
        <item x="5"/>
        <item x="4"/>
        <item x="1"/>
        <item x="40"/>
        <item x="17"/>
        <item x="51"/>
        <item x="14"/>
        <item x="36"/>
        <item x="25"/>
        <item x="82"/>
        <item x="77"/>
        <item x="39"/>
        <item x="20"/>
        <item x="75"/>
        <item x="55"/>
        <item x="54"/>
        <item x="63"/>
        <item x="86"/>
        <item x="65"/>
        <item x="70"/>
        <item x="53"/>
        <item x="80"/>
        <item x="61"/>
        <item x="79"/>
        <item x="64"/>
        <item x="81"/>
        <item x="84"/>
        <item x="59"/>
        <item x="48"/>
        <item x="78"/>
        <item x="69"/>
        <item x="58"/>
        <item x="60"/>
        <item x="68"/>
        <item x="85"/>
        <item x="67"/>
        <item x="83"/>
        <item t="default"/>
      </items>
    </pivotField>
    <pivotField showAll="0"/>
    <pivotField showAll="0">
      <items count="149">
        <item x="61"/>
        <item x="70"/>
        <item x="60"/>
        <item x="20"/>
        <item x="82"/>
        <item x="38"/>
        <item x="65"/>
        <item x="56"/>
        <item x="48"/>
        <item x="64"/>
        <item x="108"/>
        <item x="2"/>
        <item x="52"/>
        <item x="54"/>
        <item x="47"/>
        <item x="147"/>
        <item x="3"/>
        <item x="84"/>
        <item x="50"/>
        <item x="83"/>
        <item x="90"/>
        <item x="107"/>
        <item x="139"/>
        <item x="86"/>
        <item x="89"/>
        <item x="36"/>
        <item x="29"/>
        <item x="62"/>
        <item x="32"/>
        <item x="103"/>
        <item x="41"/>
        <item x="118"/>
        <item x="138"/>
        <item x="46"/>
        <item x="4"/>
        <item x="145"/>
        <item x="144"/>
        <item x="120"/>
        <item x="72"/>
        <item x="119"/>
        <item x="113"/>
        <item x="133"/>
        <item x="114"/>
        <item x="132"/>
        <item x="104"/>
        <item x="102"/>
        <item x="1"/>
        <item x="127"/>
        <item x="66"/>
        <item x="24"/>
        <item x="44"/>
        <item x="43"/>
        <item x="69"/>
        <item x="33"/>
        <item x="35"/>
        <item x="75"/>
        <item x="30"/>
        <item x="135"/>
        <item x="71"/>
        <item x="53"/>
        <item x="42"/>
        <item x="88"/>
        <item x="134"/>
        <item x="146"/>
        <item x="45"/>
        <item x="131"/>
        <item x="142"/>
        <item x="101"/>
        <item x="37"/>
        <item x="34"/>
        <item x="111"/>
        <item x="26"/>
        <item x="109"/>
        <item x="143"/>
        <item x="122"/>
        <item x="124"/>
        <item x="137"/>
        <item x="123"/>
        <item x="116"/>
        <item x="140"/>
        <item x="112"/>
        <item x="91"/>
        <item x="121"/>
        <item x="25"/>
        <item x="63"/>
        <item x="136"/>
        <item x="115"/>
        <item x="117"/>
        <item x="141"/>
        <item x="130"/>
        <item x="12"/>
        <item x="87"/>
        <item x="99"/>
        <item x="93"/>
        <item x="18"/>
        <item x="74"/>
        <item x="100"/>
        <item x="68"/>
        <item x="96"/>
        <item x="59"/>
        <item x="77"/>
        <item x="95"/>
        <item x="73"/>
        <item x="126"/>
        <item x="92"/>
        <item x="39"/>
        <item x="51"/>
        <item x="21"/>
        <item x="125"/>
        <item x="94"/>
        <item x="49"/>
        <item x="13"/>
        <item x="40"/>
        <item x="98"/>
        <item x="97"/>
        <item x="8"/>
        <item x="10"/>
        <item x="28"/>
        <item x="7"/>
        <item x="31"/>
        <item x="23"/>
        <item x="22"/>
        <item x="85"/>
        <item x="78"/>
        <item x="129"/>
        <item x="81"/>
        <item x="27"/>
        <item x="128"/>
        <item x="80"/>
        <item x="67"/>
        <item x="110"/>
        <item x="79"/>
        <item x="17"/>
        <item x="57"/>
        <item x="106"/>
        <item x="105"/>
        <item x="11"/>
        <item x="76"/>
        <item x="5"/>
        <item x="16"/>
        <item x="15"/>
        <item x="19"/>
        <item x="9"/>
        <item x="14"/>
        <item x="58"/>
        <item x="6"/>
        <item x="0"/>
        <item x="55"/>
        <item t="default"/>
      </items>
    </pivotField>
    <pivotField axis="axisRow" showAll="0">
      <items count="10">
        <item x="2"/>
        <item x="1"/>
        <item x="7"/>
        <item x="6"/>
        <item x="5"/>
        <item x="3"/>
        <item x="4"/>
        <item h="1" x="0"/>
        <item x="8"/>
        <item t="default"/>
      </items>
    </pivotField>
    <pivotField showAll="0"/>
    <pivotField showAll="0"/>
    <pivotField showAll="0"/>
    <pivotField showAll="0"/>
    <pivotField showAll="0"/>
    <pivotField showAll="0"/>
    <pivotField showAll="0"/>
    <pivotField showAll="0"/>
    <pivotField dataField="1" showAll="0"/>
    <pivotField axis="axisRow" showAll="0">
      <items count="4">
        <item x="1"/>
        <item x="2"/>
        <item x="0"/>
        <item t="default"/>
      </items>
    </pivotField>
    <pivotField showAll="0"/>
    <pivotField showAll="0"/>
    <pivotField axis="axisCol" showAll="0">
      <items count="3">
        <item x="0"/>
        <item x="1"/>
        <item t="default"/>
      </items>
    </pivotField>
    <pivotField showAll="0"/>
    <pivotField showAll="0"/>
    <pivotField showAll="0"/>
    <pivotField showAll="0">
      <items count="2">
        <item x="0"/>
        <item t="default"/>
      </items>
    </pivotField>
    <pivotField showAll="0">
      <items count="2">
        <item x="0"/>
        <item t="default"/>
      </items>
    </pivotField>
  </pivotFields>
  <rowFields count="2">
    <field x="13"/>
    <field x="3"/>
  </rowFields>
  <rowItems count="16">
    <i>
      <x/>
    </i>
    <i r="1">
      <x/>
    </i>
    <i r="1">
      <x v="1"/>
    </i>
    <i r="1">
      <x v="2"/>
    </i>
    <i r="1">
      <x v="3"/>
    </i>
    <i r="1">
      <x v="4"/>
    </i>
    <i r="1">
      <x v="8"/>
    </i>
    <i>
      <x v="1"/>
    </i>
    <i r="1">
      <x v="3"/>
    </i>
    <i r="1">
      <x v="4"/>
    </i>
    <i r="1">
      <x v="5"/>
    </i>
    <i>
      <x v="2"/>
    </i>
    <i r="1">
      <x v="4"/>
    </i>
    <i r="1">
      <x v="5"/>
    </i>
    <i r="1">
      <x v="6"/>
    </i>
    <i t="grand">
      <x/>
    </i>
  </rowItems>
  <colFields count="1">
    <field x="16"/>
  </colFields>
  <colItems count="3">
    <i>
      <x/>
    </i>
    <i>
      <x v="1"/>
    </i>
    <i t="grand">
      <x/>
    </i>
  </colItems>
  <dataFields count="1">
    <dataField name="Count of PassengerId" fld="12" subtotal="count" showDataAs="percentOfTotal" baseField="0" baseItem="0" numFmtId="10"/>
  </dataFields>
  <formats count="18">
    <format dxfId="178">
      <pivotArea type="all" dataOnly="0" outline="0" fieldPosition="0"/>
    </format>
    <format dxfId="177">
      <pivotArea outline="0" collapsedLevelsAreSubtotals="1" fieldPosition="0"/>
    </format>
    <format dxfId="176">
      <pivotArea type="origin" dataOnly="0" labelOnly="1" outline="0" fieldPosition="0"/>
    </format>
    <format dxfId="175">
      <pivotArea field="16" type="button" dataOnly="0" labelOnly="1" outline="0" axis="axisCol" fieldPosition="0"/>
    </format>
    <format dxfId="174">
      <pivotArea type="topRight" dataOnly="0" labelOnly="1" outline="0" fieldPosition="0"/>
    </format>
    <format dxfId="173">
      <pivotArea field="13" type="button" dataOnly="0" labelOnly="1" outline="0" axis="axisRow" fieldPosition="0"/>
    </format>
    <format dxfId="172">
      <pivotArea dataOnly="0" labelOnly="1" fieldPosition="0">
        <references count="1">
          <reference field="13" count="0"/>
        </references>
      </pivotArea>
    </format>
    <format dxfId="171">
      <pivotArea dataOnly="0" labelOnly="1" grandRow="1" outline="0" fieldPosition="0"/>
    </format>
    <format dxfId="170">
      <pivotArea dataOnly="0" labelOnly="1" fieldPosition="0">
        <references count="2">
          <reference field="3" count="7">
            <x v="0"/>
            <x v="1"/>
            <x v="2"/>
            <x v="3"/>
            <x v="4"/>
            <x v="7"/>
            <x v="8"/>
          </reference>
          <reference field="13" count="1" selected="0">
            <x v="0"/>
          </reference>
        </references>
      </pivotArea>
    </format>
    <format dxfId="169">
      <pivotArea dataOnly="0" labelOnly="1" fieldPosition="0">
        <references count="2">
          <reference field="3" count="4">
            <x v="3"/>
            <x v="4"/>
            <x v="5"/>
            <x v="7"/>
          </reference>
          <reference field="13" count="1" selected="0">
            <x v="1"/>
          </reference>
        </references>
      </pivotArea>
    </format>
    <format dxfId="168">
      <pivotArea dataOnly="0" labelOnly="1" fieldPosition="0">
        <references count="2">
          <reference field="3" count="4">
            <x v="4"/>
            <x v="5"/>
            <x v="6"/>
            <x v="7"/>
          </reference>
          <reference field="13" count="1" selected="0">
            <x v="2"/>
          </reference>
        </references>
      </pivotArea>
    </format>
    <format dxfId="167">
      <pivotArea dataOnly="0" labelOnly="1" fieldPosition="0">
        <references count="1">
          <reference field="16" count="0"/>
        </references>
      </pivotArea>
    </format>
    <format dxfId="166">
      <pivotArea dataOnly="0" labelOnly="1" grandCol="1" outline="0" fieldPosition="0"/>
    </format>
    <format dxfId="165">
      <pivotArea collapsedLevelsAreSubtotals="1" fieldPosition="0">
        <references count="2">
          <reference field="3" count="7">
            <x v="0"/>
            <x v="1"/>
            <x v="2"/>
            <x v="3"/>
            <x v="4"/>
            <x v="7"/>
            <x v="8"/>
          </reference>
          <reference field="13" count="1" selected="0">
            <x v="0"/>
          </reference>
        </references>
      </pivotArea>
    </format>
    <format dxfId="164">
      <pivotArea collapsedLevelsAreSubtotals="1" fieldPosition="0">
        <references count="1">
          <reference field="13" count="1">
            <x v="1"/>
          </reference>
        </references>
      </pivotArea>
    </format>
    <format dxfId="163">
      <pivotArea collapsedLevelsAreSubtotals="1" fieldPosition="0">
        <references count="2">
          <reference field="3" count="4">
            <x v="3"/>
            <x v="4"/>
            <x v="5"/>
            <x v="7"/>
          </reference>
          <reference field="13" count="1" selected="0">
            <x v="1"/>
          </reference>
        </references>
      </pivotArea>
    </format>
    <format dxfId="162">
      <pivotArea collapsedLevelsAreSubtotals="1" fieldPosition="0">
        <references count="1">
          <reference field="13" count="1">
            <x v="2"/>
          </reference>
        </references>
      </pivotArea>
    </format>
    <format dxfId="161">
      <pivotArea collapsedLevelsAreSubtotals="1" fieldPosition="0">
        <references count="2">
          <reference field="3" count="4">
            <x v="4"/>
            <x v="5"/>
            <x v="6"/>
            <x v="7"/>
          </reference>
          <reference field="13" count="1" selected="0">
            <x v="2"/>
          </reference>
        </references>
      </pivotArea>
    </format>
  </formats>
  <conditionalFormats count="1">
    <conditionalFormat priority="8">
      <pivotAreas count="5">
        <pivotArea type="data" collapsedLevelsAreSubtotals="1" fieldPosition="0">
          <references count="3">
            <reference field="4294967294" count="1" selected="0">
              <x v="0"/>
            </reference>
            <reference field="3" count="7">
              <x v="0"/>
              <x v="1"/>
              <x v="2"/>
              <x v="3"/>
              <x v="4"/>
              <x v="7"/>
              <x v="8"/>
            </reference>
            <reference field="13" count="1" selected="0">
              <x v="0"/>
            </reference>
          </references>
        </pivotArea>
        <pivotArea type="data" collapsedLevelsAreSubtotals="1" fieldPosition="0">
          <references count="2">
            <reference field="4294967294" count="1" selected="0">
              <x v="0"/>
            </reference>
            <reference field="13" count="1">
              <x v="1"/>
            </reference>
          </references>
        </pivotArea>
        <pivotArea type="data" collapsedLevelsAreSubtotals="1" fieldPosition="0">
          <references count="3">
            <reference field="4294967294" count="1" selected="0">
              <x v="0"/>
            </reference>
            <reference field="3" count="4">
              <x v="3"/>
              <x v="4"/>
              <x v="5"/>
              <x v="7"/>
            </reference>
            <reference field="13" count="1" selected="0">
              <x v="1"/>
            </reference>
          </references>
        </pivotArea>
        <pivotArea type="data" collapsedLevelsAreSubtotals="1" fieldPosition="0">
          <references count="2">
            <reference field="4294967294" count="1" selected="0">
              <x v="0"/>
            </reference>
            <reference field="13" count="1">
              <x v="2"/>
            </reference>
          </references>
        </pivotArea>
        <pivotArea type="data" collapsedLevelsAreSubtotals="1" fieldPosition="0">
          <references count="3">
            <reference field="4294967294" count="1" selected="0">
              <x v="0"/>
            </reference>
            <reference field="3" count="4">
              <x v="4"/>
              <x v="5"/>
              <x v="6"/>
              <x v="7"/>
            </reference>
            <reference field="13" count="1" selected="0">
              <x v="2"/>
            </reference>
          </references>
        </pivotArea>
      </pivotAreas>
    </conditionalFormat>
  </conditionalFormats>
  <chartFormats count="4">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4" format="4" series="1">
      <pivotArea type="data" outline="0" fieldPosition="0">
        <references count="2">
          <reference field="4294967294" count="1" selected="0">
            <x v="0"/>
          </reference>
          <reference field="16" count="1" selected="0">
            <x v="0"/>
          </reference>
        </references>
      </pivotArea>
    </chartFormat>
    <chartFormat chart="4"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E98A539-AD87-FE4D-A19F-C8C146471795}"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7:D52" firstHeaderRow="1" firstDataRow="2"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Col" showAll="0">
      <items count="3">
        <item x="0"/>
        <item x="1"/>
        <item t="default"/>
      </items>
    </pivotField>
    <pivotField showAll="0"/>
    <pivotField showAll="0"/>
    <pivotField showAll="0"/>
    <pivotField axis="axisRow" showAll="0">
      <items count="4">
        <item x="0"/>
        <item x="2"/>
        <item x="1"/>
        <item t="default"/>
      </items>
    </pivotField>
  </pivotFields>
  <rowFields count="1">
    <field x="20"/>
  </rowFields>
  <rowItems count="4">
    <i>
      <x/>
    </i>
    <i>
      <x v="1"/>
    </i>
    <i>
      <x v="2"/>
    </i>
    <i t="grand">
      <x/>
    </i>
  </rowItems>
  <colFields count="1">
    <field x="16"/>
  </colFields>
  <colItems count="3">
    <i>
      <x/>
    </i>
    <i>
      <x v="1"/>
    </i>
    <i t="grand">
      <x/>
    </i>
  </colItems>
  <dataFields count="1">
    <dataField name="Sum of PassengerId" fld="12" showDataAs="percentOfTotal" baseField="0" baseItem="0" numFmtId="10"/>
  </dataField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chartFormats count="2">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000000-0007-0000-0800-000003000000}" name="PivotTable13"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M24:P28" firstHeaderRow="1" firstDataRow="2" firstDataCol="1"/>
  <pivotFields count="17">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x="1"/>
        <item x="0"/>
        <item t="default"/>
      </items>
    </pivotField>
    <pivotField showAll="0"/>
    <pivotField axis="axisCol" showAll="0">
      <items count="3">
        <item x="0"/>
        <item x="1"/>
        <item t="default"/>
      </items>
    </pivotField>
    <pivotField showAll="0"/>
    <pivotField showAll="0"/>
    <pivotField showAll="0"/>
  </pivotFields>
  <rowFields count="1">
    <field x="11"/>
  </rowFields>
  <rowItems count="3">
    <i>
      <x/>
    </i>
    <i>
      <x v="1"/>
    </i>
    <i t="grand">
      <x/>
    </i>
  </rowItems>
  <colFields count="1">
    <field x="13"/>
  </colFields>
  <colItems count="3">
    <i>
      <x/>
    </i>
    <i>
      <x v="1"/>
    </i>
    <i t="grand">
      <x/>
    </i>
  </colItems>
  <dataFields count="1">
    <dataField name="Count of PassengerId" fld="9" subtotal="count" showDataAs="percentOfTotal" baseField="0" baseItem="0" numFmtId="10"/>
  </dataFields>
  <formats count="10">
    <format dxfId="188">
      <pivotArea type="all" dataOnly="0" outline="0" fieldPosition="0"/>
    </format>
    <format dxfId="187">
      <pivotArea outline="0" collapsedLevelsAreSubtotals="1" fieldPosition="0"/>
    </format>
    <format dxfId="186">
      <pivotArea type="origin" dataOnly="0" labelOnly="1" outline="0" fieldPosition="0"/>
    </format>
    <format dxfId="185">
      <pivotArea field="13" type="button" dataOnly="0" labelOnly="1" outline="0" axis="axisCol" fieldPosition="0"/>
    </format>
    <format dxfId="184">
      <pivotArea type="topRight" dataOnly="0" labelOnly="1" outline="0" fieldPosition="0"/>
    </format>
    <format dxfId="183">
      <pivotArea field="11" type="button" dataOnly="0" labelOnly="1" outline="0" axis="axisRow" fieldPosition="0"/>
    </format>
    <format dxfId="182">
      <pivotArea dataOnly="0" labelOnly="1" fieldPosition="0">
        <references count="1">
          <reference field="11" count="0"/>
        </references>
      </pivotArea>
    </format>
    <format dxfId="181">
      <pivotArea dataOnly="0" labelOnly="1" grandRow="1" outline="0" fieldPosition="0"/>
    </format>
    <format dxfId="180">
      <pivotArea dataOnly="0" labelOnly="1" fieldPosition="0">
        <references count="1">
          <reference field="13" count="0"/>
        </references>
      </pivotArea>
    </format>
    <format dxfId="179">
      <pivotArea dataOnly="0" labelOnly="1" grandCol="1" outline="0" fieldPosition="0"/>
    </format>
  </formats>
  <conditionalFormats count="1">
    <conditionalFormat priority="1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B2994B2-C564-DE49-8231-564514CD5853}"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7:L50" firstHeaderRow="1" firstDataRow="2" firstDataCol="1" rowPageCount="1" colPageCount="1"/>
  <pivotFields count="20">
    <pivotField showAll="0"/>
    <pivotField showAll="0"/>
    <pivotField showAll="0"/>
    <pivotField showAll="0"/>
    <pivotField showAll="0"/>
    <pivotField axis="axisRow" showAll="0" measureFilter="1">
      <items count="250">
        <item x="104"/>
        <item x="163"/>
        <item x="245"/>
        <item x="152"/>
        <item x="240"/>
        <item x="237"/>
        <item x="110"/>
        <item x="85"/>
        <item x="171"/>
        <item x="238"/>
        <item x="78"/>
        <item x="185"/>
        <item x="79"/>
        <item x="218"/>
        <item x="123"/>
        <item x="76"/>
        <item x="18"/>
        <item x="32"/>
        <item x="0"/>
        <item x="91"/>
        <item x="196"/>
        <item x="186"/>
        <item x="120"/>
        <item x="192"/>
        <item x="55"/>
        <item x="182"/>
        <item x="166"/>
        <item x="93"/>
        <item x="229"/>
        <item x="227"/>
        <item x="28"/>
        <item x="71"/>
        <item x="60"/>
        <item x="88"/>
        <item x="41"/>
        <item x="204"/>
        <item x="13"/>
        <item x="173"/>
        <item x="24"/>
        <item x="235"/>
        <item x="25"/>
        <item x="2"/>
        <item x="20"/>
        <item x="4"/>
        <item x="176"/>
        <item x="222"/>
        <item x="50"/>
        <item x="239"/>
        <item x="230"/>
        <item x="109"/>
        <item x="219"/>
        <item x="5"/>
        <item x="234"/>
        <item x="70"/>
        <item x="51"/>
        <item x="233"/>
        <item x="211"/>
        <item x="138"/>
        <item x="58"/>
        <item x="83"/>
        <item x="157"/>
        <item x="118"/>
        <item x="34"/>
        <item x="228"/>
        <item x="59"/>
        <item x="188"/>
        <item x="73"/>
        <item x="184"/>
        <item x="221"/>
        <item x="246"/>
        <item x="223"/>
        <item x="111"/>
        <item x="29"/>
        <item x="247"/>
        <item x="8"/>
        <item x="33"/>
        <item x="86"/>
        <item x="167"/>
        <item x="122"/>
        <item x="187"/>
        <item x="142"/>
        <item x="57"/>
        <item x="89"/>
        <item x="169"/>
        <item x="137"/>
        <item x="16"/>
        <item x="226"/>
        <item x="119"/>
        <item x="183"/>
        <item x="243"/>
        <item x="203"/>
        <item x="149"/>
        <item x="242"/>
        <item x="174"/>
        <item x="53"/>
        <item x="74"/>
        <item x="80"/>
        <item x="212"/>
        <item x="81"/>
        <item x="105"/>
        <item x="191"/>
        <item x="49"/>
        <item x="37"/>
        <item x="215"/>
        <item x="165"/>
        <item x="96"/>
        <item x="62"/>
        <item x="156"/>
        <item x="14"/>
        <item x="95"/>
        <item x="10"/>
        <item x="206"/>
        <item x="39"/>
        <item x="17"/>
        <item x="170"/>
        <item x="112"/>
        <item x="178"/>
        <item x="131"/>
        <item x="179"/>
        <item x="125"/>
        <item x="134"/>
        <item x="97"/>
        <item x="65"/>
        <item x="35"/>
        <item x="7"/>
        <item x="38"/>
        <item x="107"/>
        <item x="77"/>
        <item x="193"/>
        <item x="68"/>
        <item x="141"/>
        <item x="231"/>
        <item x="145"/>
        <item x="72"/>
        <item x="102"/>
        <item x="220"/>
        <item x="99"/>
        <item x="232"/>
        <item x="19"/>
        <item x="121"/>
        <item x="82"/>
        <item x="194"/>
        <item x="208"/>
        <item x="11"/>
        <item x="115"/>
        <item x="26"/>
        <item x="44"/>
        <item x="48"/>
        <item x="154"/>
        <item x="103"/>
        <item x="56"/>
        <item x="15"/>
        <item x="132"/>
        <item x="209"/>
        <item x="9"/>
        <item x="140"/>
        <item x="101"/>
        <item x="113"/>
        <item x="12"/>
        <item x="22"/>
        <item x="217"/>
        <item x="172"/>
        <item x="213"/>
        <item x="100"/>
        <item x="197"/>
        <item x="63"/>
        <item x="66"/>
        <item x="158"/>
        <item x="21"/>
        <item x="87"/>
        <item x="236"/>
        <item x="181"/>
        <item x="106"/>
        <item x="241"/>
        <item x="205"/>
        <item x="40"/>
        <item x="210"/>
        <item x="36"/>
        <item x="214"/>
        <item x="45"/>
        <item x="61"/>
        <item x="201"/>
        <item x="189"/>
        <item x="108"/>
        <item x="244"/>
        <item x="207"/>
        <item x="6"/>
        <item x="31"/>
        <item x="124"/>
        <item x="3"/>
        <item x="98"/>
        <item x="161"/>
        <item x="175"/>
        <item x="54"/>
        <item x="146"/>
        <item x="225"/>
        <item x="153"/>
        <item x="195"/>
        <item x="64"/>
        <item x="92"/>
        <item x="43"/>
        <item x="67"/>
        <item x="216"/>
        <item x="90"/>
        <item x="160"/>
        <item x="94"/>
        <item x="202"/>
        <item x="1"/>
        <item x="52"/>
        <item x="159"/>
        <item x="116"/>
        <item x="42"/>
        <item x="69"/>
        <item x="133"/>
        <item x="190"/>
        <item x="135"/>
        <item x="84"/>
        <item x="128"/>
        <item x="46"/>
        <item x="177"/>
        <item x="30"/>
        <item x="147"/>
        <item x="47"/>
        <item x="126"/>
        <item x="180"/>
        <item x="117"/>
        <item x="136"/>
        <item x="198"/>
        <item x="200"/>
        <item x="144"/>
        <item x="143"/>
        <item x="114"/>
        <item x="168"/>
        <item x="155"/>
        <item x="151"/>
        <item x="130"/>
        <item x="27"/>
        <item x="139"/>
        <item x="129"/>
        <item x="150"/>
        <item x="224"/>
        <item x="162"/>
        <item x="199"/>
        <item x="164"/>
        <item x="75"/>
        <item x="148"/>
        <item x="23"/>
        <item x="127"/>
        <item x="248"/>
        <item t="default"/>
      </items>
    </pivotField>
    <pivotField showAll="0"/>
    <pivotField showAll="0"/>
    <pivotField showAll="0"/>
    <pivotField showAll="0"/>
    <pivotField showAll="0"/>
    <pivotField dataField="1" showAll="0">
      <items count="8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t="default"/>
      </items>
    </pivotField>
    <pivotField showAll="0"/>
    <pivotField showAll="0"/>
    <pivotField showAll="0"/>
    <pivotField showAll="0"/>
    <pivotField axis="axisPage" showAll="0">
      <items count="683">
        <item x="453"/>
        <item x="668"/>
        <item x="72"/>
        <item x="363"/>
        <item x="644"/>
        <item x="457"/>
        <item x="530"/>
        <item x="437"/>
        <item x="625"/>
        <item x="317"/>
        <item x="111"/>
        <item x="182"/>
        <item x="658"/>
        <item x="25"/>
        <item x="444"/>
        <item x="307"/>
        <item x="325"/>
        <item x="19"/>
        <item x="228"/>
        <item x="38"/>
        <item x="328"/>
        <item x="505"/>
        <item x="64"/>
        <item x="47"/>
        <item x="599"/>
        <item x="492"/>
        <item x="108"/>
        <item x="379"/>
        <item x="670"/>
        <item x="119"/>
        <item x="59"/>
        <item x="642"/>
        <item x="553"/>
        <item x="607"/>
        <item x="35"/>
        <item x="130"/>
        <item x="71"/>
        <item x="650"/>
        <item x="624"/>
        <item x="469"/>
        <item x="612"/>
        <item x="478"/>
        <item x="445"/>
        <item x="313"/>
        <item x="265"/>
        <item x="218"/>
        <item x="306"/>
        <item x="56"/>
        <item x="185"/>
        <item x="438"/>
        <item x="452"/>
        <item x="52"/>
        <item x="482"/>
        <item x="403"/>
        <item x="631"/>
        <item x="160"/>
        <item x="408"/>
        <item x="422"/>
        <item x="110"/>
        <item x="344"/>
        <item x="545"/>
        <item x="177"/>
        <item x="531"/>
        <item x="547"/>
        <item x="304"/>
        <item x="128"/>
        <item x="100"/>
        <item x="566"/>
        <item x="39"/>
        <item x="674"/>
        <item x="401"/>
        <item x="294"/>
        <item x="603"/>
        <item x="525"/>
        <item x="268"/>
        <item x="40"/>
        <item x="222"/>
        <item x="127"/>
        <item x="506"/>
        <item x="460"/>
        <item x="320"/>
        <item x="276"/>
        <item x="472"/>
        <item x="409"/>
        <item x="648"/>
        <item x="196"/>
        <item x="260"/>
        <item x="573"/>
        <item x="618"/>
        <item x="435"/>
        <item x="481"/>
        <item x="521"/>
        <item x="515"/>
        <item x="245"/>
        <item x="371"/>
        <item x="386"/>
        <item x="484"/>
        <item x="450"/>
        <item x="46"/>
        <item x="474"/>
        <item x="318"/>
        <item x="485"/>
        <item x="284"/>
        <item x="585"/>
        <item x="272"/>
        <item x="383"/>
        <item x="6"/>
        <item x="387"/>
        <item x="622"/>
        <item x="661"/>
        <item x="551"/>
        <item x="158"/>
        <item x="259"/>
        <item x="219"/>
        <item x="202"/>
        <item x="54"/>
        <item x="26"/>
        <item x="390"/>
        <item x="639"/>
        <item x="267"/>
        <item x="537"/>
        <item x="200"/>
        <item x="550"/>
        <item x="423"/>
        <item x="211"/>
        <item x="513"/>
        <item x="116"/>
        <item x="331"/>
        <item x="660"/>
        <item x="632"/>
        <item x="621"/>
        <item x="354"/>
        <item x="356"/>
        <item x="339"/>
        <item x="173"/>
        <item x="581"/>
        <item x="289"/>
        <item x="346"/>
        <item x="213"/>
        <item x="282"/>
        <item x="591"/>
        <item x="443"/>
        <item x="608"/>
        <item x="348"/>
        <item x="596"/>
        <item x="538"/>
        <item x="529"/>
        <item x="402"/>
        <item x="504"/>
        <item x="300"/>
        <item x="377"/>
        <item x="569"/>
        <item x="193"/>
        <item x="99"/>
        <item x="145"/>
        <item x="557"/>
        <item x="397"/>
        <item x="570"/>
        <item x="560"/>
        <item x="611"/>
        <item x="577"/>
        <item x="283"/>
        <item x="416"/>
        <item x="509"/>
        <item x="431"/>
        <item x="61"/>
        <item x="508"/>
        <item x="381"/>
        <item x="411"/>
        <item x="376"/>
        <item x="230"/>
        <item x="234"/>
        <item x="107"/>
        <item x="367"/>
        <item x="316"/>
        <item x="156"/>
        <item x="392"/>
        <item x="290"/>
        <item x="679"/>
        <item x="496"/>
        <item x="424"/>
        <item x="169"/>
        <item x="628"/>
        <item x="516"/>
        <item x="678"/>
        <item x="634"/>
        <item x="235"/>
        <item x="187"/>
        <item x="601"/>
        <item x="565"/>
        <item x="291"/>
        <item x="447"/>
        <item x="382"/>
        <item x="657"/>
        <item x="253"/>
        <item x="81"/>
        <item x="613"/>
        <item x="324"/>
        <item x="154"/>
        <item x="53"/>
        <item x="305"/>
        <item x="225"/>
        <item x="60"/>
        <item x="334"/>
        <item x="167"/>
        <item x="589"/>
        <item x="140"/>
        <item x="266"/>
        <item x="11"/>
        <item x="295"/>
        <item x="380"/>
        <item x="413"/>
        <item x="23"/>
        <item x="34"/>
        <item x="396"/>
        <item x="378"/>
        <item x="494"/>
        <item x="241"/>
        <item x="554"/>
        <item x="3"/>
        <item x="499"/>
        <item x="575"/>
        <item x="459"/>
        <item x="677"/>
        <item x="464"/>
        <item x="510"/>
        <item x="199"/>
        <item x="503"/>
        <item x="562"/>
        <item x="270"/>
        <item x="433"/>
        <item x="124"/>
        <item x="298"/>
        <item x="137"/>
        <item x="165"/>
        <item x="232"/>
        <item x="375"/>
        <item x="95"/>
        <item x="134"/>
        <item x="582"/>
        <item x="662"/>
        <item x="393"/>
        <item x="172"/>
        <item x="534"/>
        <item x="287"/>
        <item x="206"/>
        <item x="663"/>
        <item x="578"/>
        <item x="208"/>
        <item x="483"/>
        <item x="517"/>
        <item x="309"/>
        <item x="9"/>
        <item x="480"/>
        <item x="257"/>
        <item x="247"/>
        <item x="406"/>
        <item x="580"/>
        <item x="542"/>
        <item x="20"/>
        <item x="341"/>
        <item x="195"/>
        <item x="477"/>
        <item x="223"/>
        <item x="541"/>
        <item x="340"/>
        <item x="138"/>
        <item x="455"/>
        <item x="297"/>
        <item x="96"/>
        <item x="17"/>
        <item x="21"/>
        <item x="15"/>
        <item x="630"/>
        <item x="491"/>
        <item x="555"/>
        <item x="299"/>
        <item x="76"/>
        <item x="296"/>
        <item x="179"/>
        <item x="574"/>
        <item x="242"/>
        <item x="191"/>
        <item x="567"/>
        <item x="588"/>
        <item x="221"/>
        <item x="278"/>
        <item x="355"/>
        <item x="162"/>
        <item x="364"/>
        <item x="104"/>
        <item x="349"/>
        <item x="535"/>
        <item x="147"/>
        <item x="360"/>
        <item x="446"/>
        <item x="419"/>
        <item x="303"/>
        <item x="399"/>
        <item x="651"/>
        <item x="152"/>
        <item x="576"/>
        <item x="345"/>
        <item x="646"/>
        <item x="638"/>
        <item x="68"/>
        <item x="166"/>
        <item x="398"/>
        <item x="322"/>
        <item x="109"/>
        <item x="5"/>
        <item x="421"/>
        <item x="526"/>
        <item x="22"/>
        <item x="310"/>
        <item x="80"/>
        <item x="546"/>
        <item x="43"/>
        <item x="27"/>
        <item x="456"/>
        <item x="311"/>
        <item x="512"/>
        <item x="590"/>
        <item x="31"/>
        <item x="249"/>
        <item x="343"/>
        <item x="544"/>
        <item x="353"/>
        <item x="103"/>
        <item x="86"/>
        <item x="87"/>
        <item x="288"/>
        <item x="461"/>
        <item x="18"/>
        <item x="37"/>
        <item x="669"/>
        <item x="78"/>
        <item x="373"/>
        <item x="180"/>
        <item x="357"/>
        <item x="255"/>
        <item x="666"/>
        <item x="251"/>
        <item x="79"/>
        <item x="593"/>
        <item x="604"/>
        <item x="308"/>
        <item x="184"/>
        <item x="654"/>
        <item x="120"/>
        <item x="571"/>
        <item x="627"/>
        <item x="347"/>
        <item x="207"/>
        <item x="151"/>
        <item x="326"/>
        <item x="220"/>
        <item x="246"/>
        <item x="600"/>
        <item x="374"/>
        <item x="24"/>
        <item x="609"/>
        <item x="361"/>
        <item x="131"/>
        <item x="13"/>
        <item x="238"/>
        <item x="458"/>
        <item x="629"/>
        <item x="62"/>
        <item x="626"/>
        <item x="250"/>
        <item x="88"/>
        <item x="643"/>
        <item x="281"/>
        <item x="8"/>
        <item x="514"/>
        <item x="558"/>
        <item x="73"/>
        <item x="568"/>
        <item x="583"/>
        <item x="620"/>
        <item x="594"/>
        <item x="468"/>
        <item x="256"/>
        <item x="102"/>
        <item x="74"/>
        <item x="430"/>
        <item x="532"/>
        <item x="671"/>
        <item x="653"/>
        <item x="493"/>
        <item x="98"/>
        <item x="28"/>
        <item x="672"/>
        <item x="584"/>
        <item x="286"/>
        <item x="524"/>
        <item x="350"/>
        <item x="528"/>
        <item x="511"/>
        <item x="293"/>
        <item x="330"/>
        <item x="548"/>
        <item x="520"/>
        <item x="263"/>
        <item x="201"/>
        <item x="262"/>
        <item x="48"/>
        <item x="254"/>
        <item x="385"/>
        <item x="121"/>
        <item x="434"/>
        <item x="279"/>
        <item x="623"/>
        <item x="97"/>
        <item x="498"/>
        <item x="171"/>
        <item x="667"/>
        <item x="105"/>
        <item x="463"/>
        <item x="436"/>
        <item x="41"/>
        <item x="358"/>
        <item x="552"/>
        <item x="673"/>
        <item x="7"/>
        <item x="497"/>
        <item x="543"/>
        <item x="561"/>
        <item x="659"/>
        <item x="507"/>
        <item x="335"/>
        <item x="418"/>
        <item x="549"/>
        <item x="595"/>
        <item x="136"/>
        <item x="174"/>
        <item x="605"/>
        <item x="572"/>
        <item x="519"/>
        <item x="337"/>
        <item x="404"/>
        <item x="159"/>
        <item x="14"/>
        <item x="338"/>
        <item x="470"/>
        <item x="476"/>
        <item x="224"/>
        <item x="153"/>
        <item x="597"/>
        <item x="556"/>
        <item x="449"/>
        <item x="633"/>
        <item x="91"/>
        <item x="391"/>
        <item x="495"/>
        <item x="502"/>
        <item x="77"/>
        <item x="420"/>
        <item x="489"/>
        <item x="170"/>
        <item x="602"/>
        <item x="365"/>
        <item x="133"/>
        <item x="527"/>
        <item x="269"/>
        <item x="641"/>
        <item x="192"/>
        <item x="215"/>
        <item x="186"/>
        <item x="439"/>
        <item x="332"/>
        <item x="640"/>
        <item x="176"/>
        <item x="227"/>
        <item x="168"/>
        <item x="113"/>
        <item x="178"/>
        <item x="45"/>
        <item x="117"/>
        <item x="258"/>
        <item x="244"/>
        <item x="680"/>
        <item x="501"/>
        <item x="389"/>
        <item x="106"/>
        <item x="149"/>
        <item x="462"/>
        <item x="4"/>
        <item x="75"/>
        <item x="616"/>
        <item x="92"/>
        <item x="368"/>
        <item x="586"/>
        <item x="236"/>
        <item x="426"/>
        <item x="16"/>
        <item x="610"/>
        <item x="233"/>
        <item x="301"/>
        <item x="656"/>
        <item x="647"/>
        <item x="592"/>
        <item x="351"/>
        <item x="181"/>
        <item x="617"/>
        <item x="321"/>
        <item x="101"/>
        <item x="336"/>
        <item x="83"/>
        <item x="67"/>
        <item x="49"/>
        <item x="442"/>
        <item x="405"/>
        <item x="36"/>
        <item x="486"/>
        <item x="141"/>
        <item x="410"/>
        <item x="415"/>
        <item x="467"/>
        <item x="475"/>
        <item x="362"/>
        <item x="50"/>
        <item x="0"/>
        <item x="285"/>
        <item x="205"/>
        <item x="190"/>
        <item x="271"/>
        <item x="384"/>
        <item x="536"/>
        <item x="183"/>
        <item x="407"/>
        <item x="488"/>
        <item x="252"/>
        <item x="359"/>
        <item x="12"/>
        <item x="226"/>
        <item x="123"/>
        <item x="142"/>
        <item x="394"/>
        <item x="115"/>
        <item x="118"/>
        <item x="425"/>
        <item x="637"/>
        <item x="315"/>
        <item x="323"/>
        <item x="237"/>
        <item x="372"/>
        <item x="90"/>
        <item x="32"/>
        <item x="540"/>
        <item x="248"/>
        <item x="125"/>
        <item x="65"/>
        <item x="209"/>
        <item x="55"/>
        <item x="212"/>
        <item x="69"/>
        <item x="135"/>
        <item x="150"/>
        <item x="432"/>
        <item x="57"/>
        <item x="302"/>
        <item x="652"/>
        <item x="417"/>
        <item x="675"/>
        <item x="58"/>
        <item x="523"/>
        <item x="148"/>
        <item x="539"/>
        <item x="189"/>
        <item x="280"/>
        <item x="388"/>
        <item x="143"/>
        <item x="163"/>
        <item x="274"/>
        <item x="155"/>
        <item x="428"/>
        <item x="473"/>
        <item x="559"/>
        <item x="563"/>
        <item x="319"/>
        <item x="564"/>
        <item x="441"/>
        <item x="275"/>
        <item x="114"/>
        <item x="30"/>
        <item x="51"/>
        <item x="239"/>
        <item x="229"/>
        <item x="665"/>
        <item x="655"/>
        <item x="129"/>
        <item x="161"/>
        <item x="243"/>
        <item x="144"/>
        <item x="1"/>
        <item x="619"/>
        <item x="29"/>
        <item x="429"/>
        <item x="33"/>
        <item x="63"/>
        <item x="277"/>
        <item x="414"/>
        <item x="175"/>
        <item x="292"/>
        <item x="264"/>
        <item x="93"/>
        <item x="231"/>
        <item x="645"/>
        <item x="327"/>
        <item x="273"/>
        <item x="94"/>
        <item x="240"/>
        <item x="448"/>
        <item x="203"/>
        <item x="10"/>
        <item x="44"/>
        <item x="636"/>
        <item x="606"/>
        <item x="522"/>
        <item x="70"/>
        <item x="139"/>
        <item x="66"/>
        <item x="471"/>
        <item x="333"/>
        <item x="490"/>
        <item x="369"/>
        <item x="400"/>
        <item x="42"/>
        <item x="164"/>
        <item x="126"/>
        <item x="454"/>
        <item x="664"/>
        <item x="261"/>
        <item x="312"/>
        <item x="214"/>
        <item x="82"/>
        <item x="500"/>
        <item x="395"/>
        <item x="122"/>
        <item x="314"/>
        <item x="188"/>
        <item x="615"/>
        <item x="366"/>
        <item x="466"/>
        <item x="598"/>
        <item x="649"/>
        <item x="427"/>
        <item x="412"/>
        <item x="676"/>
        <item x="465"/>
        <item x="85"/>
        <item x="198"/>
        <item x="146"/>
        <item x="352"/>
        <item x="487"/>
        <item x="370"/>
        <item x="217"/>
        <item x="157"/>
        <item x="533"/>
        <item x="479"/>
        <item x="587"/>
        <item x="342"/>
        <item x="518"/>
        <item x="329"/>
        <item x="112"/>
        <item x="579"/>
        <item x="132"/>
        <item x="2"/>
        <item x="194"/>
        <item x="635"/>
        <item x="204"/>
        <item x="440"/>
        <item x="216"/>
        <item x="614"/>
        <item x="84"/>
        <item x="210"/>
        <item x="89"/>
        <item x="197"/>
        <item x="451"/>
        <item x="681"/>
        <item t="default"/>
      </items>
    </pivotField>
    <pivotField showAll="0"/>
    <pivotField axis="axisCol" showAll="0">
      <items count="11">
        <item x="1"/>
        <item x="0"/>
        <item x="3"/>
        <item x="6"/>
        <item x="2"/>
        <item x="5"/>
        <item x="4"/>
        <item x="7"/>
        <item x="8"/>
        <item x="9"/>
        <item t="default"/>
      </items>
    </pivotField>
    <pivotField showAll="0"/>
  </pivotFields>
  <rowFields count="1">
    <field x="5"/>
  </rowFields>
  <rowItems count="12">
    <i>
      <x/>
    </i>
    <i>
      <x v="17"/>
    </i>
    <i>
      <x v="30"/>
    </i>
    <i>
      <x v="31"/>
    </i>
    <i>
      <x v="40"/>
    </i>
    <i>
      <x v="41"/>
    </i>
    <i>
      <x v="43"/>
    </i>
    <i>
      <x v="72"/>
    </i>
    <i>
      <x v="85"/>
    </i>
    <i>
      <x v="138"/>
    </i>
    <i>
      <x v="143"/>
    </i>
    <i t="grand">
      <x/>
    </i>
  </rowItems>
  <colFields count="1">
    <field x="18"/>
  </colFields>
  <colItems count="11">
    <i>
      <x/>
    </i>
    <i>
      <x v="1"/>
    </i>
    <i>
      <x v="2"/>
    </i>
    <i>
      <x v="3"/>
    </i>
    <i>
      <x v="4"/>
    </i>
    <i>
      <x v="5"/>
    </i>
    <i>
      <x v="6"/>
    </i>
    <i>
      <x v="7"/>
    </i>
    <i>
      <x v="8"/>
    </i>
    <i>
      <x v="9"/>
    </i>
    <i t="grand">
      <x/>
    </i>
  </colItems>
  <pageFields count="1">
    <pageField fld="16" hier="-1"/>
  </pageFields>
  <dataFields count="1">
    <dataField name="Count of PassengerId" fld="11" subtotal="count" baseField="0" baseItem="0"/>
  </dataField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bin__group" xr10:uid="{B82B0F46-AC8C-9240-8ED8-2D3F4437E3C3}" sourceName="Calbin -group">
  <pivotTables>
    <pivotTable tabId="7" name="PivotTable11"/>
  </pivotTables>
  <data>
    <tabular pivotCacheId="2061187899">
      <items count="9">
        <i x="2" s="1"/>
        <i x="1" s="1"/>
        <i x="7" s="1"/>
        <i x="6" s="1"/>
        <i x="5" s="1"/>
        <i x="3" s="1"/>
        <i x="4" s="1"/>
        <i x="0"/>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bin -group" xr10:uid="{A711C193-7FFB-B44F-BCD2-2CBAB6E74266}" cache="Slicer_Calbin__group" caption="Calbin -group"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3.xml"/><Relationship Id="rId4" Type="http://schemas.openxmlformats.org/officeDocument/2006/relationships/pivotTable" Target="../pivotTables/pivotTable5.xml"/><Relationship Id="rId9"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drawing" Target="../drawings/drawing4.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pivotTable" Target="../pivotTables/pivotTable17.xml"/><Relationship Id="rId7" Type="http://schemas.openxmlformats.org/officeDocument/2006/relationships/printerSettings" Target="../printerSettings/printerSettings3.bin"/><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pivotTable" Target="../pivotTables/pivotTable20.xml"/><Relationship Id="rId5" Type="http://schemas.openxmlformats.org/officeDocument/2006/relationships/pivotTable" Target="../pivotTables/pivotTable19.xml"/><Relationship Id="rId4" Type="http://schemas.openxmlformats.org/officeDocument/2006/relationships/pivotTable" Target="../pivotTables/pivotTable18.xml"/><Relationship Id="rId9" Type="http://schemas.microsoft.com/office/2007/relationships/slicer" Target="../slicers/slicer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zoomScale="110" zoomScaleNormal="110" workbookViewId="0">
      <selection activeCell="E14" sqref="E14"/>
    </sheetView>
  </sheetViews>
  <sheetFormatPr baseColWidth="10" defaultColWidth="8.83203125" defaultRowHeight="15" x14ac:dyDescent="0.2"/>
  <cols>
    <col min="1" max="1" width="74.83203125" customWidth="1"/>
    <col min="2" max="2" width="12.83203125" customWidth="1"/>
  </cols>
  <sheetData>
    <row r="1" spans="1:5" x14ac:dyDescent="0.2">
      <c r="A1" s="4" t="s">
        <v>1940</v>
      </c>
    </row>
    <row r="2" spans="1:5" ht="16" x14ac:dyDescent="0.2">
      <c r="A2" s="7" t="s">
        <v>1846</v>
      </c>
      <c r="B2" s="7"/>
    </row>
    <row r="3" spans="1:5" ht="51" x14ac:dyDescent="0.2">
      <c r="A3" s="17" t="s">
        <v>1847</v>
      </c>
      <c r="B3" s="7"/>
    </row>
    <row r="4" spans="1:5" ht="16" x14ac:dyDescent="0.2">
      <c r="A4" s="7" t="s">
        <v>1848</v>
      </c>
      <c r="B4" s="7"/>
    </row>
    <row r="5" spans="1:5" ht="16" x14ac:dyDescent="0.2">
      <c r="A5" s="7"/>
      <c r="B5" s="7"/>
    </row>
    <row r="6" spans="1:5" ht="21" x14ac:dyDescent="0.25">
      <c r="A6" s="18" t="s">
        <v>1875</v>
      </c>
      <c r="B6" s="18" t="s">
        <v>1874</v>
      </c>
      <c r="E6" s="4" t="s">
        <v>1935</v>
      </c>
    </row>
    <row r="7" spans="1:5" ht="17" x14ac:dyDescent="0.2">
      <c r="A7" s="12" t="s">
        <v>1876</v>
      </c>
      <c r="B7" s="7"/>
      <c r="E7" t="s">
        <v>1939</v>
      </c>
    </row>
    <row r="8" spans="1:5" ht="16" x14ac:dyDescent="0.2">
      <c r="A8" s="20" t="s">
        <v>1894</v>
      </c>
      <c r="B8" s="14" t="s">
        <v>1858</v>
      </c>
    </row>
    <row r="9" spans="1:5" ht="16" x14ac:dyDescent="0.2">
      <c r="A9" s="20" t="s">
        <v>1895</v>
      </c>
      <c r="B9" s="14" t="s">
        <v>1858</v>
      </c>
      <c r="E9" t="s">
        <v>1936</v>
      </c>
    </row>
    <row r="10" spans="1:5" ht="16" x14ac:dyDescent="0.2">
      <c r="A10" s="20" t="s">
        <v>1896</v>
      </c>
      <c r="B10" s="14"/>
      <c r="E10" t="s">
        <v>1937</v>
      </c>
    </row>
    <row r="11" spans="1:5" ht="17" x14ac:dyDescent="0.2">
      <c r="A11" s="23" t="s">
        <v>1897</v>
      </c>
      <c r="B11" s="14" t="s">
        <v>1858</v>
      </c>
      <c r="E11" t="s">
        <v>1938</v>
      </c>
    </row>
    <row r="12" spans="1:5" ht="16" x14ac:dyDescent="0.2">
      <c r="A12" s="20" t="s">
        <v>1898</v>
      </c>
      <c r="B12" t="s">
        <v>1858</v>
      </c>
    </row>
    <row r="13" spans="1:5" ht="16" x14ac:dyDescent="0.2">
      <c r="A13" s="20" t="s">
        <v>1899</v>
      </c>
      <c r="B13" s="7"/>
      <c r="E13" t="s">
        <v>2847</v>
      </c>
    </row>
    <row r="14" spans="1:5" x14ac:dyDescent="0.2">
      <c r="E14" t="s">
        <v>2848</v>
      </c>
    </row>
    <row r="15" spans="1:5" ht="17" x14ac:dyDescent="0.2">
      <c r="A15" s="12" t="s">
        <v>1877</v>
      </c>
    </row>
    <row r="16" spans="1:5" x14ac:dyDescent="0.2">
      <c r="A16" s="22" t="s">
        <v>1878</v>
      </c>
      <c r="C16" s="4" t="s">
        <v>1928</v>
      </c>
      <c r="E16" t="s">
        <v>2837</v>
      </c>
    </row>
    <row r="17" spans="1:5" x14ac:dyDescent="0.2">
      <c r="A17" s="21" t="s">
        <v>1879</v>
      </c>
      <c r="B17" t="s">
        <v>1858</v>
      </c>
      <c r="E17" t="s">
        <v>2838</v>
      </c>
    </row>
    <row r="18" spans="1:5" x14ac:dyDescent="0.2">
      <c r="A18" s="21" t="s">
        <v>1880</v>
      </c>
      <c r="C18" t="s">
        <v>1929</v>
      </c>
      <c r="E18" t="s">
        <v>2839</v>
      </c>
    </row>
    <row r="19" spans="1:5" x14ac:dyDescent="0.2">
      <c r="A19" s="22" t="s">
        <v>1881</v>
      </c>
      <c r="E19" t="s">
        <v>2840</v>
      </c>
    </row>
    <row r="20" spans="1:5" x14ac:dyDescent="0.2">
      <c r="A20" s="21" t="s">
        <v>1882</v>
      </c>
      <c r="B20" t="s">
        <v>1858</v>
      </c>
      <c r="E20" t="s">
        <v>2846</v>
      </c>
    </row>
    <row r="21" spans="1:5" x14ac:dyDescent="0.2">
      <c r="A21" s="21" t="s">
        <v>1883</v>
      </c>
      <c r="B21" t="s">
        <v>1858</v>
      </c>
    </row>
    <row r="22" spans="1:5" x14ac:dyDescent="0.2">
      <c r="A22" s="21" t="s">
        <v>1884</v>
      </c>
      <c r="B22" t="s">
        <v>1858</v>
      </c>
    </row>
    <row r="23" spans="1:5" x14ac:dyDescent="0.2">
      <c r="A23" s="21" t="s">
        <v>1893</v>
      </c>
      <c r="B23" t="s">
        <v>1858</v>
      </c>
    </row>
    <row r="24" spans="1:5" x14ac:dyDescent="0.2">
      <c r="A24" s="21" t="s">
        <v>1885</v>
      </c>
      <c r="B24" t="s">
        <v>1858</v>
      </c>
    </row>
    <row r="25" spans="1:5" x14ac:dyDescent="0.2">
      <c r="A25" s="4" t="s">
        <v>1886</v>
      </c>
    </row>
    <row r="26" spans="1:5" x14ac:dyDescent="0.2">
      <c r="A26" s="21" t="s">
        <v>1887</v>
      </c>
      <c r="B26" t="s">
        <v>1858</v>
      </c>
    </row>
    <row r="27" spans="1:5" x14ac:dyDescent="0.2">
      <c r="A27" s="21" t="s">
        <v>1888</v>
      </c>
      <c r="B27" t="s">
        <v>1858</v>
      </c>
    </row>
    <row r="28" spans="1:5" x14ac:dyDescent="0.2">
      <c r="A28" s="21" t="s">
        <v>1889</v>
      </c>
      <c r="B28" t="s">
        <v>1858</v>
      </c>
    </row>
    <row r="29" spans="1:5" x14ac:dyDescent="0.2">
      <c r="A29" s="21" t="s">
        <v>1890</v>
      </c>
      <c r="B29" t="s">
        <v>1858</v>
      </c>
    </row>
    <row r="30" spans="1:5" x14ac:dyDescent="0.2">
      <c r="A30" s="21" t="s">
        <v>1891</v>
      </c>
    </row>
    <row r="31" spans="1:5" x14ac:dyDescent="0.2">
      <c r="A31" s="21" t="s">
        <v>1892</v>
      </c>
      <c r="B31" t="s">
        <v>1858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M10" sqref="M10"/>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92"/>
  <sheetViews>
    <sheetView workbookViewId="0"/>
  </sheetViews>
  <sheetFormatPr baseColWidth="10" defaultColWidth="8.83203125" defaultRowHeight="15" x14ac:dyDescent="0.2"/>
  <cols>
    <col min="5" max="5" width="30.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22</v>
      </c>
      <c r="C2" t="s">
        <v>14</v>
      </c>
      <c r="D2">
        <v>7.25</v>
      </c>
      <c r="E2" t="s">
        <v>2832</v>
      </c>
      <c r="F2">
        <v>0</v>
      </c>
      <c r="G2">
        <v>1</v>
      </c>
      <c r="H2">
        <v>3</v>
      </c>
      <c r="I2" t="s">
        <v>15</v>
      </c>
      <c r="J2">
        <v>1</v>
      </c>
      <c r="K2">
        <v>0</v>
      </c>
      <c r="L2" t="s">
        <v>16</v>
      </c>
      <c r="M2" t="s">
        <v>17</v>
      </c>
      <c r="N2">
        <v>1</v>
      </c>
    </row>
    <row r="3" spans="1:14" x14ac:dyDescent="0.2">
      <c r="A3">
        <v>38</v>
      </c>
      <c r="B3" t="s">
        <v>18</v>
      </c>
      <c r="C3" t="s">
        <v>19</v>
      </c>
      <c r="D3">
        <v>71.283299999999997</v>
      </c>
      <c r="E3" t="s">
        <v>2831</v>
      </c>
      <c r="F3">
        <v>0</v>
      </c>
      <c r="G3">
        <v>2</v>
      </c>
      <c r="H3">
        <v>1</v>
      </c>
      <c r="I3" t="s">
        <v>20</v>
      </c>
      <c r="J3">
        <v>1</v>
      </c>
      <c r="K3">
        <v>1</v>
      </c>
      <c r="L3" t="s">
        <v>21</v>
      </c>
      <c r="M3" t="s">
        <v>22</v>
      </c>
      <c r="N3">
        <v>1</v>
      </c>
    </row>
    <row r="4" spans="1:14" x14ac:dyDescent="0.2">
      <c r="A4">
        <v>26</v>
      </c>
      <c r="C4" t="s">
        <v>14</v>
      </c>
      <c r="D4">
        <v>7.9249999999999998</v>
      </c>
      <c r="E4" t="s">
        <v>2830</v>
      </c>
      <c r="F4">
        <v>0</v>
      </c>
      <c r="G4">
        <v>3</v>
      </c>
      <c r="H4">
        <v>3</v>
      </c>
      <c r="I4" t="s">
        <v>20</v>
      </c>
      <c r="J4">
        <v>0</v>
      </c>
      <c r="K4">
        <v>1</v>
      </c>
      <c r="L4" t="s">
        <v>23</v>
      </c>
      <c r="M4" t="s">
        <v>24</v>
      </c>
      <c r="N4">
        <v>0</v>
      </c>
    </row>
    <row r="5" spans="1:14" x14ac:dyDescent="0.2">
      <c r="A5">
        <v>35</v>
      </c>
      <c r="B5" t="s">
        <v>25</v>
      </c>
      <c r="C5" t="s">
        <v>14</v>
      </c>
      <c r="D5">
        <v>53.1</v>
      </c>
      <c r="E5" t="s">
        <v>2829</v>
      </c>
      <c r="F5">
        <v>0</v>
      </c>
      <c r="G5">
        <v>4</v>
      </c>
      <c r="H5">
        <v>1</v>
      </c>
      <c r="I5" t="s">
        <v>20</v>
      </c>
      <c r="J5">
        <v>1</v>
      </c>
      <c r="K5">
        <v>1</v>
      </c>
      <c r="L5">
        <v>113803</v>
      </c>
      <c r="M5" t="s">
        <v>22</v>
      </c>
      <c r="N5">
        <v>1</v>
      </c>
    </row>
    <row r="6" spans="1:14" x14ac:dyDescent="0.2">
      <c r="A6">
        <v>35</v>
      </c>
      <c r="C6" t="s">
        <v>14</v>
      </c>
      <c r="D6">
        <v>8.0500000000000007</v>
      </c>
      <c r="E6" t="s">
        <v>2828</v>
      </c>
      <c r="F6">
        <v>0</v>
      </c>
      <c r="G6">
        <v>5</v>
      </c>
      <c r="H6">
        <v>3</v>
      </c>
      <c r="I6" t="s">
        <v>15</v>
      </c>
      <c r="J6">
        <v>0</v>
      </c>
      <c r="K6">
        <v>0</v>
      </c>
      <c r="L6">
        <v>373450</v>
      </c>
      <c r="M6" t="s">
        <v>17</v>
      </c>
      <c r="N6">
        <v>0</v>
      </c>
    </row>
    <row r="7" spans="1:14" x14ac:dyDescent="0.2">
      <c r="A7">
        <v>30</v>
      </c>
      <c r="C7" t="s">
        <v>26</v>
      </c>
      <c r="D7">
        <v>8.4582999999999995</v>
      </c>
      <c r="E7" t="s">
        <v>2827</v>
      </c>
      <c r="F7">
        <v>0</v>
      </c>
      <c r="G7">
        <v>6</v>
      </c>
      <c r="H7">
        <v>3</v>
      </c>
      <c r="I7" t="s">
        <v>15</v>
      </c>
      <c r="J7">
        <v>0</v>
      </c>
      <c r="K7">
        <v>0</v>
      </c>
      <c r="L7">
        <v>330877</v>
      </c>
      <c r="M7" t="s">
        <v>17</v>
      </c>
      <c r="N7">
        <v>0</v>
      </c>
    </row>
    <row r="8" spans="1:14" x14ac:dyDescent="0.2">
      <c r="A8">
        <v>54</v>
      </c>
      <c r="B8" t="s">
        <v>27</v>
      </c>
      <c r="C8" t="s">
        <v>14</v>
      </c>
      <c r="D8">
        <v>51.862499999999997</v>
      </c>
      <c r="E8" t="s">
        <v>2826</v>
      </c>
      <c r="F8">
        <v>0</v>
      </c>
      <c r="G8">
        <v>7</v>
      </c>
      <c r="H8">
        <v>1</v>
      </c>
      <c r="I8" t="s">
        <v>15</v>
      </c>
      <c r="J8">
        <v>0</v>
      </c>
      <c r="K8">
        <v>0</v>
      </c>
      <c r="L8">
        <v>17463</v>
      </c>
      <c r="M8" t="s">
        <v>17</v>
      </c>
      <c r="N8">
        <v>0</v>
      </c>
    </row>
    <row r="9" spans="1:14" x14ac:dyDescent="0.2">
      <c r="A9">
        <v>2</v>
      </c>
      <c r="C9" t="s">
        <v>14</v>
      </c>
      <c r="D9">
        <v>21.074999999999999</v>
      </c>
      <c r="E9" t="s">
        <v>2825</v>
      </c>
      <c r="F9">
        <v>1</v>
      </c>
      <c r="G9">
        <v>8</v>
      </c>
      <c r="H9">
        <v>3</v>
      </c>
      <c r="I9" t="s">
        <v>15</v>
      </c>
      <c r="J9">
        <v>3</v>
      </c>
      <c r="K9">
        <v>0</v>
      </c>
      <c r="L9">
        <v>349909</v>
      </c>
      <c r="M9" t="s">
        <v>28</v>
      </c>
      <c r="N9">
        <v>4</v>
      </c>
    </row>
    <row r="10" spans="1:14" x14ac:dyDescent="0.2">
      <c r="A10">
        <v>27</v>
      </c>
      <c r="C10" t="s">
        <v>14</v>
      </c>
      <c r="D10">
        <v>11.1333</v>
      </c>
      <c r="E10" t="s">
        <v>2824</v>
      </c>
      <c r="F10">
        <v>2</v>
      </c>
      <c r="G10">
        <v>9</v>
      </c>
      <c r="H10">
        <v>3</v>
      </c>
      <c r="I10" t="s">
        <v>20</v>
      </c>
      <c r="J10">
        <v>0</v>
      </c>
      <c r="K10">
        <v>1</v>
      </c>
      <c r="L10">
        <v>347742</v>
      </c>
      <c r="M10" t="s">
        <v>22</v>
      </c>
      <c r="N10">
        <v>2</v>
      </c>
    </row>
    <row r="11" spans="1:14" x14ac:dyDescent="0.2">
      <c r="A11">
        <v>14</v>
      </c>
      <c r="C11" t="s">
        <v>19</v>
      </c>
      <c r="D11">
        <v>30.070799999999998</v>
      </c>
      <c r="E11" t="s">
        <v>2823</v>
      </c>
      <c r="F11">
        <v>0</v>
      </c>
      <c r="G11">
        <v>10</v>
      </c>
      <c r="H11">
        <v>2</v>
      </c>
      <c r="I11" t="s">
        <v>20</v>
      </c>
      <c r="J11">
        <v>1</v>
      </c>
      <c r="K11">
        <v>1</v>
      </c>
      <c r="L11">
        <v>237736</v>
      </c>
      <c r="M11" t="s">
        <v>22</v>
      </c>
      <c r="N11">
        <v>1</v>
      </c>
    </row>
    <row r="12" spans="1:14" x14ac:dyDescent="0.2">
      <c r="A12">
        <v>4</v>
      </c>
      <c r="B12" t="s">
        <v>29</v>
      </c>
      <c r="C12" t="s">
        <v>14</v>
      </c>
      <c r="D12">
        <v>16.7</v>
      </c>
      <c r="E12" t="s">
        <v>2822</v>
      </c>
      <c r="F12">
        <v>1</v>
      </c>
      <c r="G12">
        <v>11</v>
      </c>
      <c r="H12">
        <v>3</v>
      </c>
      <c r="I12" t="s">
        <v>20</v>
      </c>
      <c r="J12">
        <v>1</v>
      </c>
      <c r="K12">
        <v>1</v>
      </c>
      <c r="L12" t="s">
        <v>30</v>
      </c>
      <c r="M12" t="s">
        <v>24</v>
      </c>
      <c r="N12">
        <v>2</v>
      </c>
    </row>
    <row r="13" spans="1:14" x14ac:dyDescent="0.2">
      <c r="A13">
        <v>58</v>
      </c>
      <c r="B13" t="s">
        <v>31</v>
      </c>
      <c r="C13" t="s">
        <v>14</v>
      </c>
      <c r="D13">
        <v>26.55</v>
      </c>
      <c r="E13" t="s">
        <v>2821</v>
      </c>
      <c r="F13">
        <v>0</v>
      </c>
      <c r="G13">
        <v>12</v>
      </c>
      <c r="H13">
        <v>1</v>
      </c>
      <c r="I13" t="s">
        <v>20</v>
      </c>
      <c r="J13">
        <v>0</v>
      </c>
      <c r="K13">
        <v>1</v>
      </c>
      <c r="L13">
        <v>113783</v>
      </c>
      <c r="M13" t="s">
        <v>24</v>
      </c>
      <c r="N13">
        <v>0</v>
      </c>
    </row>
    <row r="14" spans="1:14" x14ac:dyDescent="0.2">
      <c r="A14">
        <v>20</v>
      </c>
      <c r="C14" t="s">
        <v>14</v>
      </c>
      <c r="D14">
        <v>8.0500000000000007</v>
      </c>
      <c r="E14" t="s">
        <v>2820</v>
      </c>
      <c r="F14">
        <v>0</v>
      </c>
      <c r="G14">
        <v>13</v>
      </c>
      <c r="H14">
        <v>3</v>
      </c>
      <c r="I14" t="s">
        <v>15</v>
      </c>
      <c r="J14">
        <v>0</v>
      </c>
      <c r="K14">
        <v>0</v>
      </c>
      <c r="L14" t="s">
        <v>32</v>
      </c>
      <c r="M14" t="s">
        <v>17</v>
      </c>
      <c r="N14">
        <v>0</v>
      </c>
    </row>
    <row r="15" spans="1:14" x14ac:dyDescent="0.2">
      <c r="A15">
        <v>39</v>
      </c>
      <c r="C15" t="s">
        <v>14</v>
      </c>
      <c r="D15">
        <v>31.274999999999999</v>
      </c>
      <c r="E15" t="s">
        <v>2819</v>
      </c>
      <c r="F15">
        <v>5</v>
      </c>
      <c r="G15">
        <v>14</v>
      </c>
      <c r="H15">
        <v>3</v>
      </c>
      <c r="I15" t="s">
        <v>15</v>
      </c>
      <c r="J15">
        <v>1</v>
      </c>
      <c r="K15">
        <v>0</v>
      </c>
      <c r="L15">
        <v>347082</v>
      </c>
      <c r="M15" t="s">
        <v>17</v>
      </c>
      <c r="N15">
        <v>6</v>
      </c>
    </row>
    <row r="16" spans="1:14" x14ac:dyDescent="0.2">
      <c r="A16">
        <v>14</v>
      </c>
      <c r="C16" t="s">
        <v>14</v>
      </c>
      <c r="D16">
        <v>7.8541999999999996</v>
      </c>
      <c r="E16" t="s">
        <v>2818</v>
      </c>
      <c r="F16">
        <v>0</v>
      </c>
      <c r="G16">
        <v>15</v>
      </c>
      <c r="H16">
        <v>3</v>
      </c>
      <c r="I16" t="s">
        <v>20</v>
      </c>
      <c r="J16">
        <v>0</v>
      </c>
      <c r="K16">
        <v>0</v>
      </c>
      <c r="L16">
        <v>350406</v>
      </c>
      <c r="M16" t="s">
        <v>24</v>
      </c>
      <c r="N16">
        <v>0</v>
      </c>
    </row>
    <row r="17" spans="1:14" x14ac:dyDescent="0.2">
      <c r="A17">
        <v>55</v>
      </c>
      <c r="C17" t="s">
        <v>14</v>
      </c>
      <c r="D17">
        <v>16</v>
      </c>
      <c r="E17" t="s">
        <v>2817</v>
      </c>
      <c r="F17">
        <v>0</v>
      </c>
      <c r="G17">
        <v>16</v>
      </c>
      <c r="H17">
        <v>2</v>
      </c>
      <c r="I17" t="s">
        <v>20</v>
      </c>
      <c r="J17">
        <v>0</v>
      </c>
      <c r="K17">
        <v>1</v>
      </c>
      <c r="L17">
        <v>248706</v>
      </c>
      <c r="M17" t="s">
        <v>22</v>
      </c>
      <c r="N17">
        <v>0</v>
      </c>
    </row>
    <row r="18" spans="1:14" x14ac:dyDescent="0.2">
      <c r="A18">
        <v>2</v>
      </c>
      <c r="C18" t="s">
        <v>26</v>
      </c>
      <c r="D18">
        <v>29.125</v>
      </c>
      <c r="E18" t="s">
        <v>2816</v>
      </c>
      <c r="F18">
        <v>1</v>
      </c>
      <c r="G18">
        <v>17</v>
      </c>
      <c r="H18">
        <v>3</v>
      </c>
      <c r="I18" t="s">
        <v>15</v>
      </c>
      <c r="J18">
        <v>4</v>
      </c>
      <c r="K18">
        <v>0</v>
      </c>
      <c r="L18">
        <v>382652</v>
      </c>
      <c r="M18" t="s">
        <v>28</v>
      </c>
      <c r="N18">
        <v>5</v>
      </c>
    </row>
    <row r="19" spans="1:14" x14ac:dyDescent="0.2">
      <c r="A19">
        <v>30</v>
      </c>
      <c r="C19" t="s">
        <v>14</v>
      </c>
      <c r="D19">
        <v>13</v>
      </c>
      <c r="E19" t="s">
        <v>2815</v>
      </c>
      <c r="F19">
        <v>0</v>
      </c>
      <c r="G19">
        <v>18</v>
      </c>
      <c r="H19">
        <v>2</v>
      </c>
      <c r="I19" t="s">
        <v>15</v>
      </c>
      <c r="J19">
        <v>0</v>
      </c>
      <c r="K19">
        <v>1</v>
      </c>
      <c r="L19">
        <v>244373</v>
      </c>
      <c r="M19" t="s">
        <v>17</v>
      </c>
      <c r="N19">
        <v>0</v>
      </c>
    </row>
    <row r="20" spans="1:14" x14ac:dyDescent="0.2">
      <c r="A20">
        <v>31</v>
      </c>
      <c r="C20" t="s">
        <v>14</v>
      </c>
      <c r="D20">
        <v>18</v>
      </c>
      <c r="E20" t="s">
        <v>2814</v>
      </c>
      <c r="F20">
        <v>0</v>
      </c>
      <c r="G20">
        <v>19</v>
      </c>
      <c r="H20">
        <v>3</v>
      </c>
      <c r="I20" t="s">
        <v>20</v>
      </c>
      <c r="J20">
        <v>1</v>
      </c>
      <c r="K20">
        <v>0</v>
      </c>
      <c r="L20">
        <v>345763</v>
      </c>
      <c r="M20" t="s">
        <v>22</v>
      </c>
      <c r="N20">
        <v>1</v>
      </c>
    </row>
    <row r="21" spans="1:14" x14ac:dyDescent="0.2">
      <c r="A21">
        <v>35.5</v>
      </c>
      <c r="C21" t="s">
        <v>19</v>
      </c>
      <c r="D21">
        <v>7.2249999999999996</v>
      </c>
      <c r="E21" t="s">
        <v>2813</v>
      </c>
      <c r="F21">
        <v>0</v>
      </c>
      <c r="G21">
        <v>20</v>
      </c>
      <c r="H21">
        <v>3</v>
      </c>
      <c r="I21" t="s">
        <v>20</v>
      </c>
      <c r="J21">
        <v>0</v>
      </c>
      <c r="K21">
        <v>1</v>
      </c>
      <c r="L21">
        <v>2649</v>
      </c>
      <c r="M21" t="s">
        <v>22</v>
      </c>
      <c r="N21">
        <v>0</v>
      </c>
    </row>
    <row r="22" spans="1:14" x14ac:dyDescent="0.2">
      <c r="A22">
        <v>35</v>
      </c>
      <c r="C22" t="s">
        <v>14</v>
      </c>
      <c r="D22">
        <v>26</v>
      </c>
      <c r="E22" t="s">
        <v>2812</v>
      </c>
      <c r="F22">
        <v>0</v>
      </c>
      <c r="G22">
        <v>21</v>
      </c>
      <c r="H22">
        <v>2</v>
      </c>
      <c r="I22" t="s">
        <v>15</v>
      </c>
      <c r="J22">
        <v>0</v>
      </c>
      <c r="K22">
        <v>0</v>
      </c>
      <c r="L22">
        <v>239865</v>
      </c>
      <c r="M22" t="s">
        <v>17</v>
      </c>
      <c r="N22">
        <v>0</v>
      </c>
    </row>
    <row r="23" spans="1:14" x14ac:dyDescent="0.2">
      <c r="A23">
        <v>34</v>
      </c>
      <c r="B23" t="s">
        <v>33</v>
      </c>
      <c r="C23" t="s">
        <v>14</v>
      </c>
      <c r="D23">
        <v>13</v>
      </c>
      <c r="E23" t="s">
        <v>2811</v>
      </c>
      <c r="F23">
        <v>0</v>
      </c>
      <c r="G23">
        <v>22</v>
      </c>
      <c r="H23">
        <v>2</v>
      </c>
      <c r="I23" t="s">
        <v>15</v>
      </c>
      <c r="J23">
        <v>0</v>
      </c>
      <c r="K23">
        <v>1</v>
      </c>
      <c r="L23">
        <v>248698</v>
      </c>
      <c r="M23" t="s">
        <v>17</v>
      </c>
      <c r="N23">
        <v>0</v>
      </c>
    </row>
    <row r="24" spans="1:14" x14ac:dyDescent="0.2">
      <c r="A24">
        <v>15</v>
      </c>
      <c r="C24" t="s">
        <v>26</v>
      </c>
      <c r="D24">
        <v>8.0291999999999994</v>
      </c>
      <c r="E24" t="s">
        <v>2810</v>
      </c>
      <c r="F24">
        <v>0</v>
      </c>
      <c r="G24">
        <v>23</v>
      </c>
      <c r="H24">
        <v>3</v>
      </c>
      <c r="I24" t="s">
        <v>20</v>
      </c>
      <c r="J24">
        <v>0</v>
      </c>
      <c r="K24">
        <v>1</v>
      </c>
      <c r="L24">
        <v>330923</v>
      </c>
      <c r="M24" t="s">
        <v>24</v>
      </c>
      <c r="N24">
        <v>0</v>
      </c>
    </row>
    <row r="25" spans="1:14" x14ac:dyDescent="0.2">
      <c r="A25">
        <v>28</v>
      </c>
      <c r="B25" t="s">
        <v>34</v>
      </c>
      <c r="C25" t="s">
        <v>14</v>
      </c>
      <c r="D25">
        <v>35.5</v>
      </c>
      <c r="E25" t="s">
        <v>2809</v>
      </c>
      <c r="F25">
        <v>0</v>
      </c>
      <c r="G25">
        <v>24</v>
      </c>
      <c r="H25">
        <v>1</v>
      </c>
      <c r="I25" t="s">
        <v>15</v>
      </c>
      <c r="J25">
        <v>0</v>
      </c>
      <c r="K25">
        <v>1</v>
      </c>
      <c r="L25">
        <v>113788</v>
      </c>
      <c r="M25" t="s">
        <v>17</v>
      </c>
      <c r="N25">
        <v>0</v>
      </c>
    </row>
    <row r="26" spans="1:14" x14ac:dyDescent="0.2">
      <c r="A26">
        <v>8</v>
      </c>
      <c r="C26" t="s">
        <v>14</v>
      </c>
      <c r="D26">
        <v>21.074999999999999</v>
      </c>
      <c r="E26" t="s">
        <v>2808</v>
      </c>
      <c r="F26">
        <v>1</v>
      </c>
      <c r="G26">
        <v>25</v>
      </c>
      <c r="H26">
        <v>3</v>
      </c>
      <c r="I26" t="s">
        <v>20</v>
      </c>
      <c r="J26">
        <v>3</v>
      </c>
      <c r="K26">
        <v>0</v>
      </c>
      <c r="L26">
        <v>349909</v>
      </c>
      <c r="M26" t="s">
        <v>24</v>
      </c>
      <c r="N26">
        <v>4</v>
      </c>
    </row>
    <row r="27" spans="1:14" x14ac:dyDescent="0.2">
      <c r="A27">
        <v>38</v>
      </c>
      <c r="C27" t="s">
        <v>14</v>
      </c>
      <c r="D27">
        <v>31.387499999999999</v>
      </c>
      <c r="E27" t="s">
        <v>2807</v>
      </c>
      <c r="F27">
        <v>5</v>
      </c>
      <c r="G27">
        <v>26</v>
      </c>
      <c r="H27">
        <v>3</v>
      </c>
      <c r="I27" t="s">
        <v>20</v>
      </c>
      <c r="J27">
        <v>1</v>
      </c>
      <c r="K27">
        <v>1</v>
      </c>
      <c r="L27">
        <v>347077</v>
      </c>
      <c r="M27" t="s">
        <v>22</v>
      </c>
      <c r="N27">
        <v>6</v>
      </c>
    </row>
    <row r="28" spans="1:14" x14ac:dyDescent="0.2">
      <c r="A28">
        <v>30</v>
      </c>
      <c r="C28" t="s">
        <v>19</v>
      </c>
      <c r="D28">
        <v>7.2249999999999996</v>
      </c>
      <c r="E28" t="s">
        <v>2806</v>
      </c>
      <c r="F28">
        <v>0</v>
      </c>
      <c r="G28">
        <v>27</v>
      </c>
      <c r="H28">
        <v>3</v>
      </c>
      <c r="I28" t="s">
        <v>15</v>
      </c>
      <c r="J28">
        <v>0</v>
      </c>
      <c r="K28">
        <v>0</v>
      </c>
      <c r="L28">
        <v>2631</v>
      </c>
      <c r="M28" t="s">
        <v>17</v>
      </c>
      <c r="N28">
        <v>0</v>
      </c>
    </row>
    <row r="29" spans="1:14" x14ac:dyDescent="0.2">
      <c r="A29">
        <v>19</v>
      </c>
      <c r="B29" t="s">
        <v>35</v>
      </c>
      <c r="C29" t="s">
        <v>14</v>
      </c>
      <c r="D29">
        <v>263</v>
      </c>
      <c r="E29" t="s">
        <v>2805</v>
      </c>
      <c r="F29">
        <v>2</v>
      </c>
      <c r="G29">
        <v>28</v>
      </c>
      <c r="H29">
        <v>1</v>
      </c>
      <c r="I29" t="s">
        <v>15</v>
      </c>
      <c r="J29">
        <v>3</v>
      </c>
      <c r="K29">
        <v>0</v>
      </c>
      <c r="L29">
        <v>19950</v>
      </c>
      <c r="M29" t="s">
        <v>17</v>
      </c>
      <c r="N29">
        <v>5</v>
      </c>
    </row>
    <row r="30" spans="1:14" x14ac:dyDescent="0.2">
      <c r="A30">
        <v>22</v>
      </c>
      <c r="C30" t="s">
        <v>26</v>
      </c>
      <c r="D30">
        <v>7.8792</v>
      </c>
      <c r="E30" t="s">
        <v>2804</v>
      </c>
      <c r="F30">
        <v>0</v>
      </c>
      <c r="G30">
        <v>29</v>
      </c>
      <c r="H30">
        <v>3</v>
      </c>
      <c r="I30" t="s">
        <v>20</v>
      </c>
      <c r="J30">
        <v>0</v>
      </c>
      <c r="K30">
        <v>1</v>
      </c>
      <c r="L30">
        <v>330959</v>
      </c>
      <c r="M30" t="s">
        <v>24</v>
      </c>
      <c r="N30">
        <v>0</v>
      </c>
    </row>
    <row r="31" spans="1:14" x14ac:dyDescent="0.2">
      <c r="A31">
        <v>30</v>
      </c>
      <c r="C31" t="s">
        <v>14</v>
      </c>
      <c r="D31">
        <v>7.8958000000000004</v>
      </c>
      <c r="E31" t="s">
        <v>2803</v>
      </c>
      <c r="F31">
        <v>0</v>
      </c>
      <c r="G31">
        <v>30</v>
      </c>
      <c r="H31">
        <v>3</v>
      </c>
      <c r="I31" t="s">
        <v>15</v>
      </c>
      <c r="J31">
        <v>0</v>
      </c>
      <c r="K31">
        <v>0</v>
      </c>
      <c r="L31">
        <v>349216</v>
      </c>
      <c r="M31" t="s">
        <v>17</v>
      </c>
      <c r="N31">
        <v>0</v>
      </c>
    </row>
    <row r="32" spans="1:14" x14ac:dyDescent="0.2">
      <c r="A32">
        <v>40</v>
      </c>
      <c r="C32" t="s">
        <v>19</v>
      </c>
      <c r="D32">
        <v>27.720800000000001</v>
      </c>
      <c r="E32" t="s">
        <v>2802</v>
      </c>
      <c r="F32">
        <v>0</v>
      </c>
      <c r="G32">
        <v>31</v>
      </c>
      <c r="H32">
        <v>1</v>
      </c>
      <c r="I32" t="s">
        <v>15</v>
      </c>
      <c r="J32">
        <v>0</v>
      </c>
      <c r="K32">
        <v>0</v>
      </c>
      <c r="L32" t="s">
        <v>36</v>
      </c>
      <c r="M32" t="s">
        <v>17</v>
      </c>
      <c r="N32">
        <v>0</v>
      </c>
    </row>
    <row r="33" spans="1:14" x14ac:dyDescent="0.2">
      <c r="A33">
        <v>35.5</v>
      </c>
      <c r="B33" t="s">
        <v>37</v>
      </c>
      <c r="C33" t="s">
        <v>19</v>
      </c>
      <c r="D33">
        <v>146.52080000000001</v>
      </c>
      <c r="E33" t="s">
        <v>2801</v>
      </c>
      <c r="F33">
        <v>0</v>
      </c>
      <c r="G33">
        <v>32</v>
      </c>
      <c r="H33">
        <v>1</v>
      </c>
      <c r="I33" t="s">
        <v>20</v>
      </c>
      <c r="J33">
        <v>1</v>
      </c>
      <c r="K33">
        <v>1</v>
      </c>
      <c r="L33" t="s">
        <v>38</v>
      </c>
      <c r="M33" t="s">
        <v>22</v>
      </c>
      <c r="N33">
        <v>1</v>
      </c>
    </row>
    <row r="34" spans="1:14" x14ac:dyDescent="0.2">
      <c r="A34">
        <v>22</v>
      </c>
      <c r="C34" t="s">
        <v>26</v>
      </c>
      <c r="D34">
        <v>7.75</v>
      </c>
      <c r="E34" t="s">
        <v>2800</v>
      </c>
      <c r="F34">
        <v>0</v>
      </c>
      <c r="G34">
        <v>33</v>
      </c>
      <c r="H34">
        <v>3</v>
      </c>
      <c r="I34" t="s">
        <v>20</v>
      </c>
      <c r="J34">
        <v>0</v>
      </c>
      <c r="K34">
        <v>1</v>
      </c>
      <c r="L34">
        <v>335677</v>
      </c>
      <c r="M34" t="s">
        <v>24</v>
      </c>
      <c r="N34">
        <v>0</v>
      </c>
    </row>
    <row r="35" spans="1:14" x14ac:dyDescent="0.2">
      <c r="A35">
        <v>66</v>
      </c>
      <c r="C35" t="s">
        <v>14</v>
      </c>
      <c r="D35">
        <v>10.5</v>
      </c>
      <c r="E35" t="s">
        <v>2799</v>
      </c>
      <c r="F35">
        <v>0</v>
      </c>
      <c r="G35">
        <v>34</v>
      </c>
      <c r="H35">
        <v>2</v>
      </c>
      <c r="I35" t="s">
        <v>15</v>
      </c>
      <c r="J35">
        <v>0</v>
      </c>
      <c r="K35">
        <v>0</v>
      </c>
      <c r="L35" t="s">
        <v>39</v>
      </c>
      <c r="M35" t="s">
        <v>17</v>
      </c>
      <c r="N35">
        <v>0</v>
      </c>
    </row>
    <row r="36" spans="1:14" x14ac:dyDescent="0.2">
      <c r="A36">
        <v>28</v>
      </c>
      <c r="C36" t="s">
        <v>19</v>
      </c>
      <c r="D36">
        <v>82.1708</v>
      </c>
      <c r="E36" t="s">
        <v>2798</v>
      </c>
      <c r="F36">
        <v>0</v>
      </c>
      <c r="G36">
        <v>35</v>
      </c>
      <c r="H36">
        <v>1</v>
      </c>
      <c r="I36" t="s">
        <v>15</v>
      </c>
      <c r="J36">
        <v>1</v>
      </c>
      <c r="K36">
        <v>0</v>
      </c>
      <c r="L36" t="s">
        <v>40</v>
      </c>
      <c r="M36" t="s">
        <v>17</v>
      </c>
      <c r="N36">
        <v>1</v>
      </c>
    </row>
    <row r="37" spans="1:14" x14ac:dyDescent="0.2">
      <c r="A37">
        <v>42</v>
      </c>
      <c r="C37" t="s">
        <v>14</v>
      </c>
      <c r="D37">
        <v>52</v>
      </c>
      <c r="E37" t="s">
        <v>2797</v>
      </c>
      <c r="F37">
        <v>0</v>
      </c>
      <c r="G37">
        <v>36</v>
      </c>
      <c r="H37">
        <v>1</v>
      </c>
      <c r="I37" t="s">
        <v>15</v>
      </c>
      <c r="J37">
        <v>1</v>
      </c>
      <c r="K37">
        <v>0</v>
      </c>
      <c r="L37">
        <v>113789</v>
      </c>
      <c r="M37" t="s">
        <v>17</v>
      </c>
      <c r="N37">
        <v>1</v>
      </c>
    </row>
    <row r="38" spans="1:14" x14ac:dyDescent="0.2">
      <c r="A38">
        <v>30</v>
      </c>
      <c r="C38" t="s">
        <v>19</v>
      </c>
      <c r="D38">
        <v>7.2291999999999996</v>
      </c>
      <c r="E38" t="s">
        <v>2796</v>
      </c>
      <c r="F38">
        <v>0</v>
      </c>
      <c r="G38">
        <v>37</v>
      </c>
      <c r="H38">
        <v>3</v>
      </c>
      <c r="I38" t="s">
        <v>15</v>
      </c>
      <c r="J38">
        <v>0</v>
      </c>
      <c r="K38">
        <v>1</v>
      </c>
      <c r="L38">
        <v>2677</v>
      </c>
      <c r="M38" t="s">
        <v>17</v>
      </c>
      <c r="N38">
        <v>0</v>
      </c>
    </row>
    <row r="39" spans="1:14" x14ac:dyDescent="0.2">
      <c r="A39">
        <v>21</v>
      </c>
      <c r="C39" t="s">
        <v>14</v>
      </c>
      <c r="D39">
        <v>8.0500000000000007</v>
      </c>
      <c r="E39" t="s">
        <v>2795</v>
      </c>
      <c r="F39">
        <v>0</v>
      </c>
      <c r="G39">
        <v>38</v>
      </c>
      <c r="H39">
        <v>3</v>
      </c>
      <c r="I39" t="s">
        <v>15</v>
      </c>
      <c r="J39">
        <v>0</v>
      </c>
      <c r="K39">
        <v>0</v>
      </c>
      <c r="L39" t="s">
        <v>41</v>
      </c>
      <c r="M39" t="s">
        <v>17</v>
      </c>
      <c r="N39">
        <v>0</v>
      </c>
    </row>
    <row r="40" spans="1:14" x14ac:dyDescent="0.2">
      <c r="A40">
        <v>18</v>
      </c>
      <c r="C40" t="s">
        <v>14</v>
      </c>
      <c r="D40">
        <v>18</v>
      </c>
      <c r="E40" t="s">
        <v>2794</v>
      </c>
      <c r="F40">
        <v>0</v>
      </c>
      <c r="G40">
        <v>39</v>
      </c>
      <c r="H40">
        <v>3</v>
      </c>
      <c r="I40" t="s">
        <v>20</v>
      </c>
      <c r="J40">
        <v>2</v>
      </c>
      <c r="K40">
        <v>0</v>
      </c>
      <c r="L40">
        <v>345764</v>
      </c>
      <c r="M40" t="s">
        <v>24</v>
      </c>
      <c r="N40">
        <v>2</v>
      </c>
    </row>
    <row r="41" spans="1:14" x14ac:dyDescent="0.2">
      <c r="A41">
        <v>14</v>
      </c>
      <c r="C41" t="s">
        <v>19</v>
      </c>
      <c r="D41">
        <v>11.2417</v>
      </c>
      <c r="E41" t="s">
        <v>2793</v>
      </c>
      <c r="F41">
        <v>0</v>
      </c>
      <c r="G41">
        <v>40</v>
      </c>
      <c r="H41">
        <v>3</v>
      </c>
      <c r="I41" t="s">
        <v>20</v>
      </c>
      <c r="J41">
        <v>1</v>
      </c>
      <c r="K41">
        <v>1</v>
      </c>
      <c r="L41">
        <v>2651</v>
      </c>
      <c r="M41" t="s">
        <v>24</v>
      </c>
      <c r="N41">
        <v>1</v>
      </c>
    </row>
    <row r="42" spans="1:14" x14ac:dyDescent="0.2">
      <c r="A42">
        <v>40</v>
      </c>
      <c r="C42" t="s">
        <v>14</v>
      </c>
      <c r="D42">
        <v>9.4749999999999996</v>
      </c>
      <c r="E42" t="s">
        <v>2792</v>
      </c>
      <c r="F42">
        <v>0</v>
      </c>
      <c r="G42">
        <v>41</v>
      </c>
      <c r="H42">
        <v>3</v>
      </c>
      <c r="I42" t="s">
        <v>20</v>
      </c>
      <c r="J42">
        <v>1</v>
      </c>
      <c r="K42">
        <v>0</v>
      </c>
      <c r="L42">
        <v>7546</v>
      </c>
      <c r="M42" t="s">
        <v>22</v>
      </c>
      <c r="N42">
        <v>1</v>
      </c>
    </row>
    <row r="43" spans="1:14" x14ac:dyDescent="0.2">
      <c r="A43">
        <v>27</v>
      </c>
      <c r="C43" t="s">
        <v>14</v>
      </c>
      <c r="D43">
        <v>21</v>
      </c>
      <c r="E43" t="s">
        <v>2791</v>
      </c>
      <c r="F43">
        <v>0</v>
      </c>
      <c r="G43">
        <v>42</v>
      </c>
      <c r="H43">
        <v>2</v>
      </c>
      <c r="I43" t="s">
        <v>20</v>
      </c>
      <c r="J43">
        <v>1</v>
      </c>
      <c r="K43">
        <v>0</v>
      </c>
      <c r="L43">
        <v>11668</v>
      </c>
      <c r="M43" t="s">
        <v>22</v>
      </c>
      <c r="N43">
        <v>1</v>
      </c>
    </row>
    <row r="44" spans="1:14" x14ac:dyDescent="0.2">
      <c r="A44">
        <v>30</v>
      </c>
      <c r="C44" t="s">
        <v>19</v>
      </c>
      <c r="D44">
        <v>7.8958000000000004</v>
      </c>
      <c r="E44" t="s">
        <v>2790</v>
      </c>
      <c r="F44">
        <v>0</v>
      </c>
      <c r="G44">
        <v>43</v>
      </c>
      <c r="H44">
        <v>3</v>
      </c>
      <c r="I44" t="s">
        <v>15</v>
      </c>
      <c r="J44">
        <v>0</v>
      </c>
      <c r="K44">
        <v>0</v>
      </c>
      <c r="L44">
        <v>349253</v>
      </c>
      <c r="M44" t="s">
        <v>17</v>
      </c>
      <c r="N44">
        <v>0</v>
      </c>
    </row>
    <row r="45" spans="1:14" x14ac:dyDescent="0.2">
      <c r="A45">
        <v>3</v>
      </c>
      <c r="C45" t="s">
        <v>19</v>
      </c>
      <c r="D45">
        <v>41.5792</v>
      </c>
      <c r="E45" t="s">
        <v>2789</v>
      </c>
      <c r="F45">
        <v>2</v>
      </c>
      <c r="G45">
        <v>44</v>
      </c>
      <c r="H45">
        <v>2</v>
      </c>
      <c r="I45" t="s">
        <v>20</v>
      </c>
      <c r="J45">
        <v>1</v>
      </c>
      <c r="K45">
        <v>1</v>
      </c>
      <c r="L45" t="s">
        <v>42</v>
      </c>
      <c r="M45" t="s">
        <v>24</v>
      </c>
      <c r="N45">
        <v>3</v>
      </c>
    </row>
    <row r="46" spans="1:14" x14ac:dyDescent="0.2">
      <c r="A46">
        <v>19</v>
      </c>
      <c r="C46" t="s">
        <v>26</v>
      </c>
      <c r="D46">
        <v>7.8792</v>
      </c>
      <c r="E46" t="s">
        <v>2788</v>
      </c>
      <c r="F46">
        <v>0</v>
      </c>
      <c r="G46">
        <v>45</v>
      </c>
      <c r="H46">
        <v>3</v>
      </c>
      <c r="I46" t="s">
        <v>20</v>
      </c>
      <c r="J46">
        <v>0</v>
      </c>
      <c r="K46">
        <v>1</v>
      </c>
      <c r="L46">
        <v>330958</v>
      </c>
      <c r="M46" t="s">
        <v>24</v>
      </c>
      <c r="N46">
        <v>0</v>
      </c>
    </row>
    <row r="47" spans="1:14" x14ac:dyDescent="0.2">
      <c r="A47">
        <v>30</v>
      </c>
      <c r="C47" t="s">
        <v>14</v>
      </c>
      <c r="D47">
        <v>8.0500000000000007</v>
      </c>
      <c r="E47" t="s">
        <v>2787</v>
      </c>
      <c r="F47">
        <v>0</v>
      </c>
      <c r="G47">
        <v>46</v>
      </c>
      <c r="H47">
        <v>3</v>
      </c>
      <c r="I47" t="s">
        <v>15</v>
      </c>
      <c r="J47">
        <v>0</v>
      </c>
      <c r="K47">
        <v>0</v>
      </c>
      <c r="L47" t="s">
        <v>43</v>
      </c>
      <c r="M47" t="s">
        <v>17</v>
      </c>
      <c r="N47">
        <v>0</v>
      </c>
    </row>
    <row r="48" spans="1:14" x14ac:dyDescent="0.2">
      <c r="A48">
        <v>30</v>
      </c>
      <c r="C48" t="s">
        <v>26</v>
      </c>
      <c r="D48">
        <v>15.5</v>
      </c>
      <c r="E48" t="s">
        <v>2786</v>
      </c>
      <c r="F48">
        <v>0</v>
      </c>
      <c r="G48">
        <v>47</v>
      </c>
      <c r="H48">
        <v>3</v>
      </c>
      <c r="I48" t="s">
        <v>15</v>
      </c>
      <c r="J48">
        <v>1</v>
      </c>
      <c r="K48">
        <v>0</v>
      </c>
      <c r="L48">
        <v>370371</v>
      </c>
      <c r="M48" t="s">
        <v>17</v>
      </c>
      <c r="N48">
        <v>1</v>
      </c>
    </row>
    <row r="49" spans="1:14" x14ac:dyDescent="0.2">
      <c r="A49">
        <v>22</v>
      </c>
      <c r="C49" t="s">
        <v>26</v>
      </c>
      <c r="D49">
        <v>7.75</v>
      </c>
      <c r="E49" t="s">
        <v>2785</v>
      </c>
      <c r="F49">
        <v>0</v>
      </c>
      <c r="G49">
        <v>48</v>
      </c>
      <c r="H49">
        <v>3</v>
      </c>
      <c r="I49" t="s">
        <v>20</v>
      </c>
      <c r="J49">
        <v>0</v>
      </c>
      <c r="K49">
        <v>1</v>
      </c>
      <c r="L49">
        <v>14311</v>
      </c>
      <c r="M49" t="s">
        <v>24</v>
      </c>
      <c r="N49">
        <v>0</v>
      </c>
    </row>
    <row r="50" spans="1:14" x14ac:dyDescent="0.2">
      <c r="A50">
        <v>30</v>
      </c>
      <c r="C50" t="s">
        <v>19</v>
      </c>
      <c r="D50">
        <v>21.679200000000002</v>
      </c>
      <c r="E50" t="s">
        <v>2784</v>
      </c>
      <c r="F50">
        <v>0</v>
      </c>
      <c r="G50">
        <v>49</v>
      </c>
      <c r="H50">
        <v>3</v>
      </c>
      <c r="I50" t="s">
        <v>15</v>
      </c>
      <c r="J50">
        <v>2</v>
      </c>
      <c r="K50">
        <v>0</v>
      </c>
      <c r="L50">
        <v>2662</v>
      </c>
      <c r="M50" t="s">
        <v>17</v>
      </c>
      <c r="N50">
        <v>2</v>
      </c>
    </row>
    <row r="51" spans="1:14" x14ac:dyDescent="0.2">
      <c r="A51">
        <v>18</v>
      </c>
      <c r="C51" t="s">
        <v>14</v>
      </c>
      <c r="D51">
        <v>17.8</v>
      </c>
      <c r="E51" t="s">
        <v>2783</v>
      </c>
      <c r="F51">
        <v>0</v>
      </c>
      <c r="G51">
        <v>50</v>
      </c>
      <c r="H51">
        <v>3</v>
      </c>
      <c r="I51" t="s">
        <v>20</v>
      </c>
      <c r="J51">
        <v>1</v>
      </c>
      <c r="K51">
        <v>0</v>
      </c>
      <c r="L51">
        <v>349237</v>
      </c>
      <c r="M51" t="s">
        <v>22</v>
      </c>
      <c r="N51">
        <v>1</v>
      </c>
    </row>
    <row r="52" spans="1:14" x14ac:dyDescent="0.2">
      <c r="A52">
        <v>7</v>
      </c>
      <c r="C52" t="s">
        <v>14</v>
      </c>
      <c r="D52">
        <v>39.6875</v>
      </c>
      <c r="E52" t="s">
        <v>2782</v>
      </c>
      <c r="F52">
        <v>1</v>
      </c>
      <c r="G52">
        <v>51</v>
      </c>
      <c r="H52">
        <v>3</v>
      </c>
      <c r="I52" t="s">
        <v>15</v>
      </c>
      <c r="J52">
        <v>4</v>
      </c>
      <c r="K52">
        <v>0</v>
      </c>
      <c r="L52">
        <v>3101295</v>
      </c>
      <c r="M52" t="s">
        <v>28</v>
      </c>
      <c r="N52">
        <v>5</v>
      </c>
    </row>
    <row r="53" spans="1:14" x14ac:dyDescent="0.2">
      <c r="A53">
        <v>21</v>
      </c>
      <c r="C53" t="s">
        <v>14</v>
      </c>
      <c r="D53">
        <v>7.8</v>
      </c>
      <c r="E53" t="s">
        <v>2781</v>
      </c>
      <c r="F53">
        <v>0</v>
      </c>
      <c r="G53">
        <v>52</v>
      </c>
      <c r="H53">
        <v>3</v>
      </c>
      <c r="I53" t="s">
        <v>15</v>
      </c>
      <c r="J53">
        <v>0</v>
      </c>
      <c r="K53">
        <v>0</v>
      </c>
      <c r="L53" t="s">
        <v>44</v>
      </c>
      <c r="M53" t="s">
        <v>17</v>
      </c>
      <c r="N53">
        <v>0</v>
      </c>
    </row>
    <row r="54" spans="1:14" x14ac:dyDescent="0.2">
      <c r="A54">
        <v>49</v>
      </c>
      <c r="B54" t="s">
        <v>45</v>
      </c>
      <c r="C54" t="s">
        <v>19</v>
      </c>
      <c r="D54">
        <v>76.729200000000006</v>
      </c>
      <c r="E54" t="s">
        <v>2780</v>
      </c>
      <c r="F54">
        <v>0</v>
      </c>
      <c r="G54">
        <v>53</v>
      </c>
      <c r="H54">
        <v>1</v>
      </c>
      <c r="I54" t="s">
        <v>20</v>
      </c>
      <c r="J54">
        <v>1</v>
      </c>
      <c r="K54">
        <v>1</v>
      </c>
      <c r="L54" t="s">
        <v>46</v>
      </c>
      <c r="M54" t="s">
        <v>22</v>
      </c>
      <c r="N54">
        <v>1</v>
      </c>
    </row>
    <row r="55" spans="1:14" x14ac:dyDescent="0.2">
      <c r="A55">
        <v>29</v>
      </c>
      <c r="C55" t="s">
        <v>14</v>
      </c>
      <c r="D55">
        <v>26</v>
      </c>
      <c r="E55" t="s">
        <v>2779</v>
      </c>
      <c r="F55">
        <v>0</v>
      </c>
      <c r="G55">
        <v>54</v>
      </c>
      <c r="H55">
        <v>2</v>
      </c>
      <c r="I55" t="s">
        <v>20</v>
      </c>
      <c r="J55">
        <v>1</v>
      </c>
      <c r="K55">
        <v>1</v>
      </c>
      <c r="L55">
        <v>2926</v>
      </c>
      <c r="M55" t="s">
        <v>22</v>
      </c>
      <c r="N55">
        <v>1</v>
      </c>
    </row>
    <row r="56" spans="1:14" x14ac:dyDescent="0.2">
      <c r="A56">
        <v>65</v>
      </c>
      <c r="B56" t="s">
        <v>47</v>
      </c>
      <c r="C56" t="s">
        <v>19</v>
      </c>
      <c r="D56">
        <v>61.979199999999999</v>
      </c>
      <c r="E56" t="s">
        <v>2778</v>
      </c>
      <c r="F56">
        <v>1</v>
      </c>
      <c r="G56">
        <v>55</v>
      </c>
      <c r="H56">
        <v>1</v>
      </c>
      <c r="I56" t="s">
        <v>15</v>
      </c>
      <c r="J56">
        <v>0</v>
      </c>
      <c r="K56">
        <v>0</v>
      </c>
      <c r="L56">
        <v>113509</v>
      </c>
      <c r="M56" t="s">
        <v>17</v>
      </c>
      <c r="N56">
        <v>1</v>
      </c>
    </row>
    <row r="57" spans="1:14" x14ac:dyDescent="0.2">
      <c r="A57">
        <v>30</v>
      </c>
      <c r="B57" t="s">
        <v>48</v>
      </c>
      <c r="C57" t="s">
        <v>14</v>
      </c>
      <c r="D57">
        <v>35.5</v>
      </c>
      <c r="E57" t="s">
        <v>2777</v>
      </c>
      <c r="F57">
        <v>0</v>
      </c>
      <c r="G57">
        <v>56</v>
      </c>
      <c r="H57">
        <v>1</v>
      </c>
      <c r="I57" t="s">
        <v>15</v>
      </c>
      <c r="J57">
        <v>0</v>
      </c>
      <c r="K57">
        <v>1</v>
      </c>
      <c r="L57">
        <v>19947</v>
      </c>
      <c r="M57" t="s">
        <v>17</v>
      </c>
      <c r="N57">
        <v>0</v>
      </c>
    </row>
    <row r="58" spans="1:14" x14ac:dyDescent="0.2">
      <c r="A58">
        <v>21</v>
      </c>
      <c r="C58" t="s">
        <v>14</v>
      </c>
      <c r="D58">
        <v>10.5</v>
      </c>
      <c r="E58" t="s">
        <v>2776</v>
      </c>
      <c r="F58">
        <v>0</v>
      </c>
      <c r="G58">
        <v>57</v>
      </c>
      <c r="H58">
        <v>2</v>
      </c>
      <c r="I58" t="s">
        <v>20</v>
      </c>
      <c r="J58">
        <v>0</v>
      </c>
      <c r="K58">
        <v>1</v>
      </c>
      <c r="L58" t="s">
        <v>49</v>
      </c>
      <c r="M58" t="s">
        <v>24</v>
      </c>
      <c r="N58">
        <v>0</v>
      </c>
    </row>
    <row r="59" spans="1:14" x14ac:dyDescent="0.2">
      <c r="A59">
        <v>28.5</v>
      </c>
      <c r="C59" t="s">
        <v>19</v>
      </c>
      <c r="D59">
        <v>7.2291999999999996</v>
      </c>
      <c r="E59" t="s">
        <v>2775</v>
      </c>
      <c r="F59">
        <v>0</v>
      </c>
      <c r="G59">
        <v>58</v>
      </c>
      <c r="H59">
        <v>3</v>
      </c>
      <c r="I59" t="s">
        <v>15</v>
      </c>
      <c r="J59">
        <v>0</v>
      </c>
      <c r="K59">
        <v>0</v>
      </c>
      <c r="L59">
        <v>2697</v>
      </c>
      <c r="M59" t="s">
        <v>17</v>
      </c>
      <c r="N59">
        <v>0</v>
      </c>
    </row>
    <row r="60" spans="1:14" x14ac:dyDescent="0.2">
      <c r="A60">
        <v>5</v>
      </c>
      <c r="C60" t="s">
        <v>14</v>
      </c>
      <c r="D60">
        <v>27.75</v>
      </c>
      <c r="E60" t="s">
        <v>2774</v>
      </c>
      <c r="F60">
        <v>2</v>
      </c>
      <c r="G60">
        <v>59</v>
      </c>
      <c r="H60">
        <v>2</v>
      </c>
      <c r="I60" t="s">
        <v>20</v>
      </c>
      <c r="J60">
        <v>1</v>
      </c>
      <c r="K60">
        <v>1</v>
      </c>
      <c r="L60" t="s">
        <v>50</v>
      </c>
      <c r="M60" t="s">
        <v>24</v>
      </c>
      <c r="N60">
        <v>3</v>
      </c>
    </row>
    <row r="61" spans="1:14" x14ac:dyDescent="0.2">
      <c r="A61">
        <v>11</v>
      </c>
      <c r="C61" t="s">
        <v>14</v>
      </c>
      <c r="D61">
        <v>46.9</v>
      </c>
      <c r="E61" t="s">
        <v>2773</v>
      </c>
      <c r="F61">
        <v>2</v>
      </c>
      <c r="G61">
        <v>60</v>
      </c>
      <c r="H61">
        <v>3</v>
      </c>
      <c r="I61" t="s">
        <v>15</v>
      </c>
      <c r="J61">
        <v>5</v>
      </c>
      <c r="K61">
        <v>0</v>
      </c>
      <c r="L61" t="s">
        <v>51</v>
      </c>
      <c r="M61" t="s">
        <v>28</v>
      </c>
      <c r="N61">
        <v>7</v>
      </c>
    </row>
    <row r="62" spans="1:14" x14ac:dyDescent="0.2">
      <c r="A62">
        <v>22</v>
      </c>
      <c r="C62" t="s">
        <v>19</v>
      </c>
      <c r="D62">
        <v>7.2291999999999996</v>
      </c>
      <c r="E62" t="s">
        <v>2772</v>
      </c>
      <c r="F62">
        <v>0</v>
      </c>
      <c r="G62">
        <v>61</v>
      </c>
      <c r="H62">
        <v>3</v>
      </c>
      <c r="I62" t="s">
        <v>15</v>
      </c>
      <c r="J62">
        <v>0</v>
      </c>
      <c r="K62">
        <v>0</v>
      </c>
      <c r="L62">
        <v>2669</v>
      </c>
      <c r="M62" t="s">
        <v>17</v>
      </c>
      <c r="N62">
        <v>0</v>
      </c>
    </row>
    <row r="63" spans="1:14" x14ac:dyDescent="0.2">
      <c r="A63">
        <v>38</v>
      </c>
      <c r="B63" t="s">
        <v>52</v>
      </c>
      <c r="C63" t="s">
        <v>14</v>
      </c>
      <c r="D63">
        <v>80</v>
      </c>
      <c r="E63" t="s">
        <v>2771</v>
      </c>
      <c r="F63">
        <v>0</v>
      </c>
      <c r="G63">
        <v>62</v>
      </c>
      <c r="H63">
        <v>1</v>
      </c>
      <c r="I63" t="s">
        <v>20</v>
      </c>
      <c r="J63">
        <v>0</v>
      </c>
      <c r="K63">
        <v>1</v>
      </c>
      <c r="L63">
        <v>113572</v>
      </c>
      <c r="M63" t="s">
        <v>24</v>
      </c>
      <c r="N63">
        <v>0</v>
      </c>
    </row>
    <row r="64" spans="1:14" x14ac:dyDescent="0.2">
      <c r="A64">
        <v>45</v>
      </c>
      <c r="B64" t="s">
        <v>53</v>
      </c>
      <c r="C64" t="s">
        <v>14</v>
      </c>
      <c r="D64">
        <v>83.474999999999994</v>
      </c>
      <c r="E64" t="s">
        <v>2770</v>
      </c>
      <c r="F64">
        <v>0</v>
      </c>
      <c r="G64">
        <v>63</v>
      </c>
      <c r="H64">
        <v>1</v>
      </c>
      <c r="I64" t="s">
        <v>15</v>
      </c>
      <c r="J64">
        <v>1</v>
      </c>
      <c r="K64">
        <v>0</v>
      </c>
      <c r="L64">
        <v>36973</v>
      </c>
      <c r="M64" t="s">
        <v>17</v>
      </c>
      <c r="N64">
        <v>1</v>
      </c>
    </row>
    <row r="65" spans="1:14" x14ac:dyDescent="0.2">
      <c r="A65">
        <v>4</v>
      </c>
      <c r="C65" t="s">
        <v>14</v>
      </c>
      <c r="D65">
        <v>27.9</v>
      </c>
      <c r="E65" t="s">
        <v>2769</v>
      </c>
      <c r="F65">
        <v>2</v>
      </c>
      <c r="G65">
        <v>64</v>
      </c>
      <c r="H65">
        <v>3</v>
      </c>
      <c r="I65" t="s">
        <v>15</v>
      </c>
      <c r="J65">
        <v>3</v>
      </c>
      <c r="K65">
        <v>0</v>
      </c>
      <c r="L65">
        <v>347088</v>
      </c>
      <c r="M65" t="s">
        <v>28</v>
      </c>
      <c r="N65">
        <v>5</v>
      </c>
    </row>
    <row r="66" spans="1:14" x14ac:dyDescent="0.2">
      <c r="A66">
        <v>30</v>
      </c>
      <c r="C66" t="s">
        <v>19</v>
      </c>
      <c r="D66">
        <v>27.720800000000001</v>
      </c>
      <c r="E66" t="s">
        <v>2768</v>
      </c>
      <c r="F66">
        <v>0</v>
      </c>
      <c r="G66">
        <v>65</v>
      </c>
      <c r="H66">
        <v>1</v>
      </c>
      <c r="I66" t="s">
        <v>15</v>
      </c>
      <c r="J66">
        <v>0</v>
      </c>
      <c r="K66">
        <v>0</v>
      </c>
      <c r="L66" t="s">
        <v>54</v>
      </c>
      <c r="M66" t="s">
        <v>17</v>
      </c>
      <c r="N66">
        <v>0</v>
      </c>
    </row>
    <row r="67" spans="1:14" x14ac:dyDescent="0.2">
      <c r="A67">
        <v>4</v>
      </c>
      <c r="C67" t="s">
        <v>19</v>
      </c>
      <c r="D67">
        <v>15.245799999999999</v>
      </c>
      <c r="E67" t="s">
        <v>2767</v>
      </c>
      <c r="F67">
        <v>1</v>
      </c>
      <c r="G67">
        <v>66</v>
      </c>
      <c r="H67">
        <v>3</v>
      </c>
      <c r="I67" t="s">
        <v>15</v>
      </c>
      <c r="J67">
        <v>1</v>
      </c>
      <c r="K67">
        <v>1</v>
      </c>
      <c r="L67">
        <v>2661</v>
      </c>
      <c r="M67" t="s">
        <v>28</v>
      </c>
      <c r="N67">
        <v>2</v>
      </c>
    </row>
    <row r="68" spans="1:14" x14ac:dyDescent="0.2">
      <c r="A68">
        <v>29</v>
      </c>
      <c r="B68" t="s">
        <v>55</v>
      </c>
      <c r="C68" t="s">
        <v>14</v>
      </c>
      <c r="D68">
        <v>10.5</v>
      </c>
      <c r="E68" t="s">
        <v>2766</v>
      </c>
      <c r="F68">
        <v>0</v>
      </c>
      <c r="G68">
        <v>67</v>
      </c>
      <c r="H68">
        <v>2</v>
      </c>
      <c r="I68" t="s">
        <v>20</v>
      </c>
      <c r="J68">
        <v>0</v>
      </c>
      <c r="K68">
        <v>1</v>
      </c>
      <c r="L68" t="s">
        <v>56</v>
      </c>
      <c r="M68" t="s">
        <v>22</v>
      </c>
      <c r="N68">
        <v>0</v>
      </c>
    </row>
    <row r="69" spans="1:14" x14ac:dyDescent="0.2">
      <c r="A69">
        <v>19</v>
      </c>
      <c r="C69" t="s">
        <v>14</v>
      </c>
      <c r="D69">
        <v>8.1583000000000006</v>
      </c>
      <c r="E69" t="s">
        <v>2765</v>
      </c>
      <c r="F69">
        <v>0</v>
      </c>
      <c r="G69">
        <v>68</v>
      </c>
      <c r="H69">
        <v>3</v>
      </c>
      <c r="I69" t="s">
        <v>15</v>
      </c>
      <c r="J69">
        <v>0</v>
      </c>
      <c r="K69">
        <v>0</v>
      </c>
      <c r="L69" t="s">
        <v>57</v>
      </c>
      <c r="M69" t="s">
        <v>17</v>
      </c>
      <c r="N69">
        <v>0</v>
      </c>
    </row>
    <row r="70" spans="1:14" x14ac:dyDescent="0.2">
      <c r="A70">
        <v>17</v>
      </c>
      <c r="C70" t="s">
        <v>14</v>
      </c>
      <c r="D70">
        <v>7.9249999999999998</v>
      </c>
      <c r="E70" t="s">
        <v>2764</v>
      </c>
      <c r="F70">
        <v>2</v>
      </c>
      <c r="G70">
        <v>69</v>
      </c>
      <c r="H70">
        <v>3</v>
      </c>
      <c r="I70" t="s">
        <v>20</v>
      </c>
      <c r="J70">
        <v>4</v>
      </c>
      <c r="K70">
        <v>1</v>
      </c>
      <c r="L70">
        <v>3101281</v>
      </c>
      <c r="M70" t="s">
        <v>24</v>
      </c>
      <c r="N70">
        <v>6</v>
      </c>
    </row>
    <row r="71" spans="1:14" x14ac:dyDescent="0.2">
      <c r="A71">
        <v>26</v>
      </c>
      <c r="C71" t="s">
        <v>14</v>
      </c>
      <c r="D71">
        <v>8.6624999999999996</v>
      </c>
      <c r="E71" t="s">
        <v>2763</v>
      </c>
      <c r="F71">
        <v>0</v>
      </c>
      <c r="G71">
        <v>70</v>
      </c>
      <c r="H71">
        <v>3</v>
      </c>
      <c r="I71" t="s">
        <v>15</v>
      </c>
      <c r="J71">
        <v>2</v>
      </c>
      <c r="K71">
        <v>0</v>
      </c>
      <c r="L71">
        <v>315151</v>
      </c>
      <c r="M71" t="s">
        <v>17</v>
      </c>
      <c r="N71">
        <v>2</v>
      </c>
    </row>
    <row r="72" spans="1:14" x14ac:dyDescent="0.2">
      <c r="A72">
        <v>32</v>
      </c>
      <c r="C72" t="s">
        <v>14</v>
      </c>
      <c r="D72">
        <v>10.5</v>
      </c>
      <c r="E72" t="s">
        <v>2762</v>
      </c>
      <c r="F72">
        <v>0</v>
      </c>
      <c r="G72">
        <v>71</v>
      </c>
      <c r="H72">
        <v>2</v>
      </c>
      <c r="I72" t="s">
        <v>15</v>
      </c>
      <c r="J72">
        <v>0</v>
      </c>
      <c r="K72">
        <v>0</v>
      </c>
      <c r="L72" t="s">
        <v>58</v>
      </c>
      <c r="M72" t="s">
        <v>17</v>
      </c>
      <c r="N72">
        <v>0</v>
      </c>
    </row>
    <row r="73" spans="1:14" x14ac:dyDescent="0.2">
      <c r="A73">
        <v>16</v>
      </c>
      <c r="C73" t="s">
        <v>14</v>
      </c>
      <c r="D73">
        <v>46.9</v>
      </c>
      <c r="E73" t="s">
        <v>2761</v>
      </c>
      <c r="F73">
        <v>2</v>
      </c>
      <c r="G73">
        <v>72</v>
      </c>
      <c r="H73">
        <v>3</v>
      </c>
      <c r="I73" t="s">
        <v>20</v>
      </c>
      <c r="J73">
        <v>5</v>
      </c>
      <c r="K73">
        <v>0</v>
      </c>
      <c r="L73" t="s">
        <v>51</v>
      </c>
      <c r="M73" t="s">
        <v>24</v>
      </c>
      <c r="N73">
        <v>7</v>
      </c>
    </row>
    <row r="74" spans="1:14" x14ac:dyDescent="0.2">
      <c r="A74">
        <v>21</v>
      </c>
      <c r="C74" t="s">
        <v>14</v>
      </c>
      <c r="D74">
        <v>73.5</v>
      </c>
      <c r="E74" t="s">
        <v>2760</v>
      </c>
      <c r="F74">
        <v>0</v>
      </c>
      <c r="G74">
        <v>73</v>
      </c>
      <c r="H74">
        <v>2</v>
      </c>
      <c r="I74" t="s">
        <v>15</v>
      </c>
      <c r="J74">
        <v>0</v>
      </c>
      <c r="K74">
        <v>0</v>
      </c>
      <c r="L74" t="s">
        <v>59</v>
      </c>
      <c r="M74" t="s">
        <v>17</v>
      </c>
      <c r="N74">
        <v>0</v>
      </c>
    </row>
    <row r="75" spans="1:14" x14ac:dyDescent="0.2">
      <c r="A75">
        <v>26</v>
      </c>
      <c r="C75" t="s">
        <v>19</v>
      </c>
      <c r="D75">
        <v>14.4542</v>
      </c>
      <c r="E75" t="s">
        <v>2759</v>
      </c>
      <c r="F75">
        <v>0</v>
      </c>
      <c r="G75">
        <v>74</v>
      </c>
      <c r="H75">
        <v>3</v>
      </c>
      <c r="I75" t="s">
        <v>15</v>
      </c>
      <c r="J75">
        <v>1</v>
      </c>
      <c r="K75">
        <v>0</v>
      </c>
      <c r="L75">
        <v>2680</v>
      </c>
      <c r="M75" t="s">
        <v>17</v>
      </c>
      <c r="N75">
        <v>1</v>
      </c>
    </row>
    <row r="76" spans="1:14" x14ac:dyDescent="0.2">
      <c r="A76">
        <v>32</v>
      </c>
      <c r="C76" t="s">
        <v>14</v>
      </c>
      <c r="D76">
        <v>56.495800000000003</v>
      </c>
      <c r="E76" t="s">
        <v>2758</v>
      </c>
      <c r="F76">
        <v>0</v>
      </c>
      <c r="G76">
        <v>75</v>
      </c>
      <c r="H76">
        <v>3</v>
      </c>
      <c r="I76" t="s">
        <v>15</v>
      </c>
      <c r="J76">
        <v>0</v>
      </c>
      <c r="K76">
        <v>1</v>
      </c>
      <c r="L76">
        <v>1601</v>
      </c>
      <c r="M76" t="s">
        <v>17</v>
      </c>
      <c r="N76">
        <v>0</v>
      </c>
    </row>
    <row r="77" spans="1:14" x14ac:dyDescent="0.2">
      <c r="A77">
        <v>25</v>
      </c>
      <c r="B77" t="s">
        <v>60</v>
      </c>
      <c r="C77" t="s">
        <v>14</v>
      </c>
      <c r="D77">
        <v>7.65</v>
      </c>
      <c r="E77" t="s">
        <v>2757</v>
      </c>
      <c r="F77">
        <v>0</v>
      </c>
      <c r="G77">
        <v>76</v>
      </c>
      <c r="H77">
        <v>3</v>
      </c>
      <c r="I77" t="s">
        <v>15</v>
      </c>
      <c r="J77">
        <v>0</v>
      </c>
      <c r="K77">
        <v>0</v>
      </c>
      <c r="L77">
        <v>348123</v>
      </c>
      <c r="M77" t="s">
        <v>17</v>
      </c>
      <c r="N77">
        <v>0</v>
      </c>
    </row>
    <row r="78" spans="1:14" x14ac:dyDescent="0.2">
      <c r="A78">
        <v>30</v>
      </c>
      <c r="C78" t="s">
        <v>14</v>
      </c>
      <c r="D78">
        <v>7.8958000000000004</v>
      </c>
      <c r="E78" t="s">
        <v>2756</v>
      </c>
      <c r="F78">
        <v>0</v>
      </c>
      <c r="G78">
        <v>77</v>
      </c>
      <c r="H78">
        <v>3</v>
      </c>
      <c r="I78" t="s">
        <v>15</v>
      </c>
      <c r="J78">
        <v>0</v>
      </c>
      <c r="K78">
        <v>0</v>
      </c>
      <c r="L78">
        <v>349208</v>
      </c>
      <c r="M78" t="s">
        <v>17</v>
      </c>
      <c r="N78">
        <v>0</v>
      </c>
    </row>
    <row r="79" spans="1:14" x14ac:dyDescent="0.2">
      <c r="A79">
        <v>30</v>
      </c>
      <c r="C79" t="s">
        <v>14</v>
      </c>
      <c r="D79">
        <v>8.0500000000000007</v>
      </c>
      <c r="E79" t="s">
        <v>2755</v>
      </c>
      <c r="F79">
        <v>0</v>
      </c>
      <c r="G79">
        <v>78</v>
      </c>
      <c r="H79">
        <v>3</v>
      </c>
      <c r="I79" t="s">
        <v>15</v>
      </c>
      <c r="J79">
        <v>0</v>
      </c>
      <c r="K79">
        <v>0</v>
      </c>
      <c r="L79">
        <v>374746</v>
      </c>
      <c r="M79" t="s">
        <v>17</v>
      </c>
      <c r="N79">
        <v>0</v>
      </c>
    </row>
    <row r="80" spans="1:14" x14ac:dyDescent="0.2">
      <c r="A80">
        <v>0.83</v>
      </c>
      <c r="C80" t="s">
        <v>14</v>
      </c>
      <c r="D80">
        <v>29</v>
      </c>
      <c r="E80" t="s">
        <v>2754</v>
      </c>
      <c r="F80">
        <v>2</v>
      </c>
      <c r="G80">
        <v>79</v>
      </c>
      <c r="H80">
        <v>2</v>
      </c>
      <c r="I80" t="s">
        <v>15</v>
      </c>
      <c r="J80">
        <v>0</v>
      </c>
      <c r="K80">
        <v>1</v>
      </c>
      <c r="L80">
        <v>248738</v>
      </c>
      <c r="M80" t="s">
        <v>28</v>
      </c>
      <c r="N80">
        <v>2</v>
      </c>
    </row>
    <row r="81" spans="1:14" x14ac:dyDescent="0.2">
      <c r="A81">
        <v>30</v>
      </c>
      <c r="C81" t="s">
        <v>14</v>
      </c>
      <c r="D81">
        <v>12.475</v>
      </c>
      <c r="E81" t="s">
        <v>2753</v>
      </c>
      <c r="F81">
        <v>0</v>
      </c>
      <c r="G81">
        <v>80</v>
      </c>
      <c r="H81">
        <v>3</v>
      </c>
      <c r="I81" t="s">
        <v>20</v>
      </c>
      <c r="J81">
        <v>0</v>
      </c>
      <c r="K81">
        <v>1</v>
      </c>
      <c r="L81">
        <v>364516</v>
      </c>
      <c r="M81" t="s">
        <v>24</v>
      </c>
      <c r="N81">
        <v>0</v>
      </c>
    </row>
    <row r="82" spans="1:14" x14ac:dyDescent="0.2">
      <c r="A82">
        <v>22</v>
      </c>
      <c r="C82" t="s">
        <v>14</v>
      </c>
      <c r="D82">
        <v>9</v>
      </c>
      <c r="E82" t="s">
        <v>2752</v>
      </c>
      <c r="F82">
        <v>0</v>
      </c>
      <c r="G82">
        <v>81</v>
      </c>
      <c r="H82">
        <v>3</v>
      </c>
      <c r="I82" t="s">
        <v>15</v>
      </c>
      <c r="J82">
        <v>0</v>
      </c>
      <c r="K82">
        <v>0</v>
      </c>
      <c r="L82">
        <v>345767</v>
      </c>
      <c r="M82" t="s">
        <v>17</v>
      </c>
      <c r="N82">
        <v>0</v>
      </c>
    </row>
    <row r="83" spans="1:14" x14ac:dyDescent="0.2">
      <c r="A83">
        <v>29</v>
      </c>
      <c r="C83" t="s">
        <v>14</v>
      </c>
      <c r="D83">
        <v>9.5</v>
      </c>
      <c r="E83" t="s">
        <v>2751</v>
      </c>
      <c r="F83">
        <v>0</v>
      </c>
      <c r="G83">
        <v>82</v>
      </c>
      <c r="H83">
        <v>3</v>
      </c>
      <c r="I83" t="s">
        <v>15</v>
      </c>
      <c r="J83">
        <v>0</v>
      </c>
      <c r="K83">
        <v>1</v>
      </c>
      <c r="L83">
        <v>345779</v>
      </c>
      <c r="M83" t="s">
        <v>17</v>
      </c>
      <c r="N83">
        <v>0</v>
      </c>
    </row>
    <row r="84" spans="1:14" x14ac:dyDescent="0.2">
      <c r="A84">
        <v>22</v>
      </c>
      <c r="C84" t="s">
        <v>26</v>
      </c>
      <c r="D84">
        <v>7.7874999999999996</v>
      </c>
      <c r="E84" t="s">
        <v>2750</v>
      </c>
      <c r="F84">
        <v>0</v>
      </c>
      <c r="G84">
        <v>83</v>
      </c>
      <c r="H84">
        <v>3</v>
      </c>
      <c r="I84" t="s">
        <v>20</v>
      </c>
      <c r="J84">
        <v>0</v>
      </c>
      <c r="K84">
        <v>1</v>
      </c>
      <c r="L84">
        <v>330932</v>
      </c>
      <c r="M84" t="s">
        <v>24</v>
      </c>
      <c r="N84">
        <v>0</v>
      </c>
    </row>
    <row r="85" spans="1:14" x14ac:dyDescent="0.2">
      <c r="A85">
        <v>28</v>
      </c>
      <c r="C85" t="s">
        <v>14</v>
      </c>
      <c r="D85">
        <v>47.1</v>
      </c>
      <c r="E85" t="s">
        <v>2749</v>
      </c>
      <c r="F85">
        <v>0</v>
      </c>
      <c r="G85">
        <v>84</v>
      </c>
      <c r="H85">
        <v>1</v>
      </c>
      <c r="I85" t="s">
        <v>15</v>
      </c>
      <c r="J85">
        <v>0</v>
      </c>
      <c r="K85">
        <v>0</v>
      </c>
      <c r="L85">
        <v>113059</v>
      </c>
      <c r="M85" t="s">
        <v>17</v>
      </c>
      <c r="N85">
        <v>0</v>
      </c>
    </row>
    <row r="86" spans="1:14" x14ac:dyDescent="0.2">
      <c r="A86">
        <v>17</v>
      </c>
      <c r="C86" t="s">
        <v>14</v>
      </c>
      <c r="D86">
        <v>10.5</v>
      </c>
      <c r="E86" t="s">
        <v>2748</v>
      </c>
      <c r="F86">
        <v>0</v>
      </c>
      <c r="G86">
        <v>85</v>
      </c>
      <c r="H86">
        <v>2</v>
      </c>
      <c r="I86" t="s">
        <v>20</v>
      </c>
      <c r="J86">
        <v>0</v>
      </c>
      <c r="K86">
        <v>1</v>
      </c>
      <c r="L86" t="s">
        <v>61</v>
      </c>
      <c r="M86" t="s">
        <v>24</v>
      </c>
      <c r="N86">
        <v>0</v>
      </c>
    </row>
    <row r="87" spans="1:14" x14ac:dyDescent="0.2">
      <c r="A87">
        <v>33</v>
      </c>
      <c r="C87" t="s">
        <v>14</v>
      </c>
      <c r="D87">
        <v>15.85</v>
      </c>
      <c r="E87" t="s">
        <v>2747</v>
      </c>
      <c r="F87">
        <v>0</v>
      </c>
      <c r="G87">
        <v>86</v>
      </c>
      <c r="H87">
        <v>3</v>
      </c>
      <c r="I87" t="s">
        <v>20</v>
      </c>
      <c r="J87">
        <v>3</v>
      </c>
      <c r="K87">
        <v>1</v>
      </c>
      <c r="L87">
        <v>3101278</v>
      </c>
      <c r="M87" t="s">
        <v>22</v>
      </c>
      <c r="N87">
        <v>3</v>
      </c>
    </row>
    <row r="88" spans="1:14" x14ac:dyDescent="0.2">
      <c r="A88">
        <v>16</v>
      </c>
      <c r="C88" t="s">
        <v>14</v>
      </c>
      <c r="D88">
        <v>34.375</v>
      </c>
      <c r="E88" t="s">
        <v>2746</v>
      </c>
      <c r="F88">
        <v>3</v>
      </c>
      <c r="G88">
        <v>87</v>
      </c>
      <c r="H88">
        <v>3</v>
      </c>
      <c r="I88" t="s">
        <v>15</v>
      </c>
      <c r="J88">
        <v>1</v>
      </c>
      <c r="K88">
        <v>0</v>
      </c>
      <c r="L88" t="s">
        <v>62</v>
      </c>
      <c r="M88" t="s">
        <v>17</v>
      </c>
      <c r="N88">
        <v>4</v>
      </c>
    </row>
    <row r="89" spans="1:14" x14ac:dyDescent="0.2">
      <c r="A89">
        <v>30</v>
      </c>
      <c r="C89" t="s">
        <v>14</v>
      </c>
      <c r="D89">
        <v>8.0500000000000007</v>
      </c>
      <c r="E89" t="s">
        <v>2745</v>
      </c>
      <c r="F89">
        <v>0</v>
      </c>
      <c r="G89">
        <v>88</v>
      </c>
      <c r="H89">
        <v>3</v>
      </c>
      <c r="I89" t="s">
        <v>15</v>
      </c>
      <c r="J89">
        <v>0</v>
      </c>
      <c r="K89">
        <v>0</v>
      </c>
      <c r="L89" t="s">
        <v>63</v>
      </c>
      <c r="M89" t="s">
        <v>17</v>
      </c>
      <c r="N89">
        <v>0</v>
      </c>
    </row>
    <row r="90" spans="1:14" x14ac:dyDescent="0.2">
      <c r="A90">
        <v>23</v>
      </c>
      <c r="B90" t="s">
        <v>35</v>
      </c>
      <c r="C90" t="s">
        <v>14</v>
      </c>
      <c r="D90">
        <v>263</v>
      </c>
      <c r="E90" t="s">
        <v>2744</v>
      </c>
      <c r="F90">
        <v>2</v>
      </c>
      <c r="G90">
        <v>89</v>
      </c>
      <c r="H90">
        <v>1</v>
      </c>
      <c r="I90" t="s">
        <v>20</v>
      </c>
      <c r="J90">
        <v>3</v>
      </c>
      <c r="K90">
        <v>1</v>
      </c>
      <c r="L90">
        <v>19950</v>
      </c>
      <c r="M90" t="s">
        <v>24</v>
      </c>
      <c r="N90">
        <v>5</v>
      </c>
    </row>
    <row r="91" spans="1:14" x14ac:dyDescent="0.2">
      <c r="A91">
        <v>24</v>
      </c>
      <c r="C91" t="s">
        <v>14</v>
      </c>
      <c r="D91">
        <v>8.0500000000000007</v>
      </c>
      <c r="E91" t="s">
        <v>2743</v>
      </c>
      <c r="F91">
        <v>0</v>
      </c>
      <c r="G91">
        <v>90</v>
      </c>
      <c r="H91">
        <v>3</v>
      </c>
      <c r="I91" t="s">
        <v>15</v>
      </c>
      <c r="J91">
        <v>0</v>
      </c>
      <c r="K91">
        <v>0</v>
      </c>
      <c r="L91">
        <v>343275</v>
      </c>
      <c r="M91" t="s">
        <v>17</v>
      </c>
      <c r="N91">
        <v>0</v>
      </c>
    </row>
    <row r="92" spans="1:14" x14ac:dyDescent="0.2">
      <c r="A92">
        <v>29</v>
      </c>
      <c r="C92" t="s">
        <v>14</v>
      </c>
      <c r="D92">
        <v>8.0500000000000007</v>
      </c>
      <c r="E92" t="s">
        <v>2742</v>
      </c>
      <c r="F92">
        <v>0</v>
      </c>
      <c r="G92">
        <v>91</v>
      </c>
      <c r="H92">
        <v>3</v>
      </c>
      <c r="I92" t="s">
        <v>15</v>
      </c>
      <c r="J92">
        <v>0</v>
      </c>
      <c r="K92">
        <v>0</v>
      </c>
      <c r="L92">
        <v>343276</v>
      </c>
      <c r="M92" t="s">
        <v>17</v>
      </c>
      <c r="N92">
        <v>0</v>
      </c>
    </row>
    <row r="93" spans="1:14" x14ac:dyDescent="0.2">
      <c r="A93">
        <v>20</v>
      </c>
      <c r="C93" t="s">
        <v>14</v>
      </c>
      <c r="D93">
        <v>7.8541999999999996</v>
      </c>
      <c r="E93" t="s">
        <v>2741</v>
      </c>
      <c r="F93">
        <v>0</v>
      </c>
      <c r="G93">
        <v>92</v>
      </c>
      <c r="H93">
        <v>3</v>
      </c>
      <c r="I93" t="s">
        <v>15</v>
      </c>
      <c r="J93">
        <v>0</v>
      </c>
      <c r="K93">
        <v>0</v>
      </c>
      <c r="L93">
        <v>347466</v>
      </c>
      <c r="M93" t="s">
        <v>17</v>
      </c>
      <c r="N93">
        <v>0</v>
      </c>
    </row>
    <row r="94" spans="1:14" x14ac:dyDescent="0.2">
      <c r="A94">
        <v>46</v>
      </c>
      <c r="B94" t="s">
        <v>64</v>
      </c>
      <c r="C94" t="s">
        <v>14</v>
      </c>
      <c r="D94">
        <v>61.174999999999997</v>
      </c>
      <c r="E94" t="s">
        <v>2740</v>
      </c>
      <c r="F94">
        <v>0</v>
      </c>
      <c r="G94">
        <v>93</v>
      </c>
      <c r="H94">
        <v>1</v>
      </c>
      <c r="I94" t="s">
        <v>15</v>
      </c>
      <c r="J94">
        <v>1</v>
      </c>
      <c r="K94">
        <v>0</v>
      </c>
      <c r="L94" t="s">
        <v>65</v>
      </c>
      <c r="M94" t="s">
        <v>17</v>
      </c>
      <c r="N94">
        <v>1</v>
      </c>
    </row>
    <row r="95" spans="1:14" x14ac:dyDescent="0.2">
      <c r="A95">
        <v>26</v>
      </c>
      <c r="C95" t="s">
        <v>14</v>
      </c>
      <c r="D95">
        <v>20.574999999999999</v>
      </c>
      <c r="E95" t="s">
        <v>2739</v>
      </c>
      <c r="F95">
        <v>2</v>
      </c>
      <c r="G95">
        <v>94</v>
      </c>
      <c r="H95">
        <v>3</v>
      </c>
      <c r="I95" t="s">
        <v>15</v>
      </c>
      <c r="J95">
        <v>1</v>
      </c>
      <c r="K95">
        <v>0</v>
      </c>
      <c r="L95" t="s">
        <v>66</v>
      </c>
      <c r="M95" t="s">
        <v>17</v>
      </c>
      <c r="N95">
        <v>3</v>
      </c>
    </row>
    <row r="96" spans="1:14" x14ac:dyDescent="0.2">
      <c r="A96">
        <v>59</v>
      </c>
      <c r="C96" t="s">
        <v>14</v>
      </c>
      <c r="D96">
        <v>7.25</v>
      </c>
      <c r="E96" t="s">
        <v>2738</v>
      </c>
      <c r="F96">
        <v>0</v>
      </c>
      <c r="G96">
        <v>95</v>
      </c>
      <c r="H96">
        <v>3</v>
      </c>
      <c r="I96" t="s">
        <v>15</v>
      </c>
      <c r="J96">
        <v>0</v>
      </c>
      <c r="K96">
        <v>0</v>
      </c>
      <c r="L96">
        <v>364500</v>
      </c>
      <c r="M96" t="s">
        <v>17</v>
      </c>
      <c r="N96">
        <v>0</v>
      </c>
    </row>
    <row r="97" spans="1:14" x14ac:dyDescent="0.2">
      <c r="A97">
        <v>30</v>
      </c>
      <c r="C97" t="s">
        <v>14</v>
      </c>
      <c r="D97">
        <v>8.0500000000000007</v>
      </c>
      <c r="E97" t="s">
        <v>2737</v>
      </c>
      <c r="F97">
        <v>0</v>
      </c>
      <c r="G97">
        <v>96</v>
      </c>
      <c r="H97">
        <v>3</v>
      </c>
      <c r="I97" t="s">
        <v>15</v>
      </c>
      <c r="J97">
        <v>0</v>
      </c>
      <c r="K97">
        <v>0</v>
      </c>
      <c r="L97">
        <v>374910</v>
      </c>
      <c r="M97" t="s">
        <v>17</v>
      </c>
      <c r="N97">
        <v>0</v>
      </c>
    </row>
    <row r="98" spans="1:14" x14ac:dyDescent="0.2">
      <c r="A98">
        <v>71</v>
      </c>
      <c r="B98" t="s">
        <v>67</v>
      </c>
      <c r="C98" t="s">
        <v>19</v>
      </c>
      <c r="D98">
        <v>34.654200000000003</v>
      </c>
      <c r="E98" t="s">
        <v>2736</v>
      </c>
      <c r="F98">
        <v>0</v>
      </c>
      <c r="G98">
        <v>97</v>
      </c>
      <c r="H98">
        <v>1</v>
      </c>
      <c r="I98" t="s">
        <v>15</v>
      </c>
      <c r="J98">
        <v>0</v>
      </c>
      <c r="K98">
        <v>0</v>
      </c>
      <c r="L98" t="s">
        <v>68</v>
      </c>
      <c r="M98" t="s">
        <v>17</v>
      </c>
      <c r="N98">
        <v>0</v>
      </c>
    </row>
    <row r="99" spans="1:14" x14ac:dyDescent="0.2">
      <c r="A99">
        <v>23</v>
      </c>
      <c r="B99" t="s">
        <v>69</v>
      </c>
      <c r="C99" t="s">
        <v>19</v>
      </c>
      <c r="D99">
        <v>63.3583</v>
      </c>
      <c r="E99" t="s">
        <v>2735</v>
      </c>
      <c r="F99">
        <v>1</v>
      </c>
      <c r="G99">
        <v>98</v>
      </c>
      <c r="H99">
        <v>1</v>
      </c>
      <c r="I99" t="s">
        <v>15</v>
      </c>
      <c r="J99">
        <v>0</v>
      </c>
      <c r="K99">
        <v>1</v>
      </c>
      <c r="L99" t="s">
        <v>70</v>
      </c>
      <c r="M99" t="s">
        <v>17</v>
      </c>
      <c r="N99">
        <v>1</v>
      </c>
    </row>
    <row r="100" spans="1:14" x14ac:dyDescent="0.2">
      <c r="A100">
        <v>34</v>
      </c>
      <c r="C100" t="s">
        <v>14</v>
      </c>
      <c r="D100">
        <v>23</v>
      </c>
      <c r="E100" t="s">
        <v>2734</v>
      </c>
      <c r="F100">
        <v>1</v>
      </c>
      <c r="G100">
        <v>99</v>
      </c>
      <c r="H100">
        <v>2</v>
      </c>
      <c r="I100" t="s">
        <v>20</v>
      </c>
      <c r="J100">
        <v>0</v>
      </c>
      <c r="K100">
        <v>1</v>
      </c>
      <c r="L100">
        <v>231919</v>
      </c>
      <c r="M100" t="s">
        <v>22</v>
      </c>
      <c r="N100">
        <v>1</v>
      </c>
    </row>
    <row r="101" spans="1:14" x14ac:dyDescent="0.2">
      <c r="A101">
        <v>34</v>
      </c>
      <c r="C101" t="s">
        <v>14</v>
      </c>
      <c r="D101">
        <v>26</v>
      </c>
      <c r="E101" t="s">
        <v>2733</v>
      </c>
      <c r="F101">
        <v>0</v>
      </c>
      <c r="G101">
        <v>100</v>
      </c>
      <c r="H101">
        <v>2</v>
      </c>
      <c r="I101" t="s">
        <v>15</v>
      </c>
      <c r="J101">
        <v>1</v>
      </c>
      <c r="K101">
        <v>0</v>
      </c>
      <c r="L101">
        <v>244367</v>
      </c>
      <c r="M101" t="s">
        <v>17</v>
      </c>
      <c r="N101">
        <v>1</v>
      </c>
    </row>
    <row r="102" spans="1:14" x14ac:dyDescent="0.2">
      <c r="A102">
        <v>28</v>
      </c>
      <c r="C102" t="s">
        <v>14</v>
      </c>
      <c r="D102">
        <v>7.8958000000000004</v>
      </c>
      <c r="E102" t="s">
        <v>2732</v>
      </c>
      <c r="F102">
        <v>0</v>
      </c>
      <c r="G102">
        <v>101</v>
      </c>
      <c r="H102">
        <v>3</v>
      </c>
      <c r="I102" t="s">
        <v>20</v>
      </c>
      <c r="J102">
        <v>0</v>
      </c>
      <c r="K102">
        <v>0</v>
      </c>
      <c r="L102">
        <v>349245</v>
      </c>
      <c r="M102" t="s">
        <v>24</v>
      </c>
      <c r="N102">
        <v>0</v>
      </c>
    </row>
    <row r="103" spans="1:14" x14ac:dyDescent="0.2">
      <c r="A103">
        <v>30</v>
      </c>
      <c r="C103" t="s">
        <v>14</v>
      </c>
      <c r="D103">
        <v>7.8958000000000004</v>
      </c>
      <c r="E103" t="s">
        <v>2731</v>
      </c>
      <c r="F103">
        <v>0</v>
      </c>
      <c r="G103">
        <v>102</v>
      </c>
      <c r="H103">
        <v>3</v>
      </c>
      <c r="I103" t="s">
        <v>15</v>
      </c>
      <c r="J103">
        <v>0</v>
      </c>
      <c r="K103">
        <v>0</v>
      </c>
      <c r="L103">
        <v>349215</v>
      </c>
      <c r="M103" t="s">
        <v>17</v>
      </c>
      <c r="N103">
        <v>0</v>
      </c>
    </row>
    <row r="104" spans="1:14" x14ac:dyDescent="0.2">
      <c r="A104">
        <v>21</v>
      </c>
      <c r="B104" t="s">
        <v>71</v>
      </c>
      <c r="C104" t="s">
        <v>14</v>
      </c>
      <c r="D104">
        <v>77.287499999999994</v>
      </c>
      <c r="E104" t="s">
        <v>2730</v>
      </c>
      <c r="F104">
        <v>1</v>
      </c>
      <c r="G104">
        <v>103</v>
      </c>
      <c r="H104">
        <v>1</v>
      </c>
      <c r="I104" t="s">
        <v>15</v>
      </c>
      <c r="J104">
        <v>0</v>
      </c>
      <c r="K104">
        <v>0</v>
      </c>
      <c r="L104">
        <v>35281</v>
      </c>
      <c r="M104" t="s">
        <v>17</v>
      </c>
      <c r="N104">
        <v>1</v>
      </c>
    </row>
    <row r="105" spans="1:14" x14ac:dyDescent="0.2">
      <c r="A105">
        <v>33</v>
      </c>
      <c r="C105" t="s">
        <v>14</v>
      </c>
      <c r="D105">
        <v>8.6541999999999994</v>
      </c>
      <c r="E105" t="s">
        <v>2729</v>
      </c>
      <c r="F105">
        <v>0</v>
      </c>
      <c r="G105">
        <v>104</v>
      </c>
      <c r="H105">
        <v>3</v>
      </c>
      <c r="I105" t="s">
        <v>15</v>
      </c>
      <c r="J105">
        <v>0</v>
      </c>
      <c r="K105">
        <v>0</v>
      </c>
      <c r="L105">
        <v>7540</v>
      </c>
      <c r="M105" t="s">
        <v>17</v>
      </c>
      <c r="N105">
        <v>0</v>
      </c>
    </row>
    <row r="106" spans="1:14" x14ac:dyDescent="0.2">
      <c r="A106">
        <v>37</v>
      </c>
      <c r="C106" t="s">
        <v>14</v>
      </c>
      <c r="D106">
        <v>7.9249999999999998</v>
      </c>
      <c r="E106" t="s">
        <v>2728</v>
      </c>
      <c r="F106">
        <v>0</v>
      </c>
      <c r="G106">
        <v>105</v>
      </c>
      <c r="H106">
        <v>3</v>
      </c>
      <c r="I106" t="s">
        <v>15</v>
      </c>
      <c r="J106">
        <v>2</v>
      </c>
      <c r="K106">
        <v>0</v>
      </c>
      <c r="L106">
        <v>3101276</v>
      </c>
      <c r="M106" t="s">
        <v>17</v>
      </c>
      <c r="N106">
        <v>2</v>
      </c>
    </row>
    <row r="107" spans="1:14" x14ac:dyDescent="0.2">
      <c r="A107">
        <v>28</v>
      </c>
      <c r="C107" t="s">
        <v>14</v>
      </c>
      <c r="D107">
        <v>7.8958000000000004</v>
      </c>
      <c r="E107" t="s">
        <v>2727</v>
      </c>
      <c r="F107">
        <v>0</v>
      </c>
      <c r="G107">
        <v>106</v>
      </c>
      <c r="H107">
        <v>3</v>
      </c>
      <c r="I107" t="s">
        <v>15</v>
      </c>
      <c r="J107">
        <v>0</v>
      </c>
      <c r="K107">
        <v>0</v>
      </c>
      <c r="L107">
        <v>349207</v>
      </c>
      <c r="M107" t="s">
        <v>17</v>
      </c>
      <c r="N107">
        <v>0</v>
      </c>
    </row>
    <row r="108" spans="1:14" x14ac:dyDescent="0.2">
      <c r="A108">
        <v>21</v>
      </c>
      <c r="C108" t="s">
        <v>14</v>
      </c>
      <c r="D108">
        <v>7.65</v>
      </c>
      <c r="E108" t="s">
        <v>2726</v>
      </c>
      <c r="F108">
        <v>0</v>
      </c>
      <c r="G108">
        <v>107</v>
      </c>
      <c r="H108">
        <v>3</v>
      </c>
      <c r="I108" t="s">
        <v>20</v>
      </c>
      <c r="J108">
        <v>0</v>
      </c>
      <c r="K108">
        <v>1</v>
      </c>
      <c r="L108">
        <v>343120</v>
      </c>
      <c r="M108" t="s">
        <v>24</v>
      </c>
      <c r="N108">
        <v>0</v>
      </c>
    </row>
    <row r="109" spans="1:14" x14ac:dyDescent="0.2">
      <c r="A109">
        <v>30</v>
      </c>
      <c r="C109" t="s">
        <v>14</v>
      </c>
      <c r="D109">
        <v>7.7750000000000004</v>
      </c>
      <c r="E109" t="s">
        <v>2725</v>
      </c>
      <c r="F109">
        <v>0</v>
      </c>
      <c r="G109">
        <v>108</v>
      </c>
      <c r="H109">
        <v>3</v>
      </c>
      <c r="I109" t="s">
        <v>15</v>
      </c>
      <c r="J109">
        <v>0</v>
      </c>
      <c r="K109">
        <v>1</v>
      </c>
      <c r="L109">
        <v>312991</v>
      </c>
      <c r="M109" t="s">
        <v>17</v>
      </c>
      <c r="N109">
        <v>0</v>
      </c>
    </row>
    <row r="110" spans="1:14" x14ac:dyDescent="0.2">
      <c r="A110">
        <v>38</v>
      </c>
      <c r="C110" t="s">
        <v>14</v>
      </c>
      <c r="D110">
        <v>7.8958000000000004</v>
      </c>
      <c r="E110" t="s">
        <v>2724</v>
      </c>
      <c r="F110">
        <v>0</v>
      </c>
      <c r="G110">
        <v>109</v>
      </c>
      <c r="H110">
        <v>3</v>
      </c>
      <c r="I110" t="s">
        <v>15</v>
      </c>
      <c r="J110">
        <v>0</v>
      </c>
      <c r="K110">
        <v>0</v>
      </c>
      <c r="L110">
        <v>349249</v>
      </c>
      <c r="M110" t="s">
        <v>17</v>
      </c>
      <c r="N110">
        <v>0</v>
      </c>
    </row>
    <row r="111" spans="1:14" x14ac:dyDescent="0.2">
      <c r="A111">
        <v>22</v>
      </c>
      <c r="C111" t="s">
        <v>26</v>
      </c>
      <c r="D111">
        <v>24.15</v>
      </c>
      <c r="E111" t="s">
        <v>2723</v>
      </c>
      <c r="F111">
        <v>0</v>
      </c>
      <c r="G111">
        <v>110</v>
      </c>
      <c r="H111">
        <v>3</v>
      </c>
      <c r="I111" t="s">
        <v>20</v>
      </c>
      <c r="J111">
        <v>1</v>
      </c>
      <c r="K111">
        <v>1</v>
      </c>
      <c r="L111">
        <v>371110</v>
      </c>
      <c r="M111" t="s">
        <v>24</v>
      </c>
      <c r="N111">
        <v>1</v>
      </c>
    </row>
    <row r="112" spans="1:14" x14ac:dyDescent="0.2">
      <c r="A112">
        <v>47</v>
      </c>
      <c r="B112" t="s">
        <v>72</v>
      </c>
      <c r="C112" t="s">
        <v>14</v>
      </c>
      <c r="D112">
        <v>52</v>
      </c>
      <c r="E112" t="s">
        <v>2722</v>
      </c>
      <c r="F112">
        <v>0</v>
      </c>
      <c r="G112">
        <v>111</v>
      </c>
      <c r="H112">
        <v>1</v>
      </c>
      <c r="I112" t="s">
        <v>15</v>
      </c>
      <c r="J112">
        <v>0</v>
      </c>
      <c r="K112">
        <v>0</v>
      </c>
      <c r="L112">
        <v>110465</v>
      </c>
      <c r="M112" t="s">
        <v>17</v>
      </c>
      <c r="N112">
        <v>0</v>
      </c>
    </row>
    <row r="113" spans="1:14" x14ac:dyDescent="0.2">
      <c r="A113">
        <v>14.5</v>
      </c>
      <c r="C113" t="s">
        <v>19</v>
      </c>
      <c r="D113">
        <v>14.4542</v>
      </c>
      <c r="E113" t="s">
        <v>2721</v>
      </c>
      <c r="F113">
        <v>0</v>
      </c>
      <c r="G113">
        <v>112</v>
      </c>
      <c r="H113">
        <v>3</v>
      </c>
      <c r="I113" t="s">
        <v>20</v>
      </c>
      <c r="J113">
        <v>1</v>
      </c>
      <c r="K113">
        <v>0</v>
      </c>
      <c r="L113">
        <v>2665</v>
      </c>
      <c r="M113" t="s">
        <v>24</v>
      </c>
      <c r="N113">
        <v>1</v>
      </c>
    </row>
    <row r="114" spans="1:14" x14ac:dyDescent="0.2">
      <c r="A114">
        <v>22</v>
      </c>
      <c r="C114" t="s">
        <v>14</v>
      </c>
      <c r="D114">
        <v>8.0500000000000007</v>
      </c>
      <c r="E114" t="s">
        <v>2720</v>
      </c>
      <c r="F114">
        <v>0</v>
      </c>
      <c r="G114">
        <v>113</v>
      </c>
      <c r="H114">
        <v>3</v>
      </c>
      <c r="I114" t="s">
        <v>15</v>
      </c>
      <c r="J114">
        <v>0</v>
      </c>
      <c r="K114">
        <v>0</v>
      </c>
      <c r="L114">
        <v>324669</v>
      </c>
      <c r="M114" t="s">
        <v>17</v>
      </c>
      <c r="N114">
        <v>0</v>
      </c>
    </row>
    <row r="115" spans="1:14" x14ac:dyDescent="0.2">
      <c r="A115">
        <v>20</v>
      </c>
      <c r="C115" t="s">
        <v>14</v>
      </c>
      <c r="D115">
        <v>9.8249999999999993</v>
      </c>
      <c r="E115" t="s">
        <v>2719</v>
      </c>
      <c r="F115">
        <v>0</v>
      </c>
      <c r="G115">
        <v>114</v>
      </c>
      <c r="H115">
        <v>3</v>
      </c>
      <c r="I115" t="s">
        <v>20</v>
      </c>
      <c r="J115">
        <v>1</v>
      </c>
      <c r="K115">
        <v>0</v>
      </c>
      <c r="L115">
        <v>4136</v>
      </c>
      <c r="M115" t="s">
        <v>24</v>
      </c>
      <c r="N115">
        <v>1</v>
      </c>
    </row>
    <row r="116" spans="1:14" x14ac:dyDescent="0.2">
      <c r="A116">
        <v>17</v>
      </c>
      <c r="C116" t="s">
        <v>19</v>
      </c>
      <c r="D116">
        <v>14.458299999999999</v>
      </c>
      <c r="E116" t="s">
        <v>2718</v>
      </c>
      <c r="F116">
        <v>0</v>
      </c>
      <c r="G116">
        <v>115</v>
      </c>
      <c r="H116">
        <v>3</v>
      </c>
      <c r="I116" t="s">
        <v>20</v>
      </c>
      <c r="J116">
        <v>0</v>
      </c>
      <c r="K116">
        <v>0</v>
      </c>
      <c r="L116">
        <v>2627</v>
      </c>
      <c r="M116" t="s">
        <v>24</v>
      </c>
      <c r="N116">
        <v>0</v>
      </c>
    </row>
    <row r="117" spans="1:14" x14ac:dyDescent="0.2">
      <c r="A117">
        <v>21</v>
      </c>
      <c r="C117" t="s">
        <v>14</v>
      </c>
      <c r="D117">
        <v>7.9249999999999998</v>
      </c>
      <c r="E117" t="s">
        <v>2717</v>
      </c>
      <c r="F117">
        <v>0</v>
      </c>
      <c r="G117">
        <v>116</v>
      </c>
      <c r="H117">
        <v>3</v>
      </c>
      <c r="I117" t="s">
        <v>15</v>
      </c>
      <c r="J117">
        <v>0</v>
      </c>
      <c r="K117">
        <v>0</v>
      </c>
      <c r="L117" t="s">
        <v>73</v>
      </c>
      <c r="M117" t="s">
        <v>17</v>
      </c>
      <c r="N117">
        <v>0</v>
      </c>
    </row>
    <row r="118" spans="1:14" x14ac:dyDescent="0.2">
      <c r="A118">
        <v>70.5</v>
      </c>
      <c r="C118" t="s">
        <v>26</v>
      </c>
      <c r="D118">
        <v>7.75</v>
      </c>
      <c r="E118" t="s">
        <v>2716</v>
      </c>
      <c r="F118">
        <v>0</v>
      </c>
      <c r="G118">
        <v>117</v>
      </c>
      <c r="H118">
        <v>3</v>
      </c>
      <c r="I118" t="s">
        <v>15</v>
      </c>
      <c r="J118">
        <v>0</v>
      </c>
      <c r="K118">
        <v>0</v>
      </c>
      <c r="L118">
        <v>370369</v>
      </c>
      <c r="M118" t="s">
        <v>17</v>
      </c>
      <c r="N118">
        <v>0</v>
      </c>
    </row>
    <row r="119" spans="1:14" x14ac:dyDescent="0.2">
      <c r="A119">
        <v>29</v>
      </c>
      <c r="C119" t="s">
        <v>14</v>
      </c>
      <c r="D119">
        <v>21</v>
      </c>
      <c r="E119" t="s">
        <v>2715</v>
      </c>
      <c r="F119">
        <v>0</v>
      </c>
      <c r="G119">
        <v>118</v>
      </c>
      <c r="H119">
        <v>2</v>
      </c>
      <c r="I119" t="s">
        <v>15</v>
      </c>
      <c r="J119">
        <v>1</v>
      </c>
      <c r="K119">
        <v>0</v>
      </c>
      <c r="L119">
        <v>11668</v>
      </c>
      <c r="M119" t="s">
        <v>17</v>
      </c>
      <c r="N119">
        <v>1</v>
      </c>
    </row>
    <row r="120" spans="1:14" x14ac:dyDescent="0.2">
      <c r="A120">
        <v>24</v>
      </c>
      <c r="B120" t="s">
        <v>74</v>
      </c>
      <c r="C120" t="s">
        <v>19</v>
      </c>
      <c r="D120">
        <v>247.52080000000001</v>
      </c>
      <c r="E120" t="s">
        <v>2714</v>
      </c>
      <c r="F120">
        <v>1</v>
      </c>
      <c r="G120">
        <v>119</v>
      </c>
      <c r="H120">
        <v>1</v>
      </c>
      <c r="I120" t="s">
        <v>15</v>
      </c>
      <c r="J120">
        <v>0</v>
      </c>
      <c r="K120">
        <v>0</v>
      </c>
      <c r="L120" t="s">
        <v>75</v>
      </c>
      <c r="M120" t="s">
        <v>17</v>
      </c>
      <c r="N120">
        <v>1</v>
      </c>
    </row>
    <row r="121" spans="1:14" x14ac:dyDescent="0.2">
      <c r="A121">
        <v>2</v>
      </c>
      <c r="C121" t="s">
        <v>14</v>
      </c>
      <c r="D121">
        <v>31.274999999999999</v>
      </c>
      <c r="E121" t="s">
        <v>2713</v>
      </c>
      <c r="F121">
        <v>2</v>
      </c>
      <c r="G121">
        <v>120</v>
      </c>
      <c r="H121">
        <v>3</v>
      </c>
      <c r="I121" t="s">
        <v>20</v>
      </c>
      <c r="J121">
        <v>4</v>
      </c>
      <c r="K121">
        <v>0</v>
      </c>
      <c r="L121">
        <v>347082</v>
      </c>
      <c r="M121" t="s">
        <v>24</v>
      </c>
      <c r="N121">
        <v>6</v>
      </c>
    </row>
    <row r="122" spans="1:14" x14ac:dyDescent="0.2">
      <c r="A122">
        <v>21</v>
      </c>
      <c r="C122" t="s">
        <v>14</v>
      </c>
      <c r="D122">
        <v>73.5</v>
      </c>
      <c r="E122" t="s">
        <v>2712</v>
      </c>
      <c r="F122">
        <v>0</v>
      </c>
      <c r="G122">
        <v>121</v>
      </c>
      <c r="H122">
        <v>2</v>
      </c>
      <c r="I122" t="s">
        <v>15</v>
      </c>
      <c r="J122">
        <v>2</v>
      </c>
      <c r="K122">
        <v>0</v>
      </c>
      <c r="L122" t="s">
        <v>59</v>
      </c>
      <c r="M122" t="s">
        <v>17</v>
      </c>
      <c r="N122">
        <v>2</v>
      </c>
    </row>
    <row r="123" spans="1:14" x14ac:dyDescent="0.2">
      <c r="A123">
        <v>30</v>
      </c>
      <c r="C123" t="s">
        <v>14</v>
      </c>
      <c r="D123">
        <v>8.0500000000000007</v>
      </c>
      <c r="E123" t="s">
        <v>2711</v>
      </c>
      <c r="F123">
        <v>0</v>
      </c>
      <c r="G123">
        <v>122</v>
      </c>
      <c r="H123">
        <v>3</v>
      </c>
      <c r="I123" t="s">
        <v>15</v>
      </c>
      <c r="J123">
        <v>0</v>
      </c>
      <c r="K123">
        <v>0</v>
      </c>
      <c r="L123" t="s">
        <v>76</v>
      </c>
      <c r="M123" t="s">
        <v>17</v>
      </c>
      <c r="N123">
        <v>0</v>
      </c>
    </row>
    <row r="124" spans="1:14" x14ac:dyDescent="0.2">
      <c r="A124">
        <v>32.5</v>
      </c>
      <c r="C124" t="s">
        <v>19</v>
      </c>
      <c r="D124">
        <v>30.070799999999998</v>
      </c>
      <c r="E124" t="s">
        <v>2710</v>
      </c>
      <c r="F124">
        <v>0</v>
      </c>
      <c r="G124">
        <v>123</v>
      </c>
      <c r="H124">
        <v>2</v>
      </c>
      <c r="I124" t="s">
        <v>15</v>
      </c>
      <c r="J124">
        <v>1</v>
      </c>
      <c r="K124">
        <v>0</v>
      </c>
      <c r="L124">
        <v>237736</v>
      </c>
      <c r="M124" t="s">
        <v>17</v>
      </c>
      <c r="N124">
        <v>1</v>
      </c>
    </row>
    <row r="125" spans="1:14" x14ac:dyDescent="0.2">
      <c r="A125">
        <v>32.5</v>
      </c>
      <c r="B125" t="s">
        <v>77</v>
      </c>
      <c r="C125" t="s">
        <v>14</v>
      </c>
      <c r="D125">
        <v>13</v>
      </c>
      <c r="E125" t="s">
        <v>2709</v>
      </c>
      <c r="F125">
        <v>0</v>
      </c>
      <c r="G125">
        <v>124</v>
      </c>
      <c r="H125">
        <v>2</v>
      </c>
      <c r="I125" t="s">
        <v>20</v>
      </c>
      <c r="J125">
        <v>0</v>
      </c>
      <c r="K125">
        <v>1</v>
      </c>
      <c r="L125">
        <v>27267</v>
      </c>
      <c r="M125" t="s">
        <v>24</v>
      </c>
      <c r="N125">
        <v>0</v>
      </c>
    </row>
    <row r="126" spans="1:14" x14ac:dyDescent="0.2">
      <c r="A126">
        <v>54</v>
      </c>
      <c r="B126" t="s">
        <v>71</v>
      </c>
      <c r="C126" t="s">
        <v>14</v>
      </c>
      <c r="D126">
        <v>77.287499999999994</v>
      </c>
      <c r="E126" t="s">
        <v>2708</v>
      </c>
      <c r="F126">
        <v>1</v>
      </c>
      <c r="G126">
        <v>125</v>
      </c>
      <c r="H126">
        <v>1</v>
      </c>
      <c r="I126" t="s">
        <v>15</v>
      </c>
      <c r="J126">
        <v>0</v>
      </c>
      <c r="K126">
        <v>0</v>
      </c>
      <c r="L126">
        <v>35281</v>
      </c>
      <c r="M126" t="s">
        <v>17</v>
      </c>
      <c r="N126">
        <v>1</v>
      </c>
    </row>
    <row r="127" spans="1:14" x14ac:dyDescent="0.2">
      <c r="A127">
        <v>12</v>
      </c>
      <c r="C127" t="s">
        <v>19</v>
      </c>
      <c r="D127">
        <v>11.2417</v>
      </c>
      <c r="E127" t="s">
        <v>2707</v>
      </c>
      <c r="F127">
        <v>0</v>
      </c>
      <c r="G127">
        <v>126</v>
      </c>
      <c r="H127">
        <v>3</v>
      </c>
      <c r="I127" t="s">
        <v>15</v>
      </c>
      <c r="J127">
        <v>1</v>
      </c>
      <c r="K127">
        <v>1</v>
      </c>
      <c r="L127">
        <v>2651</v>
      </c>
      <c r="M127" t="s">
        <v>28</v>
      </c>
      <c r="N127">
        <v>1</v>
      </c>
    </row>
    <row r="128" spans="1:14" x14ac:dyDescent="0.2">
      <c r="A128">
        <v>30</v>
      </c>
      <c r="C128" t="s">
        <v>26</v>
      </c>
      <c r="D128">
        <v>7.75</v>
      </c>
      <c r="E128" t="s">
        <v>2706</v>
      </c>
      <c r="F128">
        <v>0</v>
      </c>
      <c r="G128">
        <v>127</v>
      </c>
      <c r="H128">
        <v>3</v>
      </c>
      <c r="I128" t="s">
        <v>15</v>
      </c>
      <c r="J128">
        <v>0</v>
      </c>
      <c r="K128">
        <v>0</v>
      </c>
      <c r="L128">
        <v>370372</v>
      </c>
      <c r="M128" t="s">
        <v>17</v>
      </c>
      <c r="N128">
        <v>0</v>
      </c>
    </row>
    <row r="129" spans="1:14" x14ac:dyDescent="0.2">
      <c r="A129">
        <v>24</v>
      </c>
      <c r="C129" t="s">
        <v>14</v>
      </c>
      <c r="D129">
        <v>7.1417000000000002</v>
      </c>
      <c r="E129" t="s">
        <v>2705</v>
      </c>
      <c r="F129">
        <v>0</v>
      </c>
      <c r="G129">
        <v>128</v>
      </c>
      <c r="H129">
        <v>3</v>
      </c>
      <c r="I129" t="s">
        <v>15</v>
      </c>
      <c r="J129">
        <v>0</v>
      </c>
      <c r="K129">
        <v>1</v>
      </c>
      <c r="L129" t="s">
        <v>78</v>
      </c>
      <c r="M129" t="s">
        <v>17</v>
      </c>
      <c r="N129">
        <v>0</v>
      </c>
    </row>
    <row r="130" spans="1:14" x14ac:dyDescent="0.2">
      <c r="A130">
        <v>22</v>
      </c>
      <c r="B130" t="s">
        <v>79</v>
      </c>
      <c r="C130" t="s">
        <v>19</v>
      </c>
      <c r="D130">
        <v>22.3583</v>
      </c>
      <c r="E130" t="s">
        <v>2704</v>
      </c>
      <c r="F130">
        <v>1</v>
      </c>
      <c r="G130">
        <v>129</v>
      </c>
      <c r="H130">
        <v>3</v>
      </c>
      <c r="I130" t="s">
        <v>20</v>
      </c>
      <c r="J130">
        <v>1</v>
      </c>
      <c r="K130">
        <v>1</v>
      </c>
      <c r="L130">
        <v>2668</v>
      </c>
      <c r="M130" t="s">
        <v>24</v>
      </c>
      <c r="N130">
        <v>2</v>
      </c>
    </row>
    <row r="131" spans="1:14" x14ac:dyDescent="0.2">
      <c r="A131">
        <v>45</v>
      </c>
      <c r="C131" t="s">
        <v>14</v>
      </c>
      <c r="D131">
        <v>6.9749999999999996</v>
      </c>
      <c r="E131" t="s">
        <v>2703</v>
      </c>
      <c r="F131">
        <v>0</v>
      </c>
      <c r="G131">
        <v>130</v>
      </c>
      <c r="H131">
        <v>3</v>
      </c>
      <c r="I131" t="s">
        <v>15</v>
      </c>
      <c r="J131">
        <v>0</v>
      </c>
      <c r="K131">
        <v>0</v>
      </c>
      <c r="L131">
        <v>347061</v>
      </c>
      <c r="M131" t="s">
        <v>17</v>
      </c>
      <c r="N131">
        <v>0</v>
      </c>
    </row>
    <row r="132" spans="1:14" x14ac:dyDescent="0.2">
      <c r="A132">
        <v>33</v>
      </c>
      <c r="C132" t="s">
        <v>19</v>
      </c>
      <c r="D132">
        <v>7.8958000000000004</v>
      </c>
      <c r="E132" t="s">
        <v>2702</v>
      </c>
      <c r="F132">
        <v>0</v>
      </c>
      <c r="G132">
        <v>131</v>
      </c>
      <c r="H132">
        <v>3</v>
      </c>
      <c r="I132" t="s">
        <v>15</v>
      </c>
      <c r="J132">
        <v>0</v>
      </c>
      <c r="K132">
        <v>0</v>
      </c>
      <c r="L132">
        <v>349241</v>
      </c>
      <c r="M132" t="s">
        <v>17</v>
      </c>
      <c r="N132">
        <v>0</v>
      </c>
    </row>
    <row r="133" spans="1:14" x14ac:dyDescent="0.2">
      <c r="A133">
        <v>20</v>
      </c>
      <c r="C133" t="s">
        <v>14</v>
      </c>
      <c r="D133">
        <v>7.05</v>
      </c>
      <c r="E133" t="s">
        <v>2701</v>
      </c>
      <c r="F133">
        <v>0</v>
      </c>
      <c r="G133">
        <v>132</v>
      </c>
      <c r="H133">
        <v>3</v>
      </c>
      <c r="I133" t="s">
        <v>15</v>
      </c>
      <c r="J133">
        <v>0</v>
      </c>
      <c r="K133">
        <v>0</v>
      </c>
      <c r="L133" t="s">
        <v>80</v>
      </c>
      <c r="M133" t="s">
        <v>17</v>
      </c>
      <c r="N133">
        <v>0</v>
      </c>
    </row>
    <row r="134" spans="1:14" x14ac:dyDescent="0.2">
      <c r="A134">
        <v>47</v>
      </c>
      <c r="C134" t="s">
        <v>14</v>
      </c>
      <c r="D134">
        <v>14.5</v>
      </c>
      <c r="E134" t="s">
        <v>2700</v>
      </c>
      <c r="F134">
        <v>0</v>
      </c>
      <c r="G134">
        <v>133</v>
      </c>
      <c r="H134">
        <v>3</v>
      </c>
      <c r="I134" t="s">
        <v>20</v>
      </c>
      <c r="J134">
        <v>1</v>
      </c>
      <c r="K134">
        <v>0</v>
      </c>
      <c r="L134" t="s">
        <v>81</v>
      </c>
      <c r="M134" t="s">
        <v>22</v>
      </c>
      <c r="N134">
        <v>1</v>
      </c>
    </row>
    <row r="135" spans="1:14" x14ac:dyDescent="0.2">
      <c r="A135">
        <v>29</v>
      </c>
      <c r="C135" t="s">
        <v>14</v>
      </c>
      <c r="D135">
        <v>26</v>
      </c>
      <c r="E135" t="s">
        <v>2699</v>
      </c>
      <c r="F135">
        <v>0</v>
      </c>
      <c r="G135">
        <v>134</v>
      </c>
      <c r="H135">
        <v>2</v>
      </c>
      <c r="I135" t="s">
        <v>20</v>
      </c>
      <c r="J135">
        <v>1</v>
      </c>
      <c r="K135">
        <v>1</v>
      </c>
      <c r="L135">
        <v>228414</v>
      </c>
      <c r="M135" t="s">
        <v>22</v>
      </c>
      <c r="N135">
        <v>1</v>
      </c>
    </row>
    <row r="136" spans="1:14" x14ac:dyDescent="0.2">
      <c r="A136">
        <v>25</v>
      </c>
      <c r="C136" t="s">
        <v>14</v>
      </c>
      <c r="D136">
        <v>13</v>
      </c>
      <c r="E136" t="s">
        <v>2698</v>
      </c>
      <c r="F136">
        <v>0</v>
      </c>
      <c r="G136">
        <v>135</v>
      </c>
      <c r="H136">
        <v>2</v>
      </c>
      <c r="I136" t="s">
        <v>15</v>
      </c>
      <c r="J136">
        <v>0</v>
      </c>
      <c r="K136">
        <v>0</v>
      </c>
      <c r="L136" t="s">
        <v>82</v>
      </c>
      <c r="M136" t="s">
        <v>17</v>
      </c>
      <c r="N136">
        <v>0</v>
      </c>
    </row>
    <row r="137" spans="1:14" x14ac:dyDescent="0.2">
      <c r="A137">
        <v>23</v>
      </c>
      <c r="C137" t="s">
        <v>19</v>
      </c>
      <c r="D137">
        <v>15.0458</v>
      </c>
      <c r="E137" t="s">
        <v>2697</v>
      </c>
      <c r="F137">
        <v>0</v>
      </c>
      <c r="G137">
        <v>136</v>
      </c>
      <c r="H137">
        <v>2</v>
      </c>
      <c r="I137" t="s">
        <v>15</v>
      </c>
      <c r="J137">
        <v>0</v>
      </c>
      <c r="K137">
        <v>0</v>
      </c>
      <c r="L137" t="s">
        <v>83</v>
      </c>
      <c r="M137" t="s">
        <v>17</v>
      </c>
      <c r="N137">
        <v>0</v>
      </c>
    </row>
    <row r="138" spans="1:14" x14ac:dyDescent="0.2">
      <c r="A138">
        <v>19</v>
      </c>
      <c r="B138" t="s">
        <v>84</v>
      </c>
      <c r="C138" t="s">
        <v>14</v>
      </c>
      <c r="D138">
        <v>26.283300000000001</v>
      </c>
      <c r="E138" t="s">
        <v>2696</v>
      </c>
      <c r="F138">
        <v>2</v>
      </c>
      <c r="G138">
        <v>137</v>
      </c>
      <c r="H138">
        <v>1</v>
      </c>
      <c r="I138" t="s">
        <v>20</v>
      </c>
      <c r="J138">
        <v>0</v>
      </c>
      <c r="K138">
        <v>1</v>
      </c>
      <c r="L138">
        <v>11752</v>
      </c>
      <c r="M138" t="s">
        <v>24</v>
      </c>
      <c r="N138">
        <v>2</v>
      </c>
    </row>
    <row r="139" spans="1:14" x14ac:dyDescent="0.2">
      <c r="A139">
        <v>37</v>
      </c>
      <c r="B139" t="s">
        <v>25</v>
      </c>
      <c r="C139" t="s">
        <v>14</v>
      </c>
      <c r="D139">
        <v>53.1</v>
      </c>
      <c r="E139" t="s">
        <v>2695</v>
      </c>
      <c r="F139">
        <v>0</v>
      </c>
      <c r="G139">
        <v>138</v>
      </c>
      <c r="H139">
        <v>1</v>
      </c>
      <c r="I139" t="s">
        <v>15</v>
      </c>
      <c r="J139">
        <v>1</v>
      </c>
      <c r="K139">
        <v>0</v>
      </c>
      <c r="L139">
        <v>113803</v>
      </c>
      <c r="M139" t="s">
        <v>17</v>
      </c>
      <c r="N139">
        <v>1</v>
      </c>
    </row>
    <row r="140" spans="1:14" x14ac:dyDescent="0.2">
      <c r="A140">
        <v>16</v>
      </c>
      <c r="C140" t="s">
        <v>14</v>
      </c>
      <c r="D140">
        <v>9.2166999999999994</v>
      </c>
      <c r="E140" t="s">
        <v>2694</v>
      </c>
      <c r="F140">
        <v>0</v>
      </c>
      <c r="G140">
        <v>139</v>
      </c>
      <c r="H140">
        <v>3</v>
      </c>
      <c r="I140" t="s">
        <v>15</v>
      </c>
      <c r="J140">
        <v>0</v>
      </c>
      <c r="K140">
        <v>0</v>
      </c>
      <c r="L140">
        <v>7534</v>
      </c>
      <c r="M140" t="s">
        <v>17</v>
      </c>
      <c r="N140">
        <v>0</v>
      </c>
    </row>
    <row r="141" spans="1:14" x14ac:dyDescent="0.2">
      <c r="A141">
        <v>24</v>
      </c>
      <c r="B141" t="s">
        <v>85</v>
      </c>
      <c r="C141" t="s">
        <v>19</v>
      </c>
      <c r="D141">
        <v>79.2</v>
      </c>
      <c r="E141" t="s">
        <v>2693</v>
      </c>
      <c r="F141">
        <v>0</v>
      </c>
      <c r="G141">
        <v>140</v>
      </c>
      <c r="H141">
        <v>1</v>
      </c>
      <c r="I141" t="s">
        <v>15</v>
      </c>
      <c r="J141">
        <v>0</v>
      </c>
      <c r="K141">
        <v>0</v>
      </c>
      <c r="L141" t="s">
        <v>86</v>
      </c>
      <c r="M141" t="s">
        <v>17</v>
      </c>
      <c r="N141">
        <v>0</v>
      </c>
    </row>
    <row r="142" spans="1:14" x14ac:dyDescent="0.2">
      <c r="A142">
        <v>35.5</v>
      </c>
      <c r="C142" t="s">
        <v>19</v>
      </c>
      <c r="D142">
        <v>15.245799999999999</v>
      </c>
      <c r="E142" t="s">
        <v>2692</v>
      </c>
      <c r="F142">
        <v>2</v>
      </c>
      <c r="G142">
        <v>141</v>
      </c>
      <c r="H142">
        <v>3</v>
      </c>
      <c r="I142" t="s">
        <v>20</v>
      </c>
      <c r="J142">
        <v>0</v>
      </c>
      <c r="K142">
        <v>0</v>
      </c>
      <c r="L142">
        <v>2678</v>
      </c>
      <c r="M142" t="s">
        <v>22</v>
      </c>
      <c r="N142">
        <v>2</v>
      </c>
    </row>
    <row r="143" spans="1:14" x14ac:dyDescent="0.2">
      <c r="A143">
        <v>22</v>
      </c>
      <c r="C143" t="s">
        <v>14</v>
      </c>
      <c r="D143">
        <v>7.75</v>
      </c>
      <c r="E143" t="s">
        <v>2691</v>
      </c>
      <c r="F143">
        <v>0</v>
      </c>
      <c r="G143">
        <v>142</v>
      </c>
      <c r="H143">
        <v>3</v>
      </c>
      <c r="I143" t="s">
        <v>20</v>
      </c>
      <c r="J143">
        <v>0</v>
      </c>
      <c r="K143">
        <v>1</v>
      </c>
      <c r="L143">
        <v>347081</v>
      </c>
      <c r="M143" t="s">
        <v>24</v>
      </c>
      <c r="N143">
        <v>0</v>
      </c>
    </row>
    <row r="144" spans="1:14" x14ac:dyDescent="0.2">
      <c r="A144">
        <v>24</v>
      </c>
      <c r="C144" t="s">
        <v>14</v>
      </c>
      <c r="D144">
        <v>15.85</v>
      </c>
      <c r="E144" t="s">
        <v>2690</v>
      </c>
      <c r="F144">
        <v>0</v>
      </c>
      <c r="G144">
        <v>143</v>
      </c>
      <c r="H144">
        <v>3</v>
      </c>
      <c r="I144" t="s">
        <v>20</v>
      </c>
      <c r="J144">
        <v>1</v>
      </c>
      <c r="K144">
        <v>1</v>
      </c>
      <c r="L144" t="s">
        <v>87</v>
      </c>
      <c r="M144" t="s">
        <v>22</v>
      </c>
      <c r="N144">
        <v>1</v>
      </c>
    </row>
    <row r="145" spans="1:14" x14ac:dyDescent="0.2">
      <c r="A145">
        <v>19</v>
      </c>
      <c r="C145" t="s">
        <v>26</v>
      </c>
      <c r="D145">
        <v>6.75</v>
      </c>
      <c r="E145" t="s">
        <v>2689</v>
      </c>
      <c r="F145">
        <v>0</v>
      </c>
      <c r="G145">
        <v>144</v>
      </c>
      <c r="H145">
        <v>3</v>
      </c>
      <c r="I145" t="s">
        <v>15</v>
      </c>
      <c r="J145">
        <v>0</v>
      </c>
      <c r="K145">
        <v>0</v>
      </c>
      <c r="L145">
        <v>365222</v>
      </c>
      <c r="M145" t="s">
        <v>17</v>
      </c>
      <c r="N145">
        <v>0</v>
      </c>
    </row>
    <row r="146" spans="1:14" x14ac:dyDescent="0.2">
      <c r="A146">
        <v>18</v>
      </c>
      <c r="C146" t="s">
        <v>14</v>
      </c>
      <c r="D146">
        <v>11.5</v>
      </c>
      <c r="E146" t="s">
        <v>2688</v>
      </c>
      <c r="F146">
        <v>0</v>
      </c>
      <c r="G146">
        <v>145</v>
      </c>
      <c r="H146">
        <v>2</v>
      </c>
      <c r="I146" t="s">
        <v>15</v>
      </c>
      <c r="J146">
        <v>0</v>
      </c>
      <c r="K146">
        <v>0</v>
      </c>
      <c r="L146">
        <v>231945</v>
      </c>
      <c r="M146" t="s">
        <v>17</v>
      </c>
      <c r="N146">
        <v>0</v>
      </c>
    </row>
    <row r="147" spans="1:14" x14ac:dyDescent="0.2">
      <c r="A147">
        <v>19</v>
      </c>
      <c r="C147" t="s">
        <v>14</v>
      </c>
      <c r="D147">
        <v>36.75</v>
      </c>
      <c r="E147" t="s">
        <v>2687</v>
      </c>
      <c r="F147">
        <v>1</v>
      </c>
      <c r="G147">
        <v>146</v>
      </c>
      <c r="H147">
        <v>2</v>
      </c>
      <c r="I147" t="s">
        <v>15</v>
      </c>
      <c r="J147">
        <v>1</v>
      </c>
      <c r="K147">
        <v>0</v>
      </c>
      <c r="L147" t="s">
        <v>88</v>
      </c>
      <c r="M147" t="s">
        <v>17</v>
      </c>
      <c r="N147">
        <v>2</v>
      </c>
    </row>
    <row r="148" spans="1:14" x14ac:dyDescent="0.2">
      <c r="A148">
        <v>27</v>
      </c>
      <c r="C148" t="s">
        <v>14</v>
      </c>
      <c r="D148">
        <v>7.7957999999999998</v>
      </c>
      <c r="E148" t="s">
        <v>2686</v>
      </c>
      <c r="F148">
        <v>0</v>
      </c>
      <c r="G148">
        <v>147</v>
      </c>
      <c r="H148">
        <v>3</v>
      </c>
      <c r="I148" t="s">
        <v>15</v>
      </c>
      <c r="J148">
        <v>0</v>
      </c>
      <c r="K148">
        <v>1</v>
      </c>
      <c r="L148">
        <v>350043</v>
      </c>
      <c r="M148" t="s">
        <v>17</v>
      </c>
      <c r="N148">
        <v>0</v>
      </c>
    </row>
    <row r="149" spans="1:14" x14ac:dyDescent="0.2">
      <c r="A149">
        <v>9</v>
      </c>
      <c r="C149" t="s">
        <v>14</v>
      </c>
      <c r="D149">
        <v>34.375</v>
      </c>
      <c r="E149" t="s">
        <v>2685</v>
      </c>
      <c r="F149">
        <v>2</v>
      </c>
      <c r="G149">
        <v>148</v>
      </c>
      <c r="H149">
        <v>3</v>
      </c>
      <c r="I149" t="s">
        <v>20</v>
      </c>
      <c r="J149">
        <v>2</v>
      </c>
      <c r="K149">
        <v>0</v>
      </c>
      <c r="L149" t="s">
        <v>62</v>
      </c>
      <c r="M149" t="s">
        <v>24</v>
      </c>
      <c r="N149">
        <v>4</v>
      </c>
    </row>
    <row r="150" spans="1:14" x14ac:dyDescent="0.2">
      <c r="A150">
        <v>36.5</v>
      </c>
      <c r="B150" t="s">
        <v>89</v>
      </c>
      <c r="C150" t="s">
        <v>14</v>
      </c>
      <c r="D150">
        <v>26</v>
      </c>
      <c r="E150" t="s">
        <v>2684</v>
      </c>
      <c r="F150">
        <v>2</v>
      </c>
      <c r="G150">
        <v>149</v>
      </c>
      <c r="H150">
        <v>2</v>
      </c>
      <c r="I150" t="s">
        <v>15</v>
      </c>
      <c r="J150">
        <v>0</v>
      </c>
      <c r="K150">
        <v>0</v>
      </c>
      <c r="L150">
        <v>230080</v>
      </c>
      <c r="M150" t="s">
        <v>17</v>
      </c>
      <c r="N150">
        <v>2</v>
      </c>
    </row>
    <row r="151" spans="1:14" x14ac:dyDescent="0.2">
      <c r="A151">
        <v>42</v>
      </c>
      <c r="C151" t="s">
        <v>14</v>
      </c>
      <c r="D151">
        <v>13</v>
      </c>
      <c r="E151" t="s">
        <v>2683</v>
      </c>
      <c r="F151">
        <v>0</v>
      </c>
      <c r="G151">
        <v>150</v>
      </c>
      <c r="H151">
        <v>2</v>
      </c>
      <c r="I151" t="s">
        <v>15</v>
      </c>
      <c r="J151">
        <v>0</v>
      </c>
      <c r="K151">
        <v>0</v>
      </c>
      <c r="L151">
        <v>244310</v>
      </c>
      <c r="M151" t="s">
        <v>90</v>
      </c>
      <c r="N151">
        <v>0</v>
      </c>
    </row>
    <row r="152" spans="1:14" x14ac:dyDescent="0.2">
      <c r="A152">
        <v>51</v>
      </c>
      <c r="C152" t="s">
        <v>14</v>
      </c>
      <c r="D152">
        <v>12.525</v>
      </c>
      <c r="E152" t="s">
        <v>2682</v>
      </c>
      <c r="F152">
        <v>0</v>
      </c>
      <c r="G152">
        <v>151</v>
      </c>
      <c r="H152">
        <v>2</v>
      </c>
      <c r="I152" t="s">
        <v>15</v>
      </c>
      <c r="J152">
        <v>0</v>
      </c>
      <c r="K152">
        <v>0</v>
      </c>
      <c r="L152" t="s">
        <v>91</v>
      </c>
      <c r="M152" t="s">
        <v>90</v>
      </c>
      <c r="N152">
        <v>0</v>
      </c>
    </row>
    <row r="153" spans="1:14" x14ac:dyDescent="0.2">
      <c r="A153">
        <v>22</v>
      </c>
      <c r="B153" t="s">
        <v>92</v>
      </c>
      <c r="C153" t="s">
        <v>14</v>
      </c>
      <c r="D153">
        <v>66.599999999999994</v>
      </c>
      <c r="E153" t="s">
        <v>2681</v>
      </c>
      <c r="F153">
        <v>0</v>
      </c>
      <c r="G153">
        <v>152</v>
      </c>
      <c r="H153">
        <v>1</v>
      </c>
      <c r="I153" t="s">
        <v>20</v>
      </c>
      <c r="J153">
        <v>1</v>
      </c>
      <c r="K153">
        <v>1</v>
      </c>
      <c r="L153">
        <v>113776</v>
      </c>
      <c r="M153" t="s">
        <v>22</v>
      </c>
      <c r="N153">
        <v>1</v>
      </c>
    </row>
    <row r="154" spans="1:14" x14ac:dyDescent="0.2">
      <c r="A154">
        <v>55.5</v>
      </c>
      <c r="C154" t="s">
        <v>14</v>
      </c>
      <c r="D154">
        <v>8.0500000000000007</v>
      </c>
      <c r="E154" t="s">
        <v>2680</v>
      </c>
      <c r="F154">
        <v>0</v>
      </c>
      <c r="G154">
        <v>153</v>
      </c>
      <c r="H154">
        <v>3</v>
      </c>
      <c r="I154" t="s">
        <v>15</v>
      </c>
      <c r="J154">
        <v>0</v>
      </c>
      <c r="K154">
        <v>0</v>
      </c>
      <c r="L154" t="s">
        <v>93</v>
      </c>
      <c r="M154" t="s">
        <v>17</v>
      </c>
      <c r="N154">
        <v>0</v>
      </c>
    </row>
    <row r="155" spans="1:14" x14ac:dyDescent="0.2">
      <c r="A155">
        <v>40.5</v>
      </c>
      <c r="C155" t="s">
        <v>14</v>
      </c>
      <c r="D155">
        <v>14.5</v>
      </c>
      <c r="E155" t="s">
        <v>2679</v>
      </c>
      <c r="F155">
        <v>2</v>
      </c>
      <c r="G155">
        <v>154</v>
      </c>
      <c r="H155">
        <v>3</v>
      </c>
      <c r="I155" t="s">
        <v>15</v>
      </c>
      <c r="J155">
        <v>0</v>
      </c>
      <c r="K155">
        <v>0</v>
      </c>
      <c r="L155" t="s">
        <v>94</v>
      </c>
      <c r="M155" t="s">
        <v>17</v>
      </c>
      <c r="N155">
        <v>2</v>
      </c>
    </row>
    <row r="156" spans="1:14" x14ac:dyDescent="0.2">
      <c r="A156">
        <v>30</v>
      </c>
      <c r="C156" t="s">
        <v>14</v>
      </c>
      <c r="D156">
        <v>7.3125</v>
      </c>
      <c r="E156" t="s">
        <v>2678</v>
      </c>
      <c r="F156">
        <v>0</v>
      </c>
      <c r="G156">
        <v>155</v>
      </c>
      <c r="H156">
        <v>3</v>
      </c>
      <c r="I156" t="s">
        <v>15</v>
      </c>
      <c r="J156">
        <v>0</v>
      </c>
      <c r="K156">
        <v>0</v>
      </c>
      <c r="L156" t="s">
        <v>95</v>
      </c>
      <c r="M156" t="s">
        <v>17</v>
      </c>
      <c r="N156">
        <v>0</v>
      </c>
    </row>
    <row r="157" spans="1:14" x14ac:dyDescent="0.2">
      <c r="A157">
        <v>51</v>
      </c>
      <c r="C157" t="s">
        <v>19</v>
      </c>
      <c r="D157">
        <v>61.379199999999997</v>
      </c>
      <c r="E157" t="s">
        <v>2677</v>
      </c>
      <c r="F157">
        <v>1</v>
      </c>
      <c r="G157">
        <v>156</v>
      </c>
      <c r="H157">
        <v>1</v>
      </c>
      <c r="I157" t="s">
        <v>15</v>
      </c>
      <c r="J157">
        <v>0</v>
      </c>
      <c r="K157">
        <v>0</v>
      </c>
      <c r="L157" t="s">
        <v>96</v>
      </c>
      <c r="M157" t="s">
        <v>17</v>
      </c>
      <c r="N157">
        <v>1</v>
      </c>
    </row>
    <row r="158" spans="1:14" x14ac:dyDescent="0.2">
      <c r="A158">
        <v>16</v>
      </c>
      <c r="C158" t="s">
        <v>26</v>
      </c>
      <c r="D158">
        <v>7.7332999999999998</v>
      </c>
      <c r="E158" t="s">
        <v>2676</v>
      </c>
      <c r="F158">
        <v>0</v>
      </c>
      <c r="G158">
        <v>157</v>
      </c>
      <c r="H158">
        <v>3</v>
      </c>
      <c r="I158" t="s">
        <v>20</v>
      </c>
      <c r="J158">
        <v>0</v>
      </c>
      <c r="K158">
        <v>1</v>
      </c>
      <c r="L158">
        <v>35851</v>
      </c>
      <c r="M158" t="s">
        <v>24</v>
      </c>
      <c r="N158">
        <v>0</v>
      </c>
    </row>
    <row r="159" spans="1:14" x14ac:dyDescent="0.2">
      <c r="A159">
        <v>30</v>
      </c>
      <c r="C159" t="s">
        <v>14</v>
      </c>
      <c r="D159">
        <v>8.0500000000000007</v>
      </c>
      <c r="E159" t="s">
        <v>2675</v>
      </c>
      <c r="F159">
        <v>0</v>
      </c>
      <c r="G159">
        <v>158</v>
      </c>
      <c r="H159">
        <v>3</v>
      </c>
      <c r="I159" t="s">
        <v>15</v>
      </c>
      <c r="J159">
        <v>0</v>
      </c>
      <c r="K159">
        <v>0</v>
      </c>
      <c r="L159" t="s">
        <v>97</v>
      </c>
      <c r="M159" t="s">
        <v>17</v>
      </c>
      <c r="N159">
        <v>0</v>
      </c>
    </row>
    <row r="160" spans="1:14" x14ac:dyDescent="0.2">
      <c r="A160">
        <v>30</v>
      </c>
      <c r="C160" t="s">
        <v>14</v>
      </c>
      <c r="D160">
        <v>8.6624999999999996</v>
      </c>
      <c r="E160" t="s">
        <v>2674</v>
      </c>
      <c r="F160">
        <v>0</v>
      </c>
      <c r="G160">
        <v>159</v>
      </c>
      <c r="H160">
        <v>3</v>
      </c>
      <c r="I160" t="s">
        <v>15</v>
      </c>
      <c r="J160">
        <v>0</v>
      </c>
      <c r="K160">
        <v>0</v>
      </c>
      <c r="L160">
        <v>315037</v>
      </c>
      <c r="M160" t="s">
        <v>17</v>
      </c>
      <c r="N160">
        <v>0</v>
      </c>
    </row>
    <row r="161" spans="1:14" x14ac:dyDescent="0.2">
      <c r="A161">
        <v>4</v>
      </c>
      <c r="C161" t="s">
        <v>14</v>
      </c>
      <c r="D161">
        <v>69.55</v>
      </c>
      <c r="E161" t="s">
        <v>2673</v>
      </c>
      <c r="F161">
        <v>2</v>
      </c>
      <c r="G161">
        <v>160</v>
      </c>
      <c r="H161">
        <v>3</v>
      </c>
      <c r="I161" t="s">
        <v>15</v>
      </c>
      <c r="J161">
        <v>8</v>
      </c>
      <c r="K161">
        <v>0</v>
      </c>
      <c r="L161" t="s">
        <v>98</v>
      </c>
      <c r="M161" t="s">
        <v>28</v>
      </c>
      <c r="N161">
        <v>10</v>
      </c>
    </row>
    <row r="162" spans="1:14" x14ac:dyDescent="0.2">
      <c r="A162">
        <v>44</v>
      </c>
      <c r="C162" t="s">
        <v>14</v>
      </c>
      <c r="D162">
        <v>16.100000000000001</v>
      </c>
      <c r="E162" t="s">
        <v>2672</v>
      </c>
      <c r="F162">
        <v>1</v>
      </c>
      <c r="G162">
        <v>161</v>
      </c>
      <c r="H162">
        <v>3</v>
      </c>
      <c r="I162" t="s">
        <v>15</v>
      </c>
      <c r="J162">
        <v>0</v>
      </c>
      <c r="K162">
        <v>0</v>
      </c>
      <c r="L162">
        <v>371362</v>
      </c>
      <c r="M162" t="s">
        <v>17</v>
      </c>
      <c r="N162">
        <v>1</v>
      </c>
    </row>
    <row r="163" spans="1:14" x14ac:dyDescent="0.2">
      <c r="A163">
        <v>40</v>
      </c>
      <c r="C163" t="s">
        <v>14</v>
      </c>
      <c r="D163">
        <v>15.75</v>
      </c>
      <c r="E163" t="s">
        <v>2671</v>
      </c>
      <c r="F163">
        <v>0</v>
      </c>
      <c r="G163">
        <v>162</v>
      </c>
      <c r="H163">
        <v>2</v>
      </c>
      <c r="I163" t="s">
        <v>20</v>
      </c>
      <c r="J163">
        <v>0</v>
      </c>
      <c r="K163">
        <v>1</v>
      </c>
      <c r="L163" t="s">
        <v>99</v>
      </c>
      <c r="M163" t="s">
        <v>22</v>
      </c>
      <c r="N163">
        <v>0</v>
      </c>
    </row>
    <row r="164" spans="1:14" x14ac:dyDescent="0.2">
      <c r="A164">
        <v>26</v>
      </c>
      <c r="C164" t="s">
        <v>14</v>
      </c>
      <c r="D164">
        <v>7.7750000000000004</v>
      </c>
      <c r="E164" t="s">
        <v>2670</v>
      </c>
      <c r="F164">
        <v>0</v>
      </c>
      <c r="G164">
        <v>163</v>
      </c>
      <c r="H164">
        <v>3</v>
      </c>
      <c r="I164" t="s">
        <v>15</v>
      </c>
      <c r="J164">
        <v>0</v>
      </c>
      <c r="K164">
        <v>0</v>
      </c>
      <c r="L164">
        <v>347068</v>
      </c>
      <c r="M164" t="s">
        <v>17</v>
      </c>
      <c r="N164">
        <v>0</v>
      </c>
    </row>
    <row r="165" spans="1:14" x14ac:dyDescent="0.2">
      <c r="A165">
        <v>17</v>
      </c>
      <c r="C165" t="s">
        <v>14</v>
      </c>
      <c r="D165">
        <v>8.6624999999999996</v>
      </c>
      <c r="E165" t="s">
        <v>2669</v>
      </c>
      <c r="F165">
        <v>0</v>
      </c>
      <c r="G165">
        <v>164</v>
      </c>
      <c r="H165">
        <v>3</v>
      </c>
      <c r="I165" t="s">
        <v>15</v>
      </c>
      <c r="J165">
        <v>0</v>
      </c>
      <c r="K165">
        <v>0</v>
      </c>
      <c r="L165">
        <v>315093</v>
      </c>
      <c r="M165" t="s">
        <v>17</v>
      </c>
      <c r="N165">
        <v>0</v>
      </c>
    </row>
    <row r="166" spans="1:14" x14ac:dyDescent="0.2">
      <c r="A166">
        <v>1</v>
      </c>
      <c r="C166" t="s">
        <v>14</v>
      </c>
      <c r="D166">
        <v>39.6875</v>
      </c>
      <c r="E166" t="s">
        <v>2668</v>
      </c>
      <c r="F166">
        <v>1</v>
      </c>
      <c r="G166">
        <v>165</v>
      </c>
      <c r="H166">
        <v>3</v>
      </c>
      <c r="I166" t="s">
        <v>15</v>
      </c>
      <c r="J166">
        <v>4</v>
      </c>
      <c r="K166">
        <v>0</v>
      </c>
      <c r="L166">
        <v>3101295</v>
      </c>
      <c r="M166" t="s">
        <v>28</v>
      </c>
      <c r="N166">
        <v>5</v>
      </c>
    </row>
    <row r="167" spans="1:14" x14ac:dyDescent="0.2">
      <c r="A167">
        <v>9</v>
      </c>
      <c r="C167" t="s">
        <v>14</v>
      </c>
      <c r="D167">
        <v>20.524999999999999</v>
      </c>
      <c r="E167" t="s">
        <v>2667</v>
      </c>
      <c r="F167">
        <v>2</v>
      </c>
      <c r="G167">
        <v>166</v>
      </c>
      <c r="H167">
        <v>3</v>
      </c>
      <c r="I167" t="s">
        <v>15</v>
      </c>
      <c r="J167">
        <v>0</v>
      </c>
      <c r="K167">
        <v>1</v>
      </c>
      <c r="L167">
        <v>363291</v>
      </c>
      <c r="M167" t="s">
        <v>28</v>
      </c>
      <c r="N167">
        <v>2</v>
      </c>
    </row>
    <row r="168" spans="1:14" x14ac:dyDescent="0.2">
      <c r="A168">
        <v>35.5</v>
      </c>
      <c r="B168" t="s">
        <v>100</v>
      </c>
      <c r="C168" t="s">
        <v>14</v>
      </c>
      <c r="D168">
        <v>55</v>
      </c>
      <c r="E168" t="s">
        <v>2666</v>
      </c>
      <c r="F168">
        <v>1</v>
      </c>
      <c r="G168">
        <v>167</v>
      </c>
      <c r="H168">
        <v>1</v>
      </c>
      <c r="I168" t="s">
        <v>20</v>
      </c>
      <c r="J168">
        <v>0</v>
      </c>
      <c r="K168">
        <v>1</v>
      </c>
      <c r="L168">
        <v>113505</v>
      </c>
      <c r="M168" t="s">
        <v>22</v>
      </c>
      <c r="N168">
        <v>1</v>
      </c>
    </row>
    <row r="169" spans="1:14" x14ac:dyDescent="0.2">
      <c r="A169">
        <v>45</v>
      </c>
      <c r="C169" t="s">
        <v>14</v>
      </c>
      <c r="D169">
        <v>27.9</v>
      </c>
      <c r="E169" t="s">
        <v>2665</v>
      </c>
      <c r="F169">
        <v>4</v>
      </c>
      <c r="G169">
        <v>168</v>
      </c>
      <c r="H169">
        <v>3</v>
      </c>
      <c r="I169" t="s">
        <v>20</v>
      </c>
      <c r="J169">
        <v>1</v>
      </c>
      <c r="K169">
        <v>0</v>
      </c>
      <c r="L169">
        <v>347088</v>
      </c>
      <c r="M169" t="s">
        <v>22</v>
      </c>
      <c r="N169">
        <v>5</v>
      </c>
    </row>
    <row r="170" spans="1:14" x14ac:dyDescent="0.2">
      <c r="A170">
        <v>30</v>
      </c>
      <c r="C170" t="s">
        <v>14</v>
      </c>
      <c r="D170">
        <v>25.925000000000001</v>
      </c>
      <c r="E170" t="s">
        <v>2664</v>
      </c>
      <c r="F170">
        <v>0</v>
      </c>
      <c r="G170">
        <v>169</v>
      </c>
      <c r="H170">
        <v>1</v>
      </c>
      <c r="I170" t="s">
        <v>15</v>
      </c>
      <c r="J170">
        <v>0</v>
      </c>
      <c r="K170">
        <v>0</v>
      </c>
      <c r="L170" t="s">
        <v>101</v>
      </c>
      <c r="M170" t="s">
        <v>17</v>
      </c>
      <c r="N170">
        <v>0</v>
      </c>
    </row>
    <row r="171" spans="1:14" x14ac:dyDescent="0.2">
      <c r="A171">
        <v>28</v>
      </c>
      <c r="C171" t="s">
        <v>14</v>
      </c>
      <c r="D171">
        <v>56.495800000000003</v>
      </c>
      <c r="E171" t="s">
        <v>2663</v>
      </c>
      <c r="F171">
        <v>0</v>
      </c>
      <c r="G171">
        <v>170</v>
      </c>
      <c r="H171">
        <v>3</v>
      </c>
      <c r="I171" t="s">
        <v>15</v>
      </c>
      <c r="J171">
        <v>0</v>
      </c>
      <c r="K171">
        <v>0</v>
      </c>
      <c r="L171">
        <v>1601</v>
      </c>
      <c r="M171" t="s">
        <v>17</v>
      </c>
      <c r="N171">
        <v>0</v>
      </c>
    </row>
    <row r="172" spans="1:14" x14ac:dyDescent="0.2">
      <c r="A172">
        <v>61</v>
      </c>
      <c r="B172" t="s">
        <v>102</v>
      </c>
      <c r="C172" t="s">
        <v>14</v>
      </c>
      <c r="D172">
        <v>33.5</v>
      </c>
      <c r="E172" t="s">
        <v>2662</v>
      </c>
      <c r="F172">
        <v>0</v>
      </c>
      <c r="G172">
        <v>171</v>
      </c>
      <c r="H172">
        <v>1</v>
      </c>
      <c r="I172" t="s">
        <v>15</v>
      </c>
      <c r="J172">
        <v>0</v>
      </c>
      <c r="K172">
        <v>0</v>
      </c>
      <c r="L172">
        <v>111240</v>
      </c>
      <c r="M172" t="s">
        <v>17</v>
      </c>
      <c r="N172">
        <v>0</v>
      </c>
    </row>
    <row r="173" spans="1:14" x14ac:dyDescent="0.2">
      <c r="A173">
        <v>4</v>
      </c>
      <c r="C173" t="s">
        <v>26</v>
      </c>
      <c r="D173">
        <v>29.125</v>
      </c>
      <c r="E173" t="s">
        <v>2661</v>
      </c>
      <c r="F173">
        <v>1</v>
      </c>
      <c r="G173">
        <v>172</v>
      </c>
      <c r="H173">
        <v>3</v>
      </c>
      <c r="I173" t="s">
        <v>15</v>
      </c>
      <c r="J173">
        <v>4</v>
      </c>
      <c r="K173">
        <v>0</v>
      </c>
      <c r="L173">
        <v>382652</v>
      </c>
      <c r="M173" t="s">
        <v>28</v>
      </c>
      <c r="N173">
        <v>5</v>
      </c>
    </row>
    <row r="174" spans="1:14" x14ac:dyDescent="0.2">
      <c r="A174">
        <v>1</v>
      </c>
      <c r="C174" t="s">
        <v>14</v>
      </c>
      <c r="D174">
        <v>11.1333</v>
      </c>
      <c r="E174" t="s">
        <v>2660</v>
      </c>
      <c r="F174">
        <v>1</v>
      </c>
      <c r="G174">
        <v>173</v>
      </c>
      <c r="H174">
        <v>3</v>
      </c>
      <c r="I174" t="s">
        <v>20</v>
      </c>
      <c r="J174">
        <v>1</v>
      </c>
      <c r="K174">
        <v>1</v>
      </c>
      <c r="L174">
        <v>347742</v>
      </c>
      <c r="M174" t="s">
        <v>24</v>
      </c>
      <c r="N174">
        <v>2</v>
      </c>
    </row>
    <row r="175" spans="1:14" x14ac:dyDescent="0.2">
      <c r="A175">
        <v>21</v>
      </c>
      <c r="C175" t="s">
        <v>14</v>
      </c>
      <c r="D175">
        <v>7.9249999999999998</v>
      </c>
      <c r="E175" t="s">
        <v>2659</v>
      </c>
      <c r="F175">
        <v>0</v>
      </c>
      <c r="G175">
        <v>174</v>
      </c>
      <c r="H175">
        <v>3</v>
      </c>
      <c r="I175" t="s">
        <v>15</v>
      </c>
      <c r="J175">
        <v>0</v>
      </c>
      <c r="K175">
        <v>0</v>
      </c>
      <c r="L175" t="s">
        <v>103</v>
      </c>
      <c r="M175" t="s">
        <v>17</v>
      </c>
      <c r="N175">
        <v>0</v>
      </c>
    </row>
    <row r="176" spans="1:14" x14ac:dyDescent="0.2">
      <c r="A176">
        <v>56</v>
      </c>
      <c r="B176" t="s">
        <v>104</v>
      </c>
      <c r="C176" t="s">
        <v>19</v>
      </c>
      <c r="D176">
        <v>30.695799999999998</v>
      </c>
      <c r="E176" t="s">
        <v>2658</v>
      </c>
      <c r="F176">
        <v>0</v>
      </c>
      <c r="G176">
        <v>175</v>
      </c>
      <c r="H176">
        <v>1</v>
      </c>
      <c r="I176" t="s">
        <v>15</v>
      </c>
      <c r="J176">
        <v>0</v>
      </c>
      <c r="K176">
        <v>0</v>
      </c>
      <c r="L176">
        <v>17764</v>
      </c>
      <c r="M176" t="s">
        <v>17</v>
      </c>
      <c r="N176">
        <v>0</v>
      </c>
    </row>
    <row r="177" spans="1:14" x14ac:dyDescent="0.2">
      <c r="A177">
        <v>18</v>
      </c>
      <c r="C177" t="s">
        <v>14</v>
      </c>
      <c r="D177">
        <v>7.8541999999999996</v>
      </c>
      <c r="E177" t="s">
        <v>2657</v>
      </c>
      <c r="F177">
        <v>1</v>
      </c>
      <c r="G177">
        <v>176</v>
      </c>
      <c r="H177">
        <v>3</v>
      </c>
      <c r="I177" t="s">
        <v>15</v>
      </c>
      <c r="J177">
        <v>1</v>
      </c>
      <c r="K177">
        <v>0</v>
      </c>
      <c r="L177">
        <v>350404</v>
      </c>
      <c r="M177" t="s">
        <v>17</v>
      </c>
      <c r="N177">
        <v>2</v>
      </c>
    </row>
    <row r="178" spans="1:14" x14ac:dyDescent="0.2">
      <c r="A178">
        <v>4</v>
      </c>
      <c r="C178" t="s">
        <v>14</v>
      </c>
      <c r="D178">
        <v>25.466699999999999</v>
      </c>
      <c r="E178" t="s">
        <v>2656</v>
      </c>
      <c r="F178">
        <v>1</v>
      </c>
      <c r="G178">
        <v>177</v>
      </c>
      <c r="H178">
        <v>3</v>
      </c>
      <c r="I178" t="s">
        <v>15</v>
      </c>
      <c r="J178">
        <v>3</v>
      </c>
      <c r="K178">
        <v>0</v>
      </c>
      <c r="L178">
        <v>4133</v>
      </c>
      <c r="M178" t="s">
        <v>28</v>
      </c>
      <c r="N178">
        <v>4</v>
      </c>
    </row>
    <row r="179" spans="1:14" x14ac:dyDescent="0.2">
      <c r="A179">
        <v>50</v>
      </c>
      <c r="B179" t="s">
        <v>105</v>
      </c>
      <c r="C179" t="s">
        <v>19</v>
      </c>
      <c r="D179">
        <v>28.712499999999999</v>
      </c>
      <c r="E179" t="s">
        <v>2655</v>
      </c>
      <c r="F179">
        <v>0</v>
      </c>
      <c r="G179">
        <v>178</v>
      </c>
      <c r="H179">
        <v>1</v>
      </c>
      <c r="I179" t="s">
        <v>20</v>
      </c>
      <c r="J179">
        <v>0</v>
      </c>
      <c r="K179">
        <v>0</v>
      </c>
      <c r="L179" t="s">
        <v>106</v>
      </c>
      <c r="M179" t="s">
        <v>24</v>
      </c>
      <c r="N179">
        <v>0</v>
      </c>
    </row>
    <row r="180" spans="1:14" x14ac:dyDescent="0.2">
      <c r="A180">
        <v>30</v>
      </c>
      <c r="C180" t="s">
        <v>14</v>
      </c>
      <c r="D180">
        <v>13</v>
      </c>
      <c r="E180" t="s">
        <v>2654</v>
      </c>
      <c r="F180">
        <v>0</v>
      </c>
      <c r="G180">
        <v>179</v>
      </c>
      <c r="H180">
        <v>2</v>
      </c>
      <c r="I180" t="s">
        <v>15</v>
      </c>
      <c r="J180">
        <v>0</v>
      </c>
      <c r="K180">
        <v>0</v>
      </c>
      <c r="L180">
        <v>250653</v>
      </c>
      <c r="M180" t="s">
        <v>17</v>
      </c>
      <c r="N180">
        <v>0</v>
      </c>
    </row>
    <row r="181" spans="1:14" x14ac:dyDescent="0.2">
      <c r="A181">
        <v>36</v>
      </c>
      <c r="C181" t="s">
        <v>14</v>
      </c>
      <c r="D181">
        <v>0</v>
      </c>
      <c r="E181" t="s">
        <v>2653</v>
      </c>
      <c r="F181">
        <v>0</v>
      </c>
      <c r="G181">
        <v>180</v>
      </c>
      <c r="H181">
        <v>3</v>
      </c>
      <c r="I181" t="s">
        <v>15</v>
      </c>
      <c r="J181">
        <v>0</v>
      </c>
      <c r="K181">
        <v>0</v>
      </c>
      <c r="L181" t="s">
        <v>107</v>
      </c>
      <c r="M181" t="s">
        <v>17</v>
      </c>
      <c r="N181">
        <v>0</v>
      </c>
    </row>
    <row r="182" spans="1:14" x14ac:dyDescent="0.2">
      <c r="A182">
        <v>22</v>
      </c>
      <c r="C182" t="s">
        <v>14</v>
      </c>
      <c r="D182">
        <v>69.55</v>
      </c>
      <c r="E182" t="s">
        <v>2652</v>
      </c>
      <c r="F182">
        <v>2</v>
      </c>
      <c r="G182">
        <v>181</v>
      </c>
      <c r="H182">
        <v>3</v>
      </c>
      <c r="I182" t="s">
        <v>20</v>
      </c>
      <c r="J182">
        <v>8</v>
      </c>
      <c r="K182">
        <v>0</v>
      </c>
      <c r="L182" t="s">
        <v>98</v>
      </c>
      <c r="M182" t="s">
        <v>24</v>
      </c>
      <c r="N182">
        <v>10</v>
      </c>
    </row>
    <row r="183" spans="1:14" x14ac:dyDescent="0.2">
      <c r="A183">
        <v>30</v>
      </c>
      <c r="C183" t="s">
        <v>19</v>
      </c>
      <c r="D183">
        <v>15.05</v>
      </c>
      <c r="E183" t="s">
        <v>2651</v>
      </c>
      <c r="F183">
        <v>0</v>
      </c>
      <c r="G183">
        <v>182</v>
      </c>
      <c r="H183">
        <v>2</v>
      </c>
      <c r="I183" t="s">
        <v>15</v>
      </c>
      <c r="J183">
        <v>0</v>
      </c>
      <c r="K183">
        <v>0</v>
      </c>
      <c r="L183" t="s">
        <v>108</v>
      </c>
      <c r="M183" t="s">
        <v>17</v>
      </c>
      <c r="N183">
        <v>0</v>
      </c>
    </row>
    <row r="184" spans="1:14" x14ac:dyDescent="0.2">
      <c r="A184">
        <v>9</v>
      </c>
      <c r="C184" t="s">
        <v>14</v>
      </c>
      <c r="D184">
        <v>31.387499999999999</v>
      </c>
      <c r="E184" t="s">
        <v>2650</v>
      </c>
      <c r="F184">
        <v>2</v>
      </c>
      <c r="G184">
        <v>183</v>
      </c>
      <c r="H184">
        <v>3</v>
      </c>
      <c r="I184" t="s">
        <v>15</v>
      </c>
      <c r="J184">
        <v>4</v>
      </c>
      <c r="K184">
        <v>0</v>
      </c>
      <c r="L184">
        <v>347077</v>
      </c>
      <c r="M184" t="s">
        <v>28</v>
      </c>
      <c r="N184">
        <v>6</v>
      </c>
    </row>
    <row r="185" spans="1:14" x14ac:dyDescent="0.2">
      <c r="A185">
        <v>1</v>
      </c>
      <c r="B185" t="s">
        <v>109</v>
      </c>
      <c r="C185" t="s">
        <v>14</v>
      </c>
      <c r="D185">
        <v>39</v>
      </c>
      <c r="E185" t="s">
        <v>2649</v>
      </c>
      <c r="F185">
        <v>1</v>
      </c>
      <c r="G185">
        <v>184</v>
      </c>
      <c r="H185">
        <v>2</v>
      </c>
      <c r="I185" t="s">
        <v>15</v>
      </c>
      <c r="J185">
        <v>2</v>
      </c>
      <c r="K185">
        <v>1</v>
      </c>
      <c r="L185">
        <v>230136</v>
      </c>
      <c r="M185" t="s">
        <v>28</v>
      </c>
      <c r="N185">
        <v>3</v>
      </c>
    </row>
    <row r="186" spans="1:14" x14ac:dyDescent="0.2">
      <c r="A186">
        <v>4</v>
      </c>
      <c r="C186" t="s">
        <v>14</v>
      </c>
      <c r="D186">
        <v>22.024999999999999</v>
      </c>
      <c r="E186" t="s">
        <v>2648</v>
      </c>
      <c r="F186">
        <v>2</v>
      </c>
      <c r="G186">
        <v>185</v>
      </c>
      <c r="H186">
        <v>3</v>
      </c>
      <c r="I186" t="s">
        <v>20</v>
      </c>
      <c r="J186">
        <v>0</v>
      </c>
      <c r="K186">
        <v>1</v>
      </c>
      <c r="L186">
        <v>315153</v>
      </c>
      <c r="M186" t="s">
        <v>24</v>
      </c>
      <c r="N186">
        <v>2</v>
      </c>
    </row>
    <row r="187" spans="1:14" x14ac:dyDescent="0.2">
      <c r="A187">
        <v>30</v>
      </c>
      <c r="B187" t="s">
        <v>110</v>
      </c>
      <c r="C187" t="s">
        <v>14</v>
      </c>
      <c r="D187">
        <v>50</v>
      </c>
      <c r="E187" t="s">
        <v>2647</v>
      </c>
      <c r="F187">
        <v>0</v>
      </c>
      <c r="G187">
        <v>186</v>
      </c>
      <c r="H187">
        <v>1</v>
      </c>
      <c r="I187" t="s">
        <v>15</v>
      </c>
      <c r="J187">
        <v>0</v>
      </c>
      <c r="K187">
        <v>0</v>
      </c>
      <c r="L187">
        <v>113767</v>
      </c>
      <c r="M187" t="s">
        <v>17</v>
      </c>
      <c r="N187">
        <v>0</v>
      </c>
    </row>
    <row r="188" spans="1:14" x14ac:dyDescent="0.2">
      <c r="A188">
        <v>35.5</v>
      </c>
      <c r="C188" t="s">
        <v>26</v>
      </c>
      <c r="D188">
        <v>15.5</v>
      </c>
      <c r="E188" t="s">
        <v>2646</v>
      </c>
      <c r="F188">
        <v>0</v>
      </c>
      <c r="G188">
        <v>187</v>
      </c>
      <c r="H188">
        <v>3</v>
      </c>
      <c r="I188" t="s">
        <v>20</v>
      </c>
      <c r="J188">
        <v>1</v>
      </c>
      <c r="K188">
        <v>1</v>
      </c>
      <c r="L188">
        <v>370365</v>
      </c>
      <c r="M188" t="s">
        <v>22</v>
      </c>
      <c r="N188">
        <v>1</v>
      </c>
    </row>
    <row r="189" spans="1:14" x14ac:dyDescent="0.2">
      <c r="A189">
        <v>45</v>
      </c>
      <c r="C189" t="s">
        <v>14</v>
      </c>
      <c r="D189">
        <v>26.55</v>
      </c>
      <c r="E189" t="s">
        <v>2645</v>
      </c>
      <c r="F189">
        <v>0</v>
      </c>
      <c r="G189">
        <v>188</v>
      </c>
      <c r="H189">
        <v>1</v>
      </c>
      <c r="I189" t="s">
        <v>15</v>
      </c>
      <c r="J189">
        <v>0</v>
      </c>
      <c r="K189">
        <v>1</v>
      </c>
      <c r="L189">
        <v>111428</v>
      </c>
      <c r="M189" t="s">
        <v>17</v>
      </c>
      <c r="N189">
        <v>0</v>
      </c>
    </row>
    <row r="190" spans="1:14" x14ac:dyDescent="0.2">
      <c r="A190">
        <v>40</v>
      </c>
      <c r="C190" t="s">
        <v>26</v>
      </c>
      <c r="D190">
        <v>15.5</v>
      </c>
      <c r="E190" t="s">
        <v>2644</v>
      </c>
      <c r="F190">
        <v>1</v>
      </c>
      <c r="G190">
        <v>189</v>
      </c>
      <c r="H190">
        <v>3</v>
      </c>
      <c r="I190" t="s">
        <v>15</v>
      </c>
      <c r="J190">
        <v>1</v>
      </c>
      <c r="K190">
        <v>0</v>
      </c>
      <c r="L190">
        <v>364849</v>
      </c>
      <c r="M190" t="s">
        <v>17</v>
      </c>
      <c r="N190">
        <v>2</v>
      </c>
    </row>
    <row r="191" spans="1:14" x14ac:dyDescent="0.2">
      <c r="A191">
        <v>36</v>
      </c>
      <c r="C191" t="s">
        <v>14</v>
      </c>
      <c r="D191">
        <v>7.8958000000000004</v>
      </c>
      <c r="E191" t="s">
        <v>2643</v>
      </c>
      <c r="F191">
        <v>0</v>
      </c>
      <c r="G191">
        <v>190</v>
      </c>
      <c r="H191">
        <v>3</v>
      </c>
      <c r="I191" t="s">
        <v>15</v>
      </c>
      <c r="J191">
        <v>0</v>
      </c>
      <c r="K191">
        <v>0</v>
      </c>
      <c r="L191">
        <v>349247</v>
      </c>
      <c r="M191" t="s">
        <v>17</v>
      </c>
      <c r="N191">
        <v>0</v>
      </c>
    </row>
    <row r="192" spans="1:14" x14ac:dyDescent="0.2">
      <c r="A192">
        <v>32</v>
      </c>
      <c r="C192" t="s">
        <v>14</v>
      </c>
      <c r="D192">
        <v>13</v>
      </c>
      <c r="E192" t="s">
        <v>2642</v>
      </c>
      <c r="F192">
        <v>0</v>
      </c>
      <c r="G192">
        <v>191</v>
      </c>
      <c r="H192">
        <v>2</v>
      </c>
      <c r="I192" t="s">
        <v>20</v>
      </c>
      <c r="J192">
        <v>0</v>
      </c>
      <c r="K192">
        <v>1</v>
      </c>
      <c r="L192">
        <v>234604</v>
      </c>
      <c r="M192" t="s">
        <v>22</v>
      </c>
      <c r="N192">
        <v>0</v>
      </c>
    </row>
    <row r="193" spans="1:14" x14ac:dyDescent="0.2">
      <c r="A193">
        <v>19</v>
      </c>
      <c r="C193" t="s">
        <v>14</v>
      </c>
      <c r="D193">
        <v>13</v>
      </c>
      <c r="E193" t="s">
        <v>2641</v>
      </c>
      <c r="F193">
        <v>0</v>
      </c>
      <c r="G193">
        <v>192</v>
      </c>
      <c r="H193">
        <v>2</v>
      </c>
      <c r="I193" t="s">
        <v>15</v>
      </c>
      <c r="J193">
        <v>0</v>
      </c>
      <c r="K193">
        <v>0</v>
      </c>
      <c r="L193">
        <v>28424</v>
      </c>
      <c r="M193" t="s">
        <v>17</v>
      </c>
      <c r="N193">
        <v>0</v>
      </c>
    </row>
    <row r="194" spans="1:14" x14ac:dyDescent="0.2">
      <c r="A194">
        <v>19</v>
      </c>
      <c r="C194" t="s">
        <v>14</v>
      </c>
      <c r="D194">
        <v>7.8541999999999996</v>
      </c>
      <c r="E194" t="s">
        <v>2640</v>
      </c>
      <c r="F194">
        <v>0</v>
      </c>
      <c r="G194">
        <v>193</v>
      </c>
      <c r="H194">
        <v>3</v>
      </c>
      <c r="I194" t="s">
        <v>20</v>
      </c>
      <c r="J194">
        <v>1</v>
      </c>
      <c r="K194">
        <v>1</v>
      </c>
      <c r="L194">
        <v>350046</v>
      </c>
      <c r="M194" t="s">
        <v>24</v>
      </c>
      <c r="N194">
        <v>1</v>
      </c>
    </row>
    <row r="195" spans="1:14" x14ac:dyDescent="0.2">
      <c r="A195">
        <v>3</v>
      </c>
      <c r="B195" t="s">
        <v>89</v>
      </c>
      <c r="C195" t="s">
        <v>14</v>
      </c>
      <c r="D195">
        <v>26</v>
      </c>
      <c r="E195" t="s">
        <v>2639</v>
      </c>
      <c r="F195">
        <v>1</v>
      </c>
      <c r="G195">
        <v>194</v>
      </c>
      <c r="H195">
        <v>2</v>
      </c>
      <c r="I195" t="s">
        <v>15</v>
      </c>
      <c r="J195">
        <v>1</v>
      </c>
      <c r="K195">
        <v>1</v>
      </c>
      <c r="L195">
        <v>230080</v>
      </c>
      <c r="M195" t="s">
        <v>28</v>
      </c>
      <c r="N195">
        <v>2</v>
      </c>
    </row>
    <row r="196" spans="1:14" x14ac:dyDescent="0.2">
      <c r="A196">
        <v>44</v>
      </c>
      <c r="B196" t="s">
        <v>111</v>
      </c>
      <c r="C196" t="s">
        <v>19</v>
      </c>
      <c r="D196">
        <v>27.720800000000001</v>
      </c>
      <c r="E196" t="s">
        <v>2638</v>
      </c>
      <c r="F196">
        <v>0</v>
      </c>
      <c r="G196">
        <v>195</v>
      </c>
      <c r="H196">
        <v>1</v>
      </c>
      <c r="I196" t="s">
        <v>20</v>
      </c>
      <c r="J196">
        <v>0</v>
      </c>
      <c r="K196">
        <v>1</v>
      </c>
      <c r="L196" t="s">
        <v>112</v>
      </c>
      <c r="M196" t="s">
        <v>22</v>
      </c>
      <c r="N196">
        <v>0</v>
      </c>
    </row>
    <row r="197" spans="1:14" x14ac:dyDescent="0.2">
      <c r="A197">
        <v>58</v>
      </c>
      <c r="B197" t="s">
        <v>113</v>
      </c>
      <c r="C197" t="s">
        <v>19</v>
      </c>
      <c r="D197">
        <v>146.52080000000001</v>
      </c>
      <c r="E197" t="s">
        <v>2637</v>
      </c>
      <c r="F197">
        <v>0</v>
      </c>
      <c r="G197">
        <v>196</v>
      </c>
      <c r="H197">
        <v>1</v>
      </c>
      <c r="I197" t="s">
        <v>20</v>
      </c>
      <c r="J197">
        <v>0</v>
      </c>
      <c r="K197">
        <v>1</v>
      </c>
      <c r="L197" t="s">
        <v>38</v>
      </c>
      <c r="M197" t="s">
        <v>24</v>
      </c>
      <c r="N197">
        <v>0</v>
      </c>
    </row>
    <row r="198" spans="1:14" x14ac:dyDescent="0.2">
      <c r="A198">
        <v>30</v>
      </c>
      <c r="C198" t="s">
        <v>26</v>
      </c>
      <c r="D198">
        <v>7.75</v>
      </c>
      <c r="E198" t="s">
        <v>2636</v>
      </c>
      <c r="F198">
        <v>0</v>
      </c>
      <c r="G198">
        <v>197</v>
      </c>
      <c r="H198">
        <v>3</v>
      </c>
      <c r="I198" t="s">
        <v>15</v>
      </c>
      <c r="J198">
        <v>0</v>
      </c>
      <c r="K198">
        <v>0</v>
      </c>
      <c r="L198">
        <v>368703</v>
      </c>
      <c r="M198" t="s">
        <v>17</v>
      </c>
      <c r="N198">
        <v>0</v>
      </c>
    </row>
    <row r="199" spans="1:14" x14ac:dyDescent="0.2">
      <c r="A199">
        <v>42</v>
      </c>
      <c r="C199" t="s">
        <v>14</v>
      </c>
      <c r="D199">
        <v>8.4041999999999994</v>
      </c>
      <c r="E199" t="s">
        <v>2635</v>
      </c>
      <c r="F199">
        <v>1</v>
      </c>
      <c r="G199">
        <v>198</v>
      </c>
      <c r="H199">
        <v>3</v>
      </c>
      <c r="I199" t="s">
        <v>15</v>
      </c>
      <c r="J199">
        <v>0</v>
      </c>
      <c r="K199">
        <v>0</v>
      </c>
      <c r="L199">
        <v>4579</v>
      </c>
      <c r="M199" t="s">
        <v>17</v>
      </c>
      <c r="N199">
        <v>1</v>
      </c>
    </row>
    <row r="200" spans="1:14" x14ac:dyDescent="0.2">
      <c r="A200">
        <v>22</v>
      </c>
      <c r="C200" t="s">
        <v>26</v>
      </c>
      <c r="D200">
        <v>7.75</v>
      </c>
      <c r="E200" t="s">
        <v>2634</v>
      </c>
      <c r="F200">
        <v>0</v>
      </c>
      <c r="G200">
        <v>199</v>
      </c>
      <c r="H200">
        <v>3</v>
      </c>
      <c r="I200" t="s">
        <v>20</v>
      </c>
      <c r="J200">
        <v>0</v>
      </c>
      <c r="K200">
        <v>1</v>
      </c>
      <c r="L200">
        <v>370370</v>
      </c>
      <c r="M200" t="s">
        <v>24</v>
      </c>
      <c r="N200">
        <v>0</v>
      </c>
    </row>
    <row r="201" spans="1:14" x14ac:dyDescent="0.2">
      <c r="A201">
        <v>24</v>
      </c>
      <c r="C201" t="s">
        <v>14</v>
      </c>
      <c r="D201">
        <v>13</v>
      </c>
      <c r="E201" t="s">
        <v>2633</v>
      </c>
      <c r="F201">
        <v>0</v>
      </c>
      <c r="G201">
        <v>200</v>
      </c>
      <c r="H201">
        <v>2</v>
      </c>
      <c r="I201" t="s">
        <v>20</v>
      </c>
      <c r="J201">
        <v>0</v>
      </c>
      <c r="K201">
        <v>0</v>
      </c>
      <c r="L201">
        <v>248747</v>
      </c>
      <c r="M201" t="s">
        <v>24</v>
      </c>
      <c r="N201">
        <v>0</v>
      </c>
    </row>
    <row r="202" spans="1:14" x14ac:dyDescent="0.2">
      <c r="A202">
        <v>28</v>
      </c>
      <c r="C202" t="s">
        <v>14</v>
      </c>
      <c r="D202">
        <v>9.5</v>
      </c>
      <c r="E202" t="s">
        <v>2632</v>
      </c>
      <c r="F202">
        <v>0</v>
      </c>
      <c r="G202">
        <v>201</v>
      </c>
      <c r="H202">
        <v>3</v>
      </c>
      <c r="I202" t="s">
        <v>15</v>
      </c>
      <c r="J202">
        <v>0</v>
      </c>
      <c r="K202">
        <v>0</v>
      </c>
      <c r="L202">
        <v>345770</v>
      </c>
      <c r="M202" t="s">
        <v>17</v>
      </c>
      <c r="N202">
        <v>0</v>
      </c>
    </row>
    <row r="203" spans="1:14" x14ac:dyDescent="0.2">
      <c r="A203">
        <v>30</v>
      </c>
      <c r="C203" t="s">
        <v>14</v>
      </c>
      <c r="D203">
        <v>69.55</v>
      </c>
      <c r="E203" t="s">
        <v>2631</v>
      </c>
      <c r="F203">
        <v>2</v>
      </c>
      <c r="G203">
        <v>202</v>
      </c>
      <c r="H203">
        <v>3</v>
      </c>
      <c r="I203" t="s">
        <v>15</v>
      </c>
      <c r="J203">
        <v>8</v>
      </c>
      <c r="K203">
        <v>0</v>
      </c>
      <c r="L203" t="s">
        <v>98</v>
      </c>
      <c r="M203" t="s">
        <v>17</v>
      </c>
      <c r="N203">
        <v>10</v>
      </c>
    </row>
    <row r="204" spans="1:14" x14ac:dyDescent="0.2">
      <c r="A204">
        <v>34</v>
      </c>
      <c r="C204" t="s">
        <v>14</v>
      </c>
      <c r="D204">
        <v>6.4958</v>
      </c>
      <c r="E204" t="s">
        <v>2630</v>
      </c>
      <c r="F204">
        <v>0</v>
      </c>
      <c r="G204">
        <v>203</v>
      </c>
      <c r="H204">
        <v>3</v>
      </c>
      <c r="I204" t="s">
        <v>15</v>
      </c>
      <c r="J204">
        <v>0</v>
      </c>
      <c r="K204">
        <v>0</v>
      </c>
      <c r="L204">
        <v>3101264</v>
      </c>
      <c r="M204" t="s">
        <v>17</v>
      </c>
      <c r="N204">
        <v>0</v>
      </c>
    </row>
    <row r="205" spans="1:14" x14ac:dyDescent="0.2">
      <c r="A205">
        <v>45.5</v>
      </c>
      <c r="C205" t="s">
        <v>19</v>
      </c>
      <c r="D205">
        <v>7.2249999999999996</v>
      </c>
      <c r="E205" t="s">
        <v>2629</v>
      </c>
      <c r="F205">
        <v>0</v>
      </c>
      <c r="G205">
        <v>204</v>
      </c>
      <c r="H205">
        <v>3</v>
      </c>
      <c r="I205" t="s">
        <v>15</v>
      </c>
      <c r="J205">
        <v>0</v>
      </c>
      <c r="K205">
        <v>0</v>
      </c>
      <c r="L205">
        <v>2628</v>
      </c>
      <c r="M205" t="s">
        <v>17</v>
      </c>
      <c r="N205">
        <v>0</v>
      </c>
    </row>
    <row r="206" spans="1:14" x14ac:dyDescent="0.2">
      <c r="A206">
        <v>18</v>
      </c>
      <c r="C206" t="s">
        <v>14</v>
      </c>
      <c r="D206">
        <v>8.0500000000000007</v>
      </c>
      <c r="E206" t="s">
        <v>2628</v>
      </c>
      <c r="F206">
        <v>0</v>
      </c>
      <c r="G206">
        <v>205</v>
      </c>
      <c r="H206">
        <v>3</v>
      </c>
      <c r="I206" t="s">
        <v>15</v>
      </c>
      <c r="J206">
        <v>0</v>
      </c>
      <c r="K206">
        <v>1</v>
      </c>
      <c r="L206" t="s">
        <v>114</v>
      </c>
      <c r="M206" t="s">
        <v>17</v>
      </c>
      <c r="N206">
        <v>0</v>
      </c>
    </row>
    <row r="207" spans="1:14" x14ac:dyDescent="0.2">
      <c r="A207">
        <v>2</v>
      </c>
      <c r="B207" t="s">
        <v>29</v>
      </c>
      <c r="C207" t="s">
        <v>14</v>
      </c>
      <c r="D207">
        <v>10.4625</v>
      </c>
      <c r="E207" t="s">
        <v>2627</v>
      </c>
      <c r="F207">
        <v>1</v>
      </c>
      <c r="G207">
        <v>206</v>
      </c>
      <c r="H207">
        <v>3</v>
      </c>
      <c r="I207" t="s">
        <v>20</v>
      </c>
      <c r="J207">
        <v>0</v>
      </c>
      <c r="K207">
        <v>0</v>
      </c>
      <c r="L207">
        <v>347054</v>
      </c>
      <c r="M207" t="s">
        <v>24</v>
      </c>
      <c r="N207">
        <v>1</v>
      </c>
    </row>
    <row r="208" spans="1:14" x14ac:dyDescent="0.2">
      <c r="A208">
        <v>32</v>
      </c>
      <c r="C208" t="s">
        <v>14</v>
      </c>
      <c r="D208">
        <v>15.85</v>
      </c>
      <c r="E208" t="s">
        <v>2626</v>
      </c>
      <c r="F208">
        <v>0</v>
      </c>
      <c r="G208">
        <v>207</v>
      </c>
      <c r="H208">
        <v>3</v>
      </c>
      <c r="I208" t="s">
        <v>15</v>
      </c>
      <c r="J208">
        <v>1</v>
      </c>
      <c r="K208">
        <v>0</v>
      </c>
      <c r="L208">
        <v>3101278</v>
      </c>
      <c r="M208" t="s">
        <v>17</v>
      </c>
      <c r="N208">
        <v>1</v>
      </c>
    </row>
    <row r="209" spans="1:14" x14ac:dyDescent="0.2">
      <c r="A209">
        <v>26</v>
      </c>
      <c r="C209" t="s">
        <v>19</v>
      </c>
      <c r="D209">
        <v>18.787500000000001</v>
      </c>
      <c r="E209" t="s">
        <v>2625</v>
      </c>
      <c r="F209">
        <v>0</v>
      </c>
      <c r="G209">
        <v>208</v>
      </c>
      <c r="H209">
        <v>3</v>
      </c>
      <c r="I209" t="s">
        <v>15</v>
      </c>
      <c r="J209">
        <v>0</v>
      </c>
      <c r="K209">
        <v>1</v>
      </c>
      <c r="L209">
        <v>2699</v>
      </c>
      <c r="M209" t="s">
        <v>17</v>
      </c>
      <c r="N209">
        <v>0</v>
      </c>
    </row>
    <row r="210" spans="1:14" x14ac:dyDescent="0.2">
      <c r="A210">
        <v>16</v>
      </c>
      <c r="C210" t="s">
        <v>26</v>
      </c>
      <c r="D210">
        <v>7.75</v>
      </c>
      <c r="E210" t="s">
        <v>2624</v>
      </c>
      <c r="F210">
        <v>0</v>
      </c>
      <c r="G210">
        <v>209</v>
      </c>
      <c r="H210">
        <v>3</v>
      </c>
      <c r="I210" t="s">
        <v>20</v>
      </c>
      <c r="J210">
        <v>0</v>
      </c>
      <c r="K210">
        <v>1</v>
      </c>
      <c r="L210">
        <v>367231</v>
      </c>
      <c r="M210" t="s">
        <v>24</v>
      </c>
      <c r="N210">
        <v>0</v>
      </c>
    </row>
    <row r="211" spans="1:14" x14ac:dyDescent="0.2">
      <c r="A211">
        <v>40</v>
      </c>
      <c r="B211" t="s">
        <v>115</v>
      </c>
      <c r="C211" t="s">
        <v>19</v>
      </c>
      <c r="D211">
        <v>31</v>
      </c>
      <c r="E211" t="s">
        <v>2623</v>
      </c>
      <c r="F211">
        <v>0</v>
      </c>
      <c r="G211">
        <v>210</v>
      </c>
      <c r="H211">
        <v>1</v>
      </c>
      <c r="I211" t="s">
        <v>15</v>
      </c>
      <c r="J211">
        <v>0</v>
      </c>
      <c r="K211">
        <v>1</v>
      </c>
      <c r="L211">
        <v>112277</v>
      </c>
      <c r="M211" t="s">
        <v>17</v>
      </c>
      <c r="N211">
        <v>0</v>
      </c>
    </row>
    <row r="212" spans="1:14" x14ac:dyDescent="0.2">
      <c r="A212">
        <v>24</v>
      </c>
      <c r="C212" t="s">
        <v>14</v>
      </c>
      <c r="D212">
        <v>7.05</v>
      </c>
      <c r="E212" t="s">
        <v>2622</v>
      </c>
      <c r="F212">
        <v>0</v>
      </c>
      <c r="G212">
        <v>211</v>
      </c>
      <c r="H212">
        <v>3</v>
      </c>
      <c r="I212" t="s">
        <v>15</v>
      </c>
      <c r="J212">
        <v>0</v>
      </c>
      <c r="K212">
        <v>0</v>
      </c>
      <c r="L212" t="s">
        <v>116</v>
      </c>
      <c r="M212" t="s">
        <v>17</v>
      </c>
      <c r="N212">
        <v>0</v>
      </c>
    </row>
    <row r="213" spans="1:14" x14ac:dyDescent="0.2">
      <c r="A213">
        <v>35</v>
      </c>
      <c r="C213" t="s">
        <v>14</v>
      </c>
      <c r="D213">
        <v>21</v>
      </c>
      <c r="E213" t="s">
        <v>2621</v>
      </c>
      <c r="F213">
        <v>0</v>
      </c>
      <c r="G213">
        <v>212</v>
      </c>
      <c r="H213">
        <v>2</v>
      </c>
      <c r="I213" t="s">
        <v>20</v>
      </c>
      <c r="J213">
        <v>0</v>
      </c>
      <c r="K213">
        <v>1</v>
      </c>
      <c r="L213" t="s">
        <v>117</v>
      </c>
      <c r="M213" t="s">
        <v>24</v>
      </c>
      <c r="N213">
        <v>0</v>
      </c>
    </row>
    <row r="214" spans="1:14" x14ac:dyDescent="0.2">
      <c r="A214">
        <v>22</v>
      </c>
      <c r="C214" t="s">
        <v>14</v>
      </c>
      <c r="D214">
        <v>7.25</v>
      </c>
      <c r="E214" t="s">
        <v>2620</v>
      </c>
      <c r="F214">
        <v>0</v>
      </c>
      <c r="G214">
        <v>213</v>
      </c>
      <c r="H214">
        <v>3</v>
      </c>
      <c r="I214" t="s">
        <v>15</v>
      </c>
      <c r="J214">
        <v>0</v>
      </c>
      <c r="K214">
        <v>0</v>
      </c>
      <c r="L214" t="s">
        <v>118</v>
      </c>
      <c r="M214" t="s">
        <v>17</v>
      </c>
      <c r="N214">
        <v>0</v>
      </c>
    </row>
    <row r="215" spans="1:14" x14ac:dyDescent="0.2">
      <c r="A215">
        <v>30</v>
      </c>
      <c r="C215" t="s">
        <v>14</v>
      </c>
      <c r="D215">
        <v>13</v>
      </c>
      <c r="E215" t="s">
        <v>2619</v>
      </c>
      <c r="F215">
        <v>0</v>
      </c>
      <c r="G215">
        <v>214</v>
      </c>
      <c r="H215">
        <v>2</v>
      </c>
      <c r="I215" t="s">
        <v>15</v>
      </c>
      <c r="J215">
        <v>0</v>
      </c>
      <c r="K215">
        <v>0</v>
      </c>
      <c r="L215">
        <v>250646</v>
      </c>
      <c r="M215" t="s">
        <v>17</v>
      </c>
      <c r="N215">
        <v>0</v>
      </c>
    </row>
    <row r="216" spans="1:14" x14ac:dyDescent="0.2">
      <c r="A216">
        <v>30</v>
      </c>
      <c r="C216" t="s">
        <v>26</v>
      </c>
      <c r="D216">
        <v>7.75</v>
      </c>
      <c r="E216" t="s">
        <v>2618</v>
      </c>
      <c r="F216">
        <v>0</v>
      </c>
      <c r="G216">
        <v>215</v>
      </c>
      <c r="H216">
        <v>3</v>
      </c>
      <c r="I216" t="s">
        <v>15</v>
      </c>
      <c r="J216">
        <v>1</v>
      </c>
      <c r="K216">
        <v>0</v>
      </c>
      <c r="L216">
        <v>367229</v>
      </c>
      <c r="M216" t="s">
        <v>17</v>
      </c>
      <c r="N216">
        <v>1</v>
      </c>
    </row>
    <row r="217" spans="1:14" x14ac:dyDescent="0.2">
      <c r="A217">
        <v>31</v>
      </c>
      <c r="B217" t="s">
        <v>119</v>
      </c>
      <c r="C217" t="s">
        <v>19</v>
      </c>
      <c r="D217">
        <v>113.27500000000001</v>
      </c>
      <c r="E217" t="s">
        <v>2617</v>
      </c>
      <c r="F217">
        <v>0</v>
      </c>
      <c r="G217">
        <v>216</v>
      </c>
      <c r="H217">
        <v>1</v>
      </c>
      <c r="I217" t="s">
        <v>20</v>
      </c>
      <c r="J217">
        <v>1</v>
      </c>
      <c r="K217">
        <v>1</v>
      </c>
      <c r="L217">
        <v>35273</v>
      </c>
      <c r="M217" t="s">
        <v>24</v>
      </c>
      <c r="N217">
        <v>1</v>
      </c>
    </row>
    <row r="218" spans="1:14" x14ac:dyDescent="0.2">
      <c r="A218">
        <v>27</v>
      </c>
      <c r="C218" t="s">
        <v>14</v>
      </c>
      <c r="D218">
        <v>7.9249999999999998</v>
      </c>
      <c r="E218" t="s">
        <v>2616</v>
      </c>
      <c r="F218">
        <v>0</v>
      </c>
      <c r="G218">
        <v>217</v>
      </c>
      <c r="H218">
        <v>3</v>
      </c>
      <c r="I218" t="s">
        <v>20</v>
      </c>
      <c r="J218">
        <v>0</v>
      </c>
      <c r="K218">
        <v>1</v>
      </c>
      <c r="L218" t="s">
        <v>120</v>
      </c>
      <c r="M218" t="s">
        <v>24</v>
      </c>
      <c r="N218">
        <v>0</v>
      </c>
    </row>
    <row r="219" spans="1:14" x14ac:dyDescent="0.2">
      <c r="A219">
        <v>42</v>
      </c>
      <c r="C219" t="s">
        <v>14</v>
      </c>
      <c r="D219">
        <v>27</v>
      </c>
      <c r="E219" t="s">
        <v>2615</v>
      </c>
      <c r="F219">
        <v>0</v>
      </c>
      <c r="G219">
        <v>218</v>
      </c>
      <c r="H219">
        <v>2</v>
      </c>
      <c r="I219" t="s">
        <v>15</v>
      </c>
      <c r="J219">
        <v>1</v>
      </c>
      <c r="K219">
        <v>0</v>
      </c>
      <c r="L219">
        <v>243847</v>
      </c>
      <c r="M219" t="s">
        <v>17</v>
      </c>
      <c r="N219">
        <v>1</v>
      </c>
    </row>
    <row r="220" spans="1:14" x14ac:dyDescent="0.2">
      <c r="A220">
        <v>32</v>
      </c>
      <c r="B220" t="s">
        <v>121</v>
      </c>
      <c r="C220" t="s">
        <v>19</v>
      </c>
      <c r="D220">
        <v>76.291700000000006</v>
      </c>
      <c r="E220" t="s">
        <v>2614</v>
      </c>
      <c r="F220">
        <v>0</v>
      </c>
      <c r="G220">
        <v>219</v>
      </c>
      <c r="H220">
        <v>1</v>
      </c>
      <c r="I220" t="s">
        <v>20</v>
      </c>
      <c r="J220">
        <v>0</v>
      </c>
      <c r="K220">
        <v>1</v>
      </c>
      <c r="L220">
        <v>11813</v>
      </c>
      <c r="M220" t="s">
        <v>24</v>
      </c>
      <c r="N220">
        <v>0</v>
      </c>
    </row>
    <row r="221" spans="1:14" x14ac:dyDescent="0.2">
      <c r="A221">
        <v>30</v>
      </c>
      <c r="C221" t="s">
        <v>14</v>
      </c>
      <c r="D221">
        <v>10.5</v>
      </c>
      <c r="E221" t="s">
        <v>2613</v>
      </c>
      <c r="F221">
        <v>0</v>
      </c>
      <c r="G221">
        <v>220</v>
      </c>
      <c r="H221">
        <v>2</v>
      </c>
      <c r="I221" t="s">
        <v>15</v>
      </c>
      <c r="J221">
        <v>0</v>
      </c>
      <c r="K221">
        <v>0</v>
      </c>
      <c r="L221" t="s">
        <v>122</v>
      </c>
      <c r="M221" t="s">
        <v>17</v>
      </c>
      <c r="N221">
        <v>0</v>
      </c>
    </row>
    <row r="222" spans="1:14" x14ac:dyDescent="0.2">
      <c r="A222">
        <v>16</v>
      </c>
      <c r="C222" t="s">
        <v>14</v>
      </c>
      <c r="D222">
        <v>8.0500000000000007</v>
      </c>
      <c r="E222" t="s">
        <v>2612</v>
      </c>
      <c r="F222">
        <v>0</v>
      </c>
      <c r="G222">
        <v>221</v>
      </c>
      <c r="H222">
        <v>3</v>
      </c>
      <c r="I222" t="s">
        <v>15</v>
      </c>
      <c r="J222">
        <v>0</v>
      </c>
      <c r="K222">
        <v>1</v>
      </c>
      <c r="L222" t="s">
        <v>123</v>
      </c>
      <c r="M222" t="s">
        <v>17</v>
      </c>
      <c r="N222">
        <v>0</v>
      </c>
    </row>
    <row r="223" spans="1:14" x14ac:dyDescent="0.2">
      <c r="A223">
        <v>27</v>
      </c>
      <c r="C223" t="s">
        <v>14</v>
      </c>
      <c r="D223">
        <v>13</v>
      </c>
      <c r="E223" t="s">
        <v>2611</v>
      </c>
      <c r="F223">
        <v>0</v>
      </c>
      <c r="G223">
        <v>222</v>
      </c>
      <c r="H223">
        <v>2</v>
      </c>
      <c r="I223" t="s">
        <v>15</v>
      </c>
      <c r="J223">
        <v>0</v>
      </c>
      <c r="K223">
        <v>0</v>
      </c>
      <c r="L223">
        <v>220367</v>
      </c>
      <c r="M223" t="s">
        <v>17</v>
      </c>
      <c r="N223">
        <v>0</v>
      </c>
    </row>
    <row r="224" spans="1:14" x14ac:dyDescent="0.2">
      <c r="A224">
        <v>51</v>
      </c>
      <c r="C224" t="s">
        <v>14</v>
      </c>
      <c r="D224">
        <v>8.0500000000000007</v>
      </c>
      <c r="E224" t="s">
        <v>2610</v>
      </c>
      <c r="F224">
        <v>0</v>
      </c>
      <c r="G224">
        <v>223</v>
      </c>
      <c r="H224">
        <v>3</v>
      </c>
      <c r="I224" t="s">
        <v>15</v>
      </c>
      <c r="J224">
        <v>0</v>
      </c>
      <c r="K224">
        <v>0</v>
      </c>
      <c r="L224">
        <v>21440</v>
      </c>
      <c r="M224" t="s">
        <v>17</v>
      </c>
      <c r="N224">
        <v>0</v>
      </c>
    </row>
    <row r="225" spans="1:14" x14ac:dyDescent="0.2">
      <c r="A225">
        <v>30</v>
      </c>
      <c r="C225" t="s">
        <v>14</v>
      </c>
      <c r="D225">
        <v>7.8958000000000004</v>
      </c>
      <c r="E225" t="s">
        <v>2609</v>
      </c>
      <c r="F225">
        <v>0</v>
      </c>
      <c r="G225">
        <v>224</v>
      </c>
      <c r="H225">
        <v>3</v>
      </c>
      <c r="I225" t="s">
        <v>15</v>
      </c>
      <c r="J225">
        <v>0</v>
      </c>
      <c r="K225">
        <v>0</v>
      </c>
      <c r="L225">
        <v>349234</v>
      </c>
      <c r="M225" t="s">
        <v>17</v>
      </c>
      <c r="N225">
        <v>0</v>
      </c>
    </row>
    <row r="226" spans="1:14" x14ac:dyDescent="0.2">
      <c r="A226">
        <v>38</v>
      </c>
      <c r="B226" t="s">
        <v>124</v>
      </c>
      <c r="C226" t="s">
        <v>14</v>
      </c>
      <c r="D226">
        <v>90</v>
      </c>
      <c r="E226" t="s">
        <v>2608</v>
      </c>
      <c r="F226">
        <v>0</v>
      </c>
      <c r="G226">
        <v>225</v>
      </c>
      <c r="H226">
        <v>1</v>
      </c>
      <c r="I226" t="s">
        <v>15</v>
      </c>
      <c r="J226">
        <v>1</v>
      </c>
      <c r="K226">
        <v>1</v>
      </c>
      <c r="L226">
        <v>19943</v>
      </c>
      <c r="M226" t="s">
        <v>17</v>
      </c>
      <c r="N226">
        <v>1</v>
      </c>
    </row>
    <row r="227" spans="1:14" x14ac:dyDescent="0.2">
      <c r="A227">
        <v>22</v>
      </c>
      <c r="C227" t="s">
        <v>14</v>
      </c>
      <c r="D227">
        <v>9.35</v>
      </c>
      <c r="E227" t="s">
        <v>2607</v>
      </c>
      <c r="F227">
        <v>0</v>
      </c>
      <c r="G227">
        <v>226</v>
      </c>
      <c r="H227">
        <v>3</v>
      </c>
      <c r="I227" t="s">
        <v>15</v>
      </c>
      <c r="J227">
        <v>0</v>
      </c>
      <c r="K227">
        <v>0</v>
      </c>
      <c r="L227" t="s">
        <v>125</v>
      </c>
      <c r="M227" t="s">
        <v>17</v>
      </c>
      <c r="N227">
        <v>0</v>
      </c>
    </row>
    <row r="228" spans="1:14" x14ac:dyDescent="0.2">
      <c r="A228">
        <v>19</v>
      </c>
      <c r="C228" t="s">
        <v>14</v>
      </c>
      <c r="D228">
        <v>10.5</v>
      </c>
      <c r="E228" t="s">
        <v>2606</v>
      </c>
      <c r="F228">
        <v>0</v>
      </c>
      <c r="G228">
        <v>227</v>
      </c>
      <c r="H228">
        <v>2</v>
      </c>
      <c r="I228" t="s">
        <v>15</v>
      </c>
      <c r="J228">
        <v>0</v>
      </c>
      <c r="K228">
        <v>1</v>
      </c>
      <c r="L228" t="s">
        <v>126</v>
      </c>
      <c r="M228" t="s">
        <v>17</v>
      </c>
      <c r="N228">
        <v>0</v>
      </c>
    </row>
    <row r="229" spans="1:14" x14ac:dyDescent="0.2">
      <c r="A229">
        <v>20.5</v>
      </c>
      <c r="C229" t="s">
        <v>14</v>
      </c>
      <c r="D229">
        <v>7.25</v>
      </c>
      <c r="E229" t="s">
        <v>2605</v>
      </c>
      <c r="F229">
        <v>0</v>
      </c>
      <c r="G229">
        <v>228</v>
      </c>
      <c r="H229">
        <v>3</v>
      </c>
      <c r="I229" t="s">
        <v>15</v>
      </c>
      <c r="J229">
        <v>0</v>
      </c>
      <c r="K229">
        <v>0</v>
      </c>
      <c r="L229" t="s">
        <v>127</v>
      </c>
      <c r="M229" t="s">
        <v>17</v>
      </c>
      <c r="N229">
        <v>0</v>
      </c>
    </row>
    <row r="230" spans="1:14" x14ac:dyDescent="0.2">
      <c r="A230">
        <v>18</v>
      </c>
      <c r="C230" t="s">
        <v>14</v>
      </c>
      <c r="D230">
        <v>13</v>
      </c>
      <c r="E230" t="s">
        <v>2604</v>
      </c>
      <c r="F230">
        <v>0</v>
      </c>
      <c r="G230">
        <v>229</v>
      </c>
      <c r="H230">
        <v>2</v>
      </c>
      <c r="I230" t="s">
        <v>15</v>
      </c>
      <c r="J230">
        <v>0</v>
      </c>
      <c r="K230">
        <v>0</v>
      </c>
      <c r="L230">
        <v>236171</v>
      </c>
      <c r="M230" t="s">
        <v>17</v>
      </c>
      <c r="N230">
        <v>0</v>
      </c>
    </row>
    <row r="231" spans="1:14" x14ac:dyDescent="0.2">
      <c r="A231">
        <v>22</v>
      </c>
      <c r="C231" t="s">
        <v>14</v>
      </c>
      <c r="D231">
        <v>25.466699999999999</v>
      </c>
      <c r="E231" t="s">
        <v>2603</v>
      </c>
      <c r="F231">
        <v>1</v>
      </c>
      <c r="G231">
        <v>230</v>
      </c>
      <c r="H231">
        <v>3</v>
      </c>
      <c r="I231" t="s">
        <v>20</v>
      </c>
      <c r="J231">
        <v>3</v>
      </c>
      <c r="K231">
        <v>0</v>
      </c>
      <c r="L231">
        <v>4133</v>
      </c>
      <c r="M231" t="s">
        <v>24</v>
      </c>
      <c r="N231">
        <v>4</v>
      </c>
    </row>
    <row r="232" spans="1:14" x14ac:dyDescent="0.2">
      <c r="A232">
        <v>35</v>
      </c>
      <c r="B232" t="s">
        <v>53</v>
      </c>
      <c r="C232" t="s">
        <v>14</v>
      </c>
      <c r="D232">
        <v>83.474999999999994</v>
      </c>
      <c r="E232" t="s">
        <v>2602</v>
      </c>
      <c r="F232">
        <v>0</v>
      </c>
      <c r="G232">
        <v>231</v>
      </c>
      <c r="H232">
        <v>1</v>
      </c>
      <c r="I232" t="s">
        <v>20</v>
      </c>
      <c r="J232">
        <v>1</v>
      </c>
      <c r="K232">
        <v>1</v>
      </c>
      <c r="L232">
        <v>36973</v>
      </c>
      <c r="M232" t="s">
        <v>22</v>
      </c>
      <c r="N232">
        <v>1</v>
      </c>
    </row>
    <row r="233" spans="1:14" x14ac:dyDescent="0.2">
      <c r="A233">
        <v>29</v>
      </c>
      <c r="C233" t="s">
        <v>14</v>
      </c>
      <c r="D233">
        <v>7.7750000000000004</v>
      </c>
      <c r="E233" t="s">
        <v>2601</v>
      </c>
      <c r="F233">
        <v>0</v>
      </c>
      <c r="G233">
        <v>232</v>
      </c>
      <c r="H233">
        <v>3</v>
      </c>
      <c r="I233" t="s">
        <v>15</v>
      </c>
      <c r="J233">
        <v>0</v>
      </c>
      <c r="K233">
        <v>0</v>
      </c>
      <c r="L233">
        <v>347067</v>
      </c>
      <c r="M233" t="s">
        <v>17</v>
      </c>
      <c r="N233">
        <v>0</v>
      </c>
    </row>
    <row r="234" spans="1:14" x14ac:dyDescent="0.2">
      <c r="A234">
        <v>59</v>
      </c>
      <c r="C234" t="s">
        <v>14</v>
      </c>
      <c r="D234">
        <v>13.5</v>
      </c>
      <c r="E234" t="s">
        <v>2600</v>
      </c>
      <c r="F234">
        <v>0</v>
      </c>
      <c r="G234">
        <v>233</v>
      </c>
      <c r="H234">
        <v>2</v>
      </c>
      <c r="I234" t="s">
        <v>15</v>
      </c>
      <c r="J234">
        <v>0</v>
      </c>
      <c r="K234">
        <v>0</v>
      </c>
      <c r="L234">
        <v>237442</v>
      </c>
      <c r="M234" t="s">
        <v>17</v>
      </c>
      <c r="N234">
        <v>0</v>
      </c>
    </row>
    <row r="235" spans="1:14" x14ac:dyDescent="0.2">
      <c r="A235">
        <v>5</v>
      </c>
      <c r="C235" t="s">
        <v>14</v>
      </c>
      <c r="D235">
        <v>31.387499999999999</v>
      </c>
      <c r="E235" t="s">
        <v>2599</v>
      </c>
      <c r="F235">
        <v>2</v>
      </c>
      <c r="G235">
        <v>234</v>
      </c>
      <c r="H235">
        <v>3</v>
      </c>
      <c r="I235" t="s">
        <v>20</v>
      </c>
      <c r="J235">
        <v>4</v>
      </c>
      <c r="K235">
        <v>1</v>
      </c>
      <c r="L235">
        <v>347077</v>
      </c>
      <c r="M235" t="s">
        <v>24</v>
      </c>
      <c r="N235">
        <v>6</v>
      </c>
    </row>
    <row r="236" spans="1:14" x14ac:dyDescent="0.2">
      <c r="A236">
        <v>24</v>
      </c>
      <c r="C236" t="s">
        <v>14</v>
      </c>
      <c r="D236">
        <v>10.5</v>
      </c>
      <c r="E236" t="s">
        <v>2598</v>
      </c>
      <c r="F236">
        <v>0</v>
      </c>
      <c r="G236">
        <v>235</v>
      </c>
      <c r="H236">
        <v>2</v>
      </c>
      <c r="I236" t="s">
        <v>15</v>
      </c>
      <c r="J236">
        <v>0</v>
      </c>
      <c r="K236">
        <v>0</v>
      </c>
      <c r="L236" t="s">
        <v>128</v>
      </c>
      <c r="M236" t="s">
        <v>17</v>
      </c>
      <c r="N236">
        <v>0</v>
      </c>
    </row>
    <row r="237" spans="1:14" x14ac:dyDescent="0.2">
      <c r="A237">
        <v>22</v>
      </c>
      <c r="C237" t="s">
        <v>14</v>
      </c>
      <c r="D237">
        <v>7.55</v>
      </c>
      <c r="E237" t="s">
        <v>2597</v>
      </c>
      <c r="F237">
        <v>0</v>
      </c>
      <c r="G237">
        <v>236</v>
      </c>
      <c r="H237">
        <v>3</v>
      </c>
      <c r="I237" t="s">
        <v>20</v>
      </c>
      <c r="J237">
        <v>0</v>
      </c>
      <c r="K237">
        <v>0</v>
      </c>
      <c r="L237" t="s">
        <v>129</v>
      </c>
      <c r="M237" t="s">
        <v>24</v>
      </c>
      <c r="N237">
        <v>0</v>
      </c>
    </row>
    <row r="238" spans="1:14" x14ac:dyDescent="0.2">
      <c r="A238">
        <v>44</v>
      </c>
      <c r="C238" t="s">
        <v>14</v>
      </c>
      <c r="D238">
        <v>26</v>
      </c>
      <c r="E238" t="s">
        <v>2596</v>
      </c>
      <c r="F238">
        <v>0</v>
      </c>
      <c r="G238">
        <v>237</v>
      </c>
      <c r="H238">
        <v>2</v>
      </c>
      <c r="I238" t="s">
        <v>15</v>
      </c>
      <c r="J238">
        <v>1</v>
      </c>
      <c r="K238">
        <v>0</v>
      </c>
      <c r="L238">
        <v>26707</v>
      </c>
      <c r="M238" t="s">
        <v>17</v>
      </c>
      <c r="N238">
        <v>1</v>
      </c>
    </row>
    <row r="239" spans="1:14" x14ac:dyDescent="0.2">
      <c r="A239">
        <v>8</v>
      </c>
      <c r="C239" t="s">
        <v>14</v>
      </c>
      <c r="D239">
        <v>26.25</v>
      </c>
      <c r="E239" t="s">
        <v>2595</v>
      </c>
      <c r="F239">
        <v>2</v>
      </c>
      <c r="G239">
        <v>238</v>
      </c>
      <c r="H239">
        <v>2</v>
      </c>
      <c r="I239" t="s">
        <v>20</v>
      </c>
      <c r="J239">
        <v>0</v>
      </c>
      <c r="K239">
        <v>1</v>
      </c>
      <c r="L239" t="s">
        <v>130</v>
      </c>
      <c r="M239" t="s">
        <v>24</v>
      </c>
      <c r="N239">
        <v>2</v>
      </c>
    </row>
    <row r="240" spans="1:14" x14ac:dyDescent="0.2">
      <c r="A240">
        <v>19</v>
      </c>
      <c r="C240" t="s">
        <v>14</v>
      </c>
      <c r="D240">
        <v>10.5</v>
      </c>
      <c r="E240" t="s">
        <v>2594</v>
      </c>
      <c r="F240">
        <v>0</v>
      </c>
      <c r="G240">
        <v>239</v>
      </c>
      <c r="H240">
        <v>2</v>
      </c>
      <c r="I240" t="s">
        <v>15</v>
      </c>
      <c r="J240">
        <v>0</v>
      </c>
      <c r="K240">
        <v>0</v>
      </c>
      <c r="L240">
        <v>28665</v>
      </c>
      <c r="M240" t="s">
        <v>17</v>
      </c>
      <c r="N240">
        <v>0</v>
      </c>
    </row>
    <row r="241" spans="1:14" x14ac:dyDescent="0.2">
      <c r="A241">
        <v>33</v>
      </c>
      <c r="C241" t="s">
        <v>14</v>
      </c>
      <c r="D241">
        <v>12.275</v>
      </c>
      <c r="E241" t="s">
        <v>2593</v>
      </c>
      <c r="F241">
        <v>0</v>
      </c>
      <c r="G241">
        <v>240</v>
      </c>
      <c r="H241">
        <v>2</v>
      </c>
      <c r="I241" t="s">
        <v>15</v>
      </c>
      <c r="J241">
        <v>0</v>
      </c>
      <c r="K241">
        <v>0</v>
      </c>
      <c r="L241" t="s">
        <v>131</v>
      </c>
      <c r="M241" t="s">
        <v>17</v>
      </c>
      <c r="N241">
        <v>0</v>
      </c>
    </row>
    <row r="242" spans="1:14" x14ac:dyDescent="0.2">
      <c r="A242">
        <v>22</v>
      </c>
      <c r="C242" t="s">
        <v>19</v>
      </c>
      <c r="D242">
        <v>14.4542</v>
      </c>
      <c r="E242" t="s">
        <v>2592</v>
      </c>
      <c r="F242">
        <v>0</v>
      </c>
      <c r="G242">
        <v>241</v>
      </c>
      <c r="H242">
        <v>3</v>
      </c>
      <c r="I242" t="s">
        <v>20</v>
      </c>
      <c r="J242">
        <v>1</v>
      </c>
      <c r="K242">
        <v>0</v>
      </c>
      <c r="L242">
        <v>2665</v>
      </c>
      <c r="M242" t="s">
        <v>24</v>
      </c>
      <c r="N242">
        <v>1</v>
      </c>
    </row>
    <row r="243" spans="1:14" x14ac:dyDescent="0.2">
      <c r="A243">
        <v>22</v>
      </c>
      <c r="C243" t="s">
        <v>26</v>
      </c>
      <c r="D243">
        <v>15.5</v>
      </c>
      <c r="E243" t="s">
        <v>2591</v>
      </c>
      <c r="F243">
        <v>0</v>
      </c>
      <c r="G243">
        <v>242</v>
      </c>
      <c r="H243">
        <v>3</v>
      </c>
      <c r="I243" t="s">
        <v>20</v>
      </c>
      <c r="J243">
        <v>1</v>
      </c>
      <c r="K243">
        <v>1</v>
      </c>
      <c r="L243">
        <v>367230</v>
      </c>
      <c r="M243" t="s">
        <v>24</v>
      </c>
      <c r="N243">
        <v>1</v>
      </c>
    </row>
    <row r="244" spans="1:14" x14ac:dyDescent="0.2">
      <c r="A244">
        <v>29</v>
      </c>
      <c r="C244" t="s">
        <v>14</v>
      </c>
      <c r="D244">
        <v>10.5</v>
      </c>
      <c r="E244" t="s">
        <v>2590</v>
      </c>
      <c r="F244">
        <v>0</v>
      </c>
      <c r="G244">
        <v>243</v>
      </c>
      <c r="H244">
        <v>2</v>
      </c>
      <c r="I244" t="s">
        <v>15</v>
      </c>
      <c r="J244">
        <v>0</v>
      </c>
      <c r="K244">
        <v>0</v>
      </c>
      <c r="L244" t="s">
        <v>132</v>
      </c>
      <c r="M244" t="s">
        <v>17</v>
      </c>
      <c r="N244">
        <v>0</v>
      </c>
    </row>
    <row r="245" spans="1:14" x14ac:dyDescent="0.2">
      <c r="A245">
        <v>22</v>
      </c>
      <c r="C245" t="s">
        <v>14</v>
      </c>
      <c r="D245">
        <v>7.125</v>
      </c>
      <c r="E245" t="s">
        <v>2589</v>
      </c>
      <c r="F245">
        <v>0</v>
      </c>
      <c r="G245">
        <v>244</v>
      </c>
      <c r="H245">
        <v>3</v>
      </c>
      <c r="I245" t="s">
        <v>15</v>
      </c>
      <c r="J245">
        <v>0</v>
      </c>
      <c r="K245">
        <v>0</v>
      </c>
      <c r="L245" t="s">
        <v>133</v>
      </c>
      <c r="M245" t="s">
        <v>17</v>
      </c>
      <c r="N245">
        <v>0</v>
      </c>
    </row>
    <row r="246" spans="1:14" x14ac:dyDescent="0.2">
      <c r="A246">
        <v>30</v>
      </c>
      <c r="C246" t="s">
        <v>19</v>
      </c>
      <c r="D246">
        <v>7.2249999999999996</v>
      </c>
      <c r="E246" t="s">
        <v>2588</v>
      </c>
      <c r="F246">
        <v>0</v>
      </c>
      <c r="G246">
        <v>245</v>
      </c>
      <c r="H246">
        <v>3</v>
      </c>
      <c r="I246" t="s">
        <v>15</v>
      </c>
      <c r="J246">
        <v>0</v>
      </c>
      <c r="K246">
        <v>0</v>
      </c>
      <c r="L246">
        <v>2694</v>
      </c>
      <c r="M246" t="s">
        <v>17</v>
      </c>
      <c r="N246">
        <v>0</v>
      </c>
    </row>
    <row r="247" spans="1:14" x14ac:dyDescent="0.2">
      <c r="A247">
        <v>44</v>
      </c>
      <c r="B247" t="s">
        <v>134</v>
      </c>
      <c r="C247" t="s">
        <v>26</v>
      </c>
      <c r="D247">
        <v>90</v>
      </c>
      <c r="E247" t="s">
        <v>2587</v>
      </c>
      <c r="F247">
        <v>0</v>
      </c>
      <c r="G247">
        <v>246</v>
      </c>
      <c r="H247">
        <v>1</v>
      </c>
      <c r="I247" t="s">
        <v>15</v>
      </c>
      <c r="J247">
        <v>2</v>
      </c>
      <c r="K247">
        <v>0</v>
      </c>
      <c r="L247">
        <v>19928</v>
      </c>
      <c r="M247" t="s">
        <v>135</v>
      </c>
      <c r="N247">
        <v>2</v>
      </c>
    </row>
    <row r="248" spans="1:14" x14ac:dyDescent="0.2">
      <c r="A248">
        <v>25</v>
      </c>
      <c r="C248" t="s">
        <v>14</v>
      </c>
      <c r="D248">
        <v>7.7750000000000004</v>
      </c>
      <c r="E248" t="s">
        <v>2586</v>
      </c>
      <c r="F248">
        <v>0</v>
      </c>
      <c r="G248">
        <v>247</v>
      </c>
      <c r="H248">
        <v>3</v>
      </c>
      <c r="I248" t="s">
        <v>20</v>
      </c>
      <c r="J248">
        <v>0</v>
      </c>
      <c r="K248">
        <v>0</v>
      </c>
      <c r="L248">
        <v>347071</v>
      </c>
      <c r="M248" t="s">
        <v>24</v>
      </c>
      <c r="N248">
        <v>0</v>
      </c>
    </row>
    <row r="249" spans="1:14" x14ac:dyDescent="0.2">
      <c r="A249">
        <v>24</v>
      </c>
      <c r="C249" t="s">
        <v>14</v>
      </c>
      <c r="D249">
        <v>14.5</v>
      </c>
      <c r="E249" t="s">
        <v>2585</v>
      </c>
      <c r="F249">
        <v>2</v>
      </c>
      <c r="G249">
        <v>248</v>
      </c>
      <c r="H249">
        <v>2</v>
      </c>
      <c r="I249" t="s">
        <v>20</v>
      </c>
      <c r="J249">
        <v>0</v>
      </c>
      <c r="K249">
        <v>1</v>
      </c>
      <c r="L249">
        <v>250649</v>
      </c>
      <c r="M249" t="s">
        <v>22</v>
      </c>
      <c r="N249">
        <v>2</v>
      </c>
    </row>
    <row r="250" spans="1:14" x14ac:dyDescent="0.2">
      <c r="A250">
        <v>37</v>
      </c>
      <c r="B250" t="s">
        <v>136</v>
      </c>
      <c r="C250" t="s">
        <v>14</v>
      </c>
      <c r="D250">
        <v>52.554200000000002</v>
      </c>
      <c r="E250" t="s">
        <v>2584</v>
      </c>
      <c r="F250">
        <v>1</v>
      </c>
      <c r="G250">
        <v>249</v>
      </c>
      <c r="H250">
        <v>1</v>
      </c>
      <c r="I250" t="s">
        <v>15</v>
      </c>
      <c r="J250">
        <v>1</v>
      </c>
      <c r="K250">
        <v>1</v>
      </c>
      <c r="L250">
        <v>11751</v>
      </c>
      <c r="M250" t="s">
        <v>17</v>
      </c>
      <c r="N250">
        <v>2</v>
      </c>
    </row>
    <row r="251" spans="1:14" x14ac:dyDescent="0.2">
      <c r="A251">
        <v>54</v>
      </c>
      <c r="C251" t="s">
        <v>14</v>
      </c>
      <c r="D251">
        <v>26</v>
      </c>
      <c r="E251" t="s">
        <v>2583</v>
      </c>
      <c r="F251">
        <v>0</v>
      </c>
      <c r="G251">
        <v>250</v>
      </c>
      <c r="H251">
        <v>2</v>
      </c>
      <c r="I251" t="s">
        <v>15</v>
      </c>
      <c r="J251">
        <v>1</v>
      </c>
      <c r="K251">
        <v>0</v>
      </c>
      <c r="L251">
        <v>244252</v>
      </c>
      <c r="M251" t="s">
        <v>90</v>
      </c>
      <c r="N251">
        <v>1</v>
      </c>
    </row>
    <row r="252" spans="1:14" x14ac:dyDescent="0.2">
      <c r="A252">
        <v>30</v>
      </c>
      <c r="C252" t="s">
        <v>14</v>
      </c>
      <c r="D252">
        <v>7.25</v>
      </c>
      <c r="E252" t="s">
        <v>2582</v>
      </c>
      <c r="F252">
        <v>0</v>
      </c>
      <c r="G252">
        <v>251</v>
      </c>
      <c r="H252">
        <v>3</v>
      </c>
      <c r="I252" t="s">
        <v>15</v>
      </c>
      <c r="J252">
        <v>0</v>
      </c>
      <c r="K252">
        <v>0</v>
      </c>
      <c r="L252">
        <v>362316</v>
      </c>
      <c r="M252" t="s">
        <v>17</v>
      </c>
      <c r="N252">
        <v>0</v>
      </c>
    </row>
    <row r="253" spans="1:14" x14ac:dyDescent="0.2">
      <c r="A253">
        <v>29</v>
      </c>
      <c r="B253" t="s">
        <v>29</v>
      </c>
      <c r="C253" t="s">
        <v>14</v>
      </c>
      <c r="D253">
        <v>10.4625</v>
      </c>
      <c r="E253" t="s">
        <v>2581</v>
      </c>
      <c r="F253">
        <v>1</v>
      </c>
      <c r="G253">
        <v>252</v>
      </c>
      <c r="H253">
        <v>3</v>
      </c>
      <c r="I253" t="s">
        <v>20</v>
      </c>
      <c r="J253">
        <v>1</v>
      </c>
      <c r="K253">
        <v>0</v>
      </c>
      <c r="L253">
        <v>347054</v>
      </c>
      <c r="M253" t="s">
        <v>22</v>
      </c>
      <c r="N253">
        <v>2</v>
      </c>
    </row>
    <row r="254" spans="1:14" x14ac:dyDescent="0.2">
      <c r="A254">
        <v>62</v>
      </c>
      <c r="B254" t="s">
        <v>137</v>
      </c>
      <c r="C254" t="s">
        <v>14</v>
      </c>
      <c r="D254">
        <v>26.55</v>
      </c>
      <c r="E254" t="s">
        <v>2580</v>
      </c>
      <c r="F254">
        <v>0</v>
      </c>
      <c r="G254">
        <v>253</v>
      </c>
      <c r="H254">
        <v>1</v>
      </c>
      <c r="I254" t="s">
        <v>15</v>
      </c>
      <c r="J254">
        <v>0</v>
      </c>
      <c r="K254">
        <v>0</v>
      </c>
      <c r="L254">
        <v>113514</v>
      </c>
      <c r="M254" t="s">
        <v>17</v>
      </c>
      <c r="N254">
        <v>0</v>
      </c>
    </row>
    <row r="255" spans="1:14" x14ac:dyDescent="0.2">
      <c r="A255">
        <v>30</v>
      </c>
      <c r="C255" t="s">
        <v>14</v>
      </c>
      <c r="D255">
        <v>16.100000000000001</v>
      </c>
      <c r="E255" t="s">
        <v>2579</v>
      </c>
      <c r="F255">
        <v>0</v>
      </c>
      <c r="G255">
        <v>254</v>
      </c>
      <c r="H255">
        <v>3</v>
      </c>
      <c r="I255" t="s">
        <v>15</v>
      </c>
      <c r="J255">
        <v>1</v>
      </c>
      <c r="K255">
        <v>0</v>
      </c>
      <c r="L255" t="s">
        <v>138</v>
      </c>
      <c r="M255" t="s">
        <v>17</v>
      </c>
      <c r="N255">
        <v>1</v>
      </c>
    </row>
    <row r="256" spans="1:14" x14ac:dyDescent="0.2">
      <c r="A256">
        <v>41</v>
      </c>
      <c r="C256" t="s">
        <v>14</v>
      </c>
      <c r="D256">
        <v>20.212499999999999</v>
      </c>
      <c r="E256" t="s">
        <v>2578</v>
      </c>
      <c r="F256">
        <v>2</v>
      </c>
      <c r="G256">
        <v>255</v>
      </c>
      <c r="H256">
        <v>3</v>
      </c>
      <c r="I256" t="s">
        <v>20</v>
      </c>
      <c r="J256">
        <v>0</v>
      </c>
      <c r="K256">
        <v>0</v>
      </c>
      <c r="L256">
        <v>370129</v>
      </c>
      <c r="M256" t="s">
        <v>22</v>
      </c>
      <c r="N256">
        <v>2</v>
      </c>
    </row>
    <row r="257" spans="1:14" x14ac:dyDescent="0.2">
      <c r="A257">
        <v>29</v>
      </c>
      <c r="C257" t="s">
        <v>19</v>
      </c>
      <c r="D257">
        <v>15.245799999999999</v>
      </c>
      <c r="E257" t="s">
        <v>2577</v>
      </c>
      <c r="F257">
        <v>2</v>
      </c>
      <c r="G257">
        <v>256</v>
      </c>
      <c r="H257">
        <v>3</v>
      </c>
      <c r="I257" t="s">
        <v>20</v>
      </c>
      <c r="J257">
        <v>0</v>
      </c>
      <c r="K257">
        <v>1</v>
      </c>
      <c r="L257">
        <v>2650</v>
      </c>
      <c r="M257" t="s">
        <v>22</v>
      </c>
      <c r="N257">
        <v>2</v>
      </c>
    </row>
    <row r="258" spans="1:14" x14ac:dyDescent="0.2">
      <c r="A258">
        <v>35.5</v>
      </c>
      <c r="C258" t="s">
        <v>19</v>
      </c>
      <c r="D258">
        <v>79.2</v>
      </c>
      <c r="E258" t="s">
        <v>2576</v>
      </c>
      <c r="F258">
        <v>0</v>
      </c>
      <c r="G258">
        <v>257</v>
      </c>
      <c r="H258">
        <v>1</v>
      </c>
      <c r="I258" t="s">
        <v>20</v>
      </c>
      <c r="J258">
        <v>0</v>
      </c>
      <c r="K258">
        <v>1</v>
      </c>
      <c r="L258" t="s">
        <v>139</v>
      </c>
      <c r="M258" t="s">
        <v>22</v>
      </c>
      <c r="N258">
        <v>0</v>
      </c>
    </row>
    <row r="259" spans="1:14" x14ac:dyDescent="0.2">
      <c r="A259">
        <v>30</v>
      </c>
      <c r="B259" t="s">
        <v>140</v>
      </c>
      <c r="C259" t="s">
        <v>14</v>
      </c>
      <c r="D259">
        <v>86.5</v>
      </c>
      <c r="E259" t="s">
        <v>2575</v>
      </c>
      <c r="F259">
        <v>0</v>
      </c>
      <c r="G259">
        <v>258</v>
      </c>
      <c r="H259">
        <v>1</v>
      </c>
      <c r="I259" t="s">
        <v>20</v>
      </c>
      <c r="J259">
        <v>0</v>
      </c>
      <c r="K259">
        <v>1</v>
      </c>
      <c r="L259">
        <v>110152</v>
      </c>
      <c r="M259" t="s">
        <v>24</v>
      </c>
      <c r="N259">
        <v>0</v>
      </c>
    </row>
    <row r="260" spans="1:14" x14ac:dyDescent="0.2">
      <c r="A260">
        <v>35</v>
      </c>
      <c r="C260" t="s">
        <v>19</v>
      </c>
      <c r="D260">
        <v>512.32920000000001</v>
      </c>
      <c r="E260" t="s">
        <v>2574</v>
      </c>
      <c r="F260">
        <v>0</v>
      </c>
      <c r="G260">
        <v>259</v>
      </c>
      <c r="H260">
        <v>1</v>
      </c>
      <c r="I260" t="s">
        <v>20</v>
      </c>
      <c r="J260">
        <v>0</v>
      </c>
      <c r="K260">
        <v>1</v>
      </c>
      <c r="L260" t="s">
        <v>141</v>
      </c>
      <c r="M260" t="s">
        <v>24</v>
      </c>
      <c r="N260">
        <v>0</v>
      </c>
    </row>
    <row r="261" spans="1:14" x14ac:dyDescent="0.2">
      <c r="A261">
        <v>50</v>
      </c>
      <c r="C261" t="s">
        <v>14</v>
      </c>
      <c r="D261">
        <v>26</v>
      </c>
      <c r="E261" t="s">
        <v>2573</v>
      </c>
      <c r="F261">
        <v>1</v>
      </c>
      <c r="G261">
        <v>260</v>
      </c>
      <c r="H261">
        <v>2</v>
      </c>
      <c r="I261" t="s">
        <v>20</v>
      </c>
      <c r="J261">
        <v>0</v>
      </c>
      <c r="K261">
        <v>1</v>
      </c>
      <c r="L261">
        <v>230433</v>
      </c>
      <c r="M261" t="s">
        <v>22</v>
      </c>
      <c r="N261">
        <v>1</v>
      </c>
    </row>
    <row r="262" spans="1:14" x14ac:dyDescent="0.2">
      <c r="A262">
        <v>30</v>
      </c>
      <c r="C262" t="s">
        <v>26</v>
      </c>
      <c r="D262">
        <v>7.75</v>
      </c>
      <c r="E262" t="s">
        <v>2572</v>
      </c>
      <c r="F262">
        <v>0</v>
      </c>
      <c r="G262">
        <v>261</v>
      </c>
      <c r="H262">
        <v>3</v>
      </c>
      <c r="I262" t="s">
        <v>15</v>
      </c>
      <c r="J262">
        <v>0</v>
      </c>
      <c r="K262">
        <v>0</v>
      </c>
      <c r="L262">
        <v>384461</v>
      </c>
      <c r="M262" t="s">
        <v>17</v>
      </c>
      <c r="N262">
        <v>0</v>
      </c>
    </row>
    <row r="263" spans="1:14" x14ac:dyDescent="0.2">
      <c r="A263">
        <v>3</v>
      </c>
      <c r="C263" t="s">
        <v>14</v>
      </c>
      <c r="D263">
        <v>31.387499999999999</v>
      </c>
      <c r="E263" t="s">
        <v>2571</v>
      </c>
      <c r="F263">
        <v>2</v>
      </c>
      <c r="G263">
        <v>262</v>
      </c>
      <c r="H263">
        <v>3</v>
      </c>
      <c r="I263" t="s">
        <v>15</v>
      </c>
      <c r="J263">
        <v>4</v>
      </c>
      <c r="K263">
        <v>1</v>
      </c>
      <c r="L263">
        <v>347077</v>
      </c>
      <c r="M263" t="s">
        <v>28</v>
      </c>
      <c r="N263">
        <v>6</v>
      </c>
    </row>
    <row r="264" spans="1:14" x14ac:dyDescent="0.2">
      <c r="A264">
        <v>52</v>
      </c>
      <c r="B264" t="s">
        <v>142</v>
      </c>
      <c r="C264" t="s">
        <v>14</v>
      </c>
      <c r="D264">
        <v>79.650000000000006</v>
      </c>
      <c r="E264" t="s">
        <v>2570</v>
      </c>
      <c r="F264">
        <v>1</v>
      </c>
      <c r="G264">
        <v>263</v>
      </c>
      <c r="H264">
        <v>1</v>
      </c>
      <c r="I264" t="s">
        <v>15</v>
      </c>
      <c r="J264">
        <v>1</v>
      </c>
      <c r="K264">
        <v>0</v>
      </c>
      <c r="L264">
        <v>110413</v>
      </c>
      <c r="M264" t="s">
        <v>17</v>
      </c>
      <c r="N264">
        <v>2</v>
      </c>
    </row>
    <row r="265" spans="1:14" x14ac:dyDescent="0.2">
      <c r="A265">
        <v>40</v>
      </c>
      <c r="B265" t="s">
        <v>143</v>
      </c>
      <c r="C265" t="s">
        <v>14</v>
      </c>
      <c r="D265">
        <v>0</v>
      </c>
      <c r="E265" t="s">
        <v>2569</v>
      </c>
      <c r="F265">
        <v>0</v>
      </c>
      <c r="G265">
        <v>264</v>
      </c>
      <c r="H265">
        <v>1</v>
      </c>
      <c r="I265" t="s">
        <v>15</v>
      </c>
      <c r="J265">
        <v>0</v>
      </c>
      <c r="K265">
        <v>0</v>
      </c>
      <c r="L265">
        <v>112059</v>
      </c>
      <c r="M265" t="s">
        <v>17</v>
      </c>
      <c r="N265">
        <v>0</v>
      </c>
    </row>
    <row r="266" spans="1:14" x14ac:dyDescent="0.2">
      <c r="A266">
        <v>22</v>
      </c>
      <c r="C266" t="s">
        <v>26</v>
      </c>
      <c r="D266">
        <v>7.75</v>
      </c>
      <c r="E266" t="s">
        <v>2568</v>
      </c>
      <c r="F266">
        <v>0</v>
      </c>
      <c r="G266">
        <v>265</v>
      </c>
      <c r="H266">
        <v>3</v>
      </c>
      <c r="I266" t="s">
        <v>20</v>
      </c>
      <c r="J266">
        <v>0</v>
      </c>
      <c r="K266">
        <v>0</v>
      </c>
      <c r="L266">
        <v>382649</v>
      </c>
      <c r="M266" t="s">
        <v>24</v>
      </c>
      <c r="N266">
        <v>0</v>
      </c>
    </row>
    <row r="267" spans="1:14" x14ac:dyDescent="0.2">
      <c r="A267">
        <v>36</v>
      </c>
      <c r="C267" t="s">
        <v>14</v>
      </c>
      <c r="D267">
        <v>10.5</v>
      </c>
      <c r="E267" t="s">
        <v>2567</v>
      </c>
      <c r="F267">
        <v>0</v>
      </c>
      <c r="G267">
        <v>266</v>
      </c>
      <c r="H267">
        <v>2</v>
      </c>
      <c r="I267" t="s">
        <v>15</v>
      </c>
      <c r="J267">
        <v>0</v>
      </c>
      <c r="K267">
        <v>0</v>
      </c>
      <c r="L267" t="s">
        <v>144</v>
      </c>
      <c r="M267" t="s">
        <v>17</v>
      </c>
      <c r="N267">
        <v>0</v>
      </c>
    </row>
    <row r="268" spans="1:14" x14ac:dyDescent="0.2">
      <c r="A268">
        <v>16</v>
      </c>
      <c r="C268" t="s">
        <v>14</v>
      </c>
      <c r="D268">
        <v>39.6875</v>
      </c>
      <c r="E268" t="s">
        <v>2566</v>
      </c>
      <c r="F268">
        <v>1</v>
      </c>
      <c r="G268">
        <v>267</v>
      </c>
      <c r="H268">
        <v>3</v>
      </c>
      <c r="I268" t="s">
        <v>15</v>
      </c>
      <c r="J268">
        <v>4</v>
      </c>
      <c r="K268">
        <v>0</v>
      </c>
      <c r="L268">
        <v>3101295</v>
      </c>
      <c r="M268" t="s">
        <v>17</v>
      </c>
      <c r="N268">
        <v>5</v>
      </c>
    </row>
    <row r="269" spans="1:14" x14ac:dyDescent="0.2">
      <c r="A269">
        <v>25</v>
      </c>
      <c r="C269" t="s">
        <v>14</v>
      </c>
      <c r="D269">
        <v>7.7750000000000004</v>
      </c>
      <c r="E269" t="s">
        <v>2565</v>
      </c>
      <c r="F269">
        <v>0</v>
      </c>
      <c r="G269">
        <v>268</v>
      </c>
      <c r="H269">
        <v>3</v>
      </c>
      <c r="I269" t="s">
        <v>15</v>
      </c>
      <c r="J269">
        <v>1</v>
      </c>
      <c r="K269">
        <v>1</v>
      </c>
      <c r="L269">
        <v>347083</v>
      </c>
      <c r="M269" t="s">
        <v>17</v>
      </c>
      <c r="N269">
        <v>1</v>
      </c>
    </row>
    <row r="270" spans="1:14" x14ac:dyDescent="0.2">
      <c r="A270">
        <v>58</v>
      </c>
      <c r="B270" t="s">
        <v>145</v>
      </c>
      <c r="C270" t="s">
        <v>14</v>
      </c>
      <c r="D270">
        <v>153.46250000000001</v>
      </c>
      <c r="E270" t="s">
        <v>2564</v>
      </c>
      <c r="F270">
        <v>1</v>
      </c>
      <c r="G270">
        <v>269</v>
      </c>
      <c r="H270">
        <v>1</v>
      </c>
      <c r="I270" t="s">
        <v>20</v>
      </c>
      <c r="J270">
        <v>0</v>
      </c>
      <c r="K270">
        <v>1</v>
      </c>
      <c r="L270" t="s">
        <v>146</v>
      </c>
      <c r="M270" t="s">
        <v>22</v>
      </c>
      <c r="N270">
        <v>1</v>
      </c>
    </row>
    <row r="271" spans="1:14" x14ac:dyDescent="0.2">
      <c r="A271">
        <v>35</v>
      </c>
      <c r="B271" t="s">
        <v>147</v>
      </c>
      <c r="C271" t="s">
        <v>14</v>
      </c>
      <c r="D271">
        <v>135.63329999999999</v>
      </c>
      <c r="E271" t="s">
        <v>2563</v>
      </c>
      <c r="F271">
        <v>0</v>
      </c>
      <c r="G271">
        <v>270</v>
      </c>
      <c r="H271">
        <v>1</v>
      </c>
      <c r="I271" t="s">
        <v>20</v>
      </c>
      <c r="J271">
        <v>0</v>
      </c>
      <c r="K271">
        <v>1</v>
      </c>
      <c r="L271" t="s">
        <v>148</v>
      </c>
      <c r="M271" t="s">
        <v>24</v>
      </c>
      <c r="N271">
        <v>0</v>
      </c>
    </row>
    <row r="272" spans="1:14" x14ac:dyDescent="0.2">
      <c r="A272">
        <v>30</v>
      </c>
      <c r="C272" t="s">
        <v>14</v>
      </c>
      <c r="D272">
        <v>31</v>
      </c>
      <c r="E272" t="s">
        <v>2562</v>
      </c>
      <c r="F272">
        <v>0</v>
      </c>
      <c r="G272">
        <v>271</v>
      </c>
      <c r="H272">
        <v>1</v>
      </c>
      <c r="I272" t="s">
        <v>15</v>
      </c>
      <c r="J272">
        <v>0</v>
      </c>
      <c r="K272">
        <v>0</v>
      </c>
      <c r="L272">
        <v>113798</v>
      </c>
      <c r="M272" t="s">
        <v>17</v>
      </c>
      <c r="N272">
        <v>0</v>
      </c>
    </row>
    <row r="273" spans="1:14" x14ac:dyDescent="0.2">
      <c r="A273">
        <v>25</v>
      </c>
      <c r="C273" t="s">
        <v>14</v>
      </c>
      <c r="D273">
        <v>0</v>
      </c>
      <c r="E273" t="s">
        <v>2561</v>
      </c>
      <c r="F273">
        <v>0</v>
      </c>
      <c r="G273">
        <v>272</v>
      </c>
      <c r="H273">
        <v>3</v>
      </c>
      <c r="I273" t="s">
        <v>15</v>
      </c>
      <c r="J273">
        <v>0</v>
      </c>
      <c r="K273">
        <v>1</v>
      </c>
      <c r="L273" t="s">
        <v>107</v>
      </c>
      <c r="M273" t="s">
        <v>17</v>
      </c>
      <c r="N273">
        <v>0</v>
      </c>
    </row>
    <row r="274" spans="1:14" x14ac:dyDescent="0.2">
      <c r="A274">
        <v>41</v>
      </c>
      <c r="C274" t="s">
        <v>14</v>
      </c>
      <c r="D274">
        <v>19.5</v>
      </c>
      <c r="E274" t="s">
        <v>2560</v>
      </c>
      <c r="F274">
        <v>1</v>
      </c>
      <c r="G274">
        <v>273</v>
      </c>
      <c r="H274">
        <v>2</v>
      </c>
      <c r="I274" t="s">
        <v>20</v>
      </c>
      <c r="J274">
        <v>0</v>
      </c>
      <c r="K274">
        <v>1</v>
      </c>
      <c r="L274">
        <v>250644</v>
      </c>
      <c r="M274" t="s">
        <v>22</v>
      </c>
      <c r="N274">
        <v>1</v>
      </c>
    </row>
    <row r="275" spans="1:14" x14ac:dyDescent="0.2">
      <c r="A275">
        <v>37</v>
      </c>
      <c r="B275" t="s">
        <v>149</v>
      </c>
      <c r="C275" t="s">
        <v>19</v>
      </c>
      <c r="D275">
        <v>29.7</v>
      </c>
      <c r="E275" t="s">
        <v>2559</v>
      </c>
      <c r="F275">
        <v>1</v>
      </c>
      <c r="G275">
        <v>274</v>
      </c>
      <c r="H275">
        <v>1</v>
      </c>
      <c r="I275" t="s">
        <v>15</v>
      </c>
      <c r="J275">
        <v>0</v>
      </c>
      <c r="K275">
        <v>0</v>
      </c>
      <c r="L275" t="s">
        <v>150</v>
      </c>
      <c r="M275" t="s">
        <v>17</v>
      </c>
      <c r="N275">
        <v>1</v>
      </c>
    </row>
    <row r="276" spans="1:14" x14ac:dyDescent="0.2">
      <c r="A276">
        <v>22</v>
      </c>
      <c r="C276" t="s">
        <v>26</v>
      </c>
      <c r="D276">
        <v>7.75</v>
      </c>
      <c r="E276" t="s">
        <v>2558</v>
      </c>
      <c r="F276">
        <v>0</v>
      </c>
      <c r="G276">
        <v>275</v>
      </c>
      <c r="H276">
        <v>3</v>
      </c>
      <c r="I276" t="s">
        <v>20</v>
      </c>
      <c r="J276">
        <v>0</v>
      </c>
      <c r="K276">
        <v>1</v>
      </c>
      <c r="L276">
        <v>370375</v>
      </c>
      <c r="M276" t="s">
        <v>24</v>
      </c>
      <c r="N276">
        <v>0</v>
      </c>
    </row>
    <row r="277" spans="1:14" x14ac:dyDescent="0.2">
      <c r="A277">
        <v>63</v>
      </c>
      <c r="B277" t="s">
        <v>151</v>
      </c>
      <c r="C277" t="s">
        <v>14</v>
      </c>
      <c r="D277">
        <v>77.958299999999994</v>
      </c>
      <c r="E277" t="s">
        <v>2557</v>
      </c>
      <c r="F277">
        <v>0</v>
      </c>
      <c r="G277">
        <v>276</v>
      </c>
      <c r="H277">
        <v>1</v>
      </c>
      <c r="I277" t="s">
        <v>20</v>
      </c>
      <c r="J277">
        <v>1</v>
      </c>
      <c r="K277">
        <v>1</v>
      </c>
      <c r="L277">
        <v>13502</v>
      </c>
      <c r="M277" t="s">
        <v>24</v>
      </c>
      <c r="N277">
        <v>1</v>
      </c>
    </row>
    <row r="278" spans="1:14" x14ac:dyDescent="0.2">
      <c r="A278">
        <v>45</v>
      </c>
      <c r="C278" t="s">
        <v>14</v>
      </c>
      <c r="D278">
        <v>7.75</v>
      </c>
      <c r="E278" t="s">
        <v>2556</v>
      </c>
      <c r="F278">
        <v>0</v>
      </c>
      <c r="G278">
        <v>277</v>
      </c>
      <c r="H278">
        <v>3</v>
      </c>
      <c r="I278" t="s">
        <v>20</v>
      </c>
      <c r="J278">
        <v>0</v>
      </c>
      <c r="K278">
        <v>0</v>
      </c>
      <c r="L278">
        <v>347073</v>
      </c>
      <c r="M278" t="s">
        <v>24</v>
      </c>
      <c r="N278">
        <v>0</v>
      </c>
    </row>
    <row r="279" spans="1:14" x14ac:dyDescent="0.2">
      <c r="A279">
        <v>30</v>
      </c>
      <c r="C279" t="s">
        <v>14</v>
      </c>
      <c r="D279">
        <v>0</v>
      </c>
      <c r="E279" t="s">
        <v>2555</v>
      </c>
      <c r="F279">
        <v>0</v>
      </c>
      <c r="G279">
        <v>278</v>
      </c>
      <c r="H279">
        <v>2</v>
      </c>
      <c r="I279" t="s">
        <v>15</v>
      </c>
      <c r="J279">
        <v>0</v>
      </c>
      <c r="K279">
        <v>0</v>
      </c>
      <c r="L279">
        <v>239853</v>
      </c>
      <c r="M279" t="s">
        <v>17</v>
      </c>
      <c r="N279">
        <v>0</v>
      </c>
    </row>
    <row r="280" spans="1:14" x14ac:dyDescent="0.2">
      <c r="A280">
        <v>7</v>
      </c>
      <c r="C280" t="s">
        <v>26</v>
      </c>
      <c r="D280">
        <v>29.125</v>
      </c>
      <c r="E280" t="s">
        <v>2554</v>
      </c>
      <c r="F280">
        <v>1</v>
      </c>
      <c r="G280">
        <v>279</v>
      </c>
      <c r="H280">
        <v>3</v>
      </c>
      <c r="I280" t="s">
        <v>15</v>
      </c>
      <c r="J280">
        <v>4</v>
      </c>
      <c r="K280">
        <v>0</v>
      </c>
      <c r="L280">
        <v>382652</v>
      </c>
      <c r="M280" t="s">
        <v>28</v>
      </c>
      <c r="N280">
        <v>5</v>
      </c>
    </row>
    <row r="281" spans="1:14" x14ac:dyDescent="0.2">
      <c r="A281">
        <v>35</v>
      </c>
      <c r="C281" t="s">
        <v>14</v>
      </c>
      <c r="D281">
        <v>20.25</v>
      </c>
      <c r="E281" t="s">
        <v>2553</v>
      </c>
      <c r="F281">
        <v>1</v>
      </c>
      <c r="G281">
        <v>280</v>
      </c>
      <c r="H281">
        <v>3</v>
      </c>
      <c r="I281" t="s">
        <v>20</v>
      </c>
      <c r="J281">
        <v>1</v>
      </c>
      <c r="K281">
        <v>1</v>
      </c>
      <c r="L281" t="s">
        <v>152</v>
      </c>
      <c r="M281" t="s">
        <v>22</v>
      </c>
      <c r="N281">
        <v>2</v>
      </c>
    </row>
    <row r="282" spans="1:14" x14ac:dyDescent="0.2">
      <c r="A282">
        <v>65</v>
      </c>
      <c r="C282" t="s">
        <v>26</v>
      </c>
      <c r="D282">
        <v>7.75</v>
      </c>
      <c r="E282" t="s">
        <v>2552</v>
      </c>
      <c r="F282">
        <v>0</v>
      </c>
      <c r="G282">
        <v>281</v>
      </c>
      <c r="H282">
        <v>3</v>
      </c>
      <c r="I282" t="s">
        <v>15</v>
      </c>
      <c r="J282">
        <v>0</v>
      </c>
      <c r="K282">
        <v>0</v>
      </c>
      <c r="L282">
        <v>336439</v>
      </c>
      <c r="M282" t="s">
        <v>17</v>
      </c>
      <c r="N282">
        <v>0</v>
      </c>
    </row>
    <row r="283" spans="1:14" x14ac:dyDescent="0.2">
      <c r="A283">
        <v>28</v>
      </c>
      <c r="C283" t="s">
        <v>14</v>
      </c>
      <c r="D283">
        <v>7.8541999999999996</v>
      </c>
      <c r="E283" t="s">
        <v>2551</v>
      </c>
      <c r="F283">
        <v>0</v>
      </c>
      <c r="G283">
        <v>282</v>
      </c>
      <c r="H283">
        <v>3</v>
      </c>
      <c r="I283" t="s">
        <v>15</v>
      </c>
      <c r="J283">
        <v>0</v>
      </c>
      <c r="K283">
        <v>0</v>
      </c>
      <c r="L283">
        <v>347464</v>
      </c>
      <c r="M283" t="s">
        <v>17</v>
      </c>
      <c r="N283">
        <v>0</v>
      </c>
    </row>
    <row r="284" spans="1:14" x14ac:dyDescent="0.2">
      <c r="A284">
        <v>16</v>
      </c>
      <c r="C284" t="s">
        <v>14</v>
      </c>
      <c r="D284">
        <v>9.5</v>
      </c>
      <c r="E284" t="s">
        <v>2550</v>
      </c>
      <c r="F284">
        <v>0</v>
      </c>
      <c r="G284">
        <v>283</v>
      </c>
      <c r="H284">
        <v>3</v>
      </c>
      <c r="I284" t="s">
        <v>15</v>
      </c>
      <c r="J284">
        <v>0</v>
      </c>
      <c r="K284">
        <v>0</v>
      </c>
      <c r="L284">
        <v>345778</v>
      </c>
      <c r="M284" t="s">
        <v>17</v>
      </c>
      <c r="N284">
        <v>0</v>
      </c>
    </row>
    <row r="285" spans="1:14" x14ac:dyDescent="0.2">
      <c r="A285">
        <v>19</v>
      </c>
      <c r="C285" t="s">
        <v>14</v>
      </c>
      <c r="D285">
        <v>8.0500000000000007</v>
      </c>
      <c r="E285" t="s">
        <v>2549</v>
      </c>
      <c r="F285">
        <v>0</v>
      </c>
      <c r="G285">
        <v>284</v>
      </c>
      <c r="H285">
        <v>3</v>
      </c>
      <c r="I285" t="s">
        <v>15</v>
      </c>
      <c r="J285">
        <v>0</v>
      </c>
      <c r="K285">
        <v>1</v>
      </c>
      <c r="L285" t="s">
        <v>153</v>
      </c>
      <c r="M285" t="s">
        <v>17</v>
      </c>
      <c r="N285">
        <v>0</v>
      </c>
    </row>
    <row r="286" spans="1:14" x14ac:dyDescent="0.2">
      <c r="A286">
        <v>30</v>
      </c>
      <c r="B286" t="s">
        <v>154</v>
      </c>
      <c r="C286" t="s">
        <v>14</v>
      </c>
      <c r="D286">
        <v>26</v>
      </c>
      <c r="E286" t="s">
        <v>2548</v>
      </c>
      <c r="F286">
        <v>0</v>
      </c>
      <c r="G286">
        <v>285</v>
      </c>
      <c r="H286">
        <v>1</v>
      </c>
      <c r="I286" t="s">
        <v>15</v>
      </c>
      <c r="J286">
        <v>0</v>
      </c>
      <c r="K286">
        <v>0</v>
      </c>
      <c r="L286">
        <v>113056</v>
      </c>
      <c r="M286" t="s">
        <v>17</v>
      </c>
      <c r="N286">
        <v>0</v>
      </c>
    </row>
    <row r="287" spans="1:14" x14ac:dyDescent="0.2">
      <c r="A287">
        <v>33</v>
      </c>
      <c r="C287" t="s">
        <v>19</v>
      </c>
      <c r="D287">
        <v>8.6624999999999996</v>
      </c>
      <c r="E287" t="s">
        <v>2547</v>
      </c>
      <c r="F287">
        <v>0</v>
      </c>
      <c r="G287">
        <v>286</v>
      </c>
      <c r="H287">
        <v>3</v>
      </c>
      <c r="I287" t="s">
        <v>15</v>
      </c>
      <c r="J287">
        <v>0</v>
      </c>
      <c r="K287">
        <v>0</v>
      </c>
      <c r="L287">
        <v>349239</v>
      </c>
      <c r="M287" t="s">
        <v>17</v>
      </c>
      <c r="N287">
        <v>0</v>
      </c>
    </row>
    <row r="288" spans="1:14" x14ac:dyDescent="0.2">
      <c r="A288">
        <v>30</v>
      </c>
      <c r="C288" t="s">
        <v>14</v>
      </c>
      <c r="D288">
        <v>9.5</v>
      </c>
      <c r="E288" t="s">
        <v>2546</v>
      </c>
      <c r="F288">
        <v>0</v>
      </c>
      <c r="G288">
        <v>287</v>
      </c>
      <c r="H288">
        <v>3</v>
      </c>
      <c r="I288" t="s">
        <v>15</v>
      </c>
      <c r="J288">
        <v>0</v>
      </c>
      <c r="K288">
        <v>1</v>
      </c>
      <c r="L288">
        <v>345774</v>
      </c>
      <c r="M288" t="s">
        <v>17</v>
      </c>
      <c r="N288">
        <v>0</v>
      </c>
    </row>
    <row r="289" spans="1:14" x14ac:dyDescent="0.2">
      <c r="A289">
        <v>22</v>
      </c>
      <c r="C289" t="s">
        <v>14</v>
      </c>
      <c r="D289">
        <v>7.8958000000000004</v>
      </c>
      <c r="E289" t="s">
        <v>2545</v>
      </c>
      <c r="F289">
        <v>0</v>
      </c>
      <c r="G289">
        <v>288</v>
      </c>
      <c r="H289">
        <v>3</v>
      </c>
      <c r="I289" t="s">
        <v>15</v>
      </c>
      <c r="J289">
        <v>0</v>
      </c>
      <c r="K289">
        <v>0</v>
      </c>
      <c r="L289">
        <v>349206</v>
      </c>
      <c r="M289" t="s">
        <v>17</v>
      </c>
      <c r="N289">
        <v>0</v>
      </c>
    </row>
    <row r="290" spans="1:14" x14ac:dyDescent="0.2">
      <c r="A290">
        <v>42</v>
      </c>
      <c r="C290" t="s">
        <v>14</v>
      </c>
      <c r="D290">
        <v>13</v>
      </c>
      <c r="E290" t="s">
        <v>2544</v>
      </c>
      <c r="F290">
        <v>0</v>
      </c>
      <c r="G290">
        <v>289</v>
      </c>
      <c r="H290">
        <v>2</v>
      </c>
      <c r="I290" t="s">
        <v>15</v>
      </c>
      <c r="J290">
        <v>0</v>
      </c>
      <c r="K290">
        <v>1</v>
      </c>
      <c r="L290">
        <v>237798</v>
      </c>
      <c r="M290" t="s">
        <v>17</v>
      </c>
      <c r="N290">
        <v>0</v>
      </c>
    </row>
    <row r="291" spans="1:14" x14ac:dyDescent="0.2">
      <c r="A291">
        <v>22</v>
      </c>
      <c r="C291" t="s">
        <v>26</v>
      </c>
      <c r="D291">
        <v>7.75</v>
      </c>
      <c r="E291" t="s">
        <v>2543</v>
      </c>
      <c r="F291">
        <v>0</v>
      </c>
      <c r="G291">
        <v>290</v>
      </c>
      <c r="H291">
        <v>3</v>
      </c>
      <c r="I291" t="s">
        <v>20</v>
      </c>
      <c r="J291">
        <v>0</v>
      </c>
      <c r="K291">
        <v>1</v>
      </c>
      <c r="L291">
        <v>370373</v>
      </c>
      <c r="M291" t="s">
        <v>24</v>
      </c>
      <c r="N291">
        <v>0</v>
      </c>
    </row>
    <row r="292" spans="1:14" x14ac:dyDescent="0.2">
      <c r="A292">
        <v>26</v>
      </c>
      <c r="C292" t="s">
        <v>14</v>
      </c>
      <c r="D292">
        <v>78.849999999999994</v>
      </c>
      <c r="E292" t="s">
        <v>2542</v>
      </c>
      <c r="F292">
        <v>0</v>
      </c>
      <c r="G292">
        <v>291</v>
      </c>
      <c r="H292">
        <v>1</v>
      </c>
      <c r="I292" t="s">
        <v>20</v>
      </c>
      <c r="J292">
        <v>0</v>
      </c>
      <c r="K292">
        <v>1</v>
      </c>
      <c r="L292">
        <v>19877</v>
      </c>
      <c r="M292" t="s">
        <v>24</v>
      </c>
      <c r="N292">
        <v>0</v>
      </c>
    </row>
    <row r="293" spans="1:14" x14ac:dyDescent="0.2">
      <c r="A293">
        <v>19</v>
      </c>
      <c r="B293" t="s">
        <v>155</v>
      </c>
      <c r="C293" t="s">
        <v>19</v>
      </c>
      <c r="D293">
        <v>91.0792</v>
      </c>
      <c r="E293" t="s">
        <v>2541</v>
      </c>
      <c r="F293">
        <v>0</v>
      </c>
      <c r="G293">
        <v>292</v>
      </c>
      <c r="H293">
        <v>1</v>
      </c>
      <c r="I293" t="s">
        <v>20</v>
      </c>
      <c r="J293">
        <v>1</v>
      </c>
      <c r="K293">
        <v>1</v>
      </c>
      <c r="L293">
        <v>11967</v>
      </c>
      <c r="M293" t="s">
        <v>22</v>
      </c>
      <c r="N293">
        <v>1</v>
      </c>
    </row>
    <row r="294" spans="1:14" x14ac:dyDescent="0.2">
      <c r="A294">
        <v>36</v>
      </c>
      <c r="B294" t="s">
        <v>156</v>
      </c>
      <c r="C294" t="s">
        <v>19</v>
      </c>
      <c r="D294">
        <v>12.875</v>
      </c>
      <c r="E294" t="s">
        <v>2540</v>
      </c>
      <c r="F294">
        <v>0</v>
      </c>
      <c r="G294">
        <v>293</v>
      </c>
      <c r="H294">
        <v>2</v>
      </c>
      <c r="I294" t="s">
        <v>15</v>
      </c>
      <c r="J294">
        <v>0</v>
      </c>
      <c r="K294">
        <v>0</v>
      </c>
      <c r="L294" t="s">
        <v>157</v>
      </c>
      <c r="M294" t="s">
        <v>17</v>
      </c>
      <c r="N294">
        <v>0</v>
      </c>
    </row>
    <row r="295" spans="1:14" x14ac:dyDescent="0.2">
      <c r="A295">
        <v>24</v>
      </c>
      <c r="C295" t="s">
        <v>14</v>
      </c>
      <c r="D295">
        <v>8.85</v>
      </c>
      <c r="E295" t="s">
        <v>2539</v>
      </c>
      <c r="F295">
        <v>0</v>
      </c>
      <c r="G295">
        <v>294</v>
      </c>
      <c r="H295">
        <v>3</v>
      </c>
      <c r="I295" t="s">
        <v>20</v>
      </c>
      <c r="J295">
        <v>0</v>
      </c>
      <c r="K295">
        <v>0</v>
      </c>
      <c r="L295">
        <v>349236</v>
      </c>
      <c r="M295" t="s">
        <v>24</v>
      </c>
      <c r="N295">
        <v>0</v>
      </c>
    </row>
    <row r="296" spans="1:14" x14ac:dyDescent="0.2">
      <c r="A296">
        <v>24</v>
      </c>
      <c r="C296" t="s">
        <v>14</v>
      </c>
      <c r="D296">
        <v>7.8958000000000004</v>
      </c>
      <c r="E296" t="s">
        <v>2538</v>
      </c>
      <c r="F296">
        <v>0</v>
      </c>
      <c r="G296">
        <v>295</v>
      </c>
      <c r="H296">
        <v>3</v>
      </c>
      <c r="I296" t="s">
        <v>15</v>
      </c>
      <c r="J296">
        <v>0</v>
      </c>
      <c r="K296">
        <v>0</v>
      </c>
      <c r="L296">
        <v>349233</v>
      </c>
      <c r="M296" t="s">
        <v>17</v>
      </c>
      <c r="N296">
        <v>0</v>
      </c>
    </row>
    <row r="297" spans="1:14" x14ac:dyDescent="0.2">
      <c r="A297">
        <v>30</v>
      </c>
      <c r="C297" t="s">
        <v>19</v>
      </c>
      <c r="D297">
        <v>27.720800000000001</v>
      </c>
      <c r="E297" t="s">
        <v>2537</v>
      </c>
      <c r="F297">
        <v>0</v>
      </c>
      <c r="G297">
        <v>296</v>
      </c>
      <c r="H297">
        <v>1</v>
      </c>
      <c r="I297" t="s">
        <v>15</v>
      </c>
      <c r="J297">
        <v>0</v>
      </c>
      <c r="K297">
        <v>0</v>
      </c>
      <c r="L297" t="s">
        <v>158</v>
      </c>
      <c r="M297" t="s">
        <v>17</v>
      </c>
      <c r="N297">
        <v>0</v>
      </c>
    </row>
    <row r="298" spans="1:14" x14ac:dyDescent="0.2">
      <c r="A298">
        <v>23.5</v>
      </c>
      <c r="C298" t="s">
        <v>19</v>
      </c>
      <c r="D298">
        <v>7.2291999999999996</v>
      </c>
      <c r="E298" t="s">
        <v>2536</v>
      </c>
      <c r="F298">
        <v>0</v>
      </c>
      <c r="G298">
        <v>297</v>
      </c>
      <c r="H298">
        <v>3</v>
      </c>
      <c r="I298" t="s">
        <v>15</v>
      </c>
      <c r="J298">
        <v>0</v>
      </c>
      <c r="K298">
        <v>0</v>
      </c>
      <c r="L298">
        <v>2693</v>
      </c>
      <c r="M298" t="s">
        <v>17</v>
      </c>
      <c r="N298">
        <v>0</v>
      </c>
    </row>
    <row r="299" spans="1:14" x14ac:dyDescent="0.2">
      <c r="A299">
        <v>2</v>
      </c>
      <c r="B299" t="s">
        <v>159</v>
      </c>
      <c r="C299" t="s">
        <v>14</v>
      </c>
      <c r="D299">
        <v>151.55000000000001</v>
      </c>
      <c r="E299" t="s">
        <v>2535</v>
      </c>
      <c r="F299">
        <v>2</v>
      </c>
      <c r="G299">
        <v>298</v>
      </c>
      <c r="H299">
        <v>1</v>
      </c>
      <c r="I299" t="s">
        <v>20</v>
      </c>
      <c r="J299">
        <v>1</v>
      </c>
      <c r="K299">
        <v>0</v>
      </c>
      <c r="L299">
        <v>113781</v>
      </c>
      <c r="M299" t="s">
        <v>24</v>
      </c>
      <c r="N299">
        <v>3</v>
      </c>
    </row>
    <row r="300" spans="1:14" x14ac:dyDescent="0.2">
      <c r="A300">
        <v>30</v>
      </c>
      <c r="B300" t="s">
        <v>160</v>
      </c>
      <c r="C300" t="s">
        <v>14</v>
      </c>
      <c r="D300">
        <v>30.5</v>
      </c>
      <c r="E300" t="s">
        <v>2534</v>
      </c>
      <c r="F300">
        <v>0</v>
      </c>
      <c r="G300">
        <v>299</v>
      </c>
      <c r="H300">
        <v>1</v>
      </c>
      <c r="I300" t="s">
        <v>15</v>
      </c>
      <c r="J300">
        <v>0</v>
      </c>
      <c r="K300">
        <v>1</v>
      </c>
      <c r="L300">
        <v>19988</v>
      </c>
      <c r="M300" t="s">
        <v>17</v>
      </c>
      <c r="N300">
        <v>0</v>
      </c>
    </row>
    <row r="301" spans="1:14" x14ac:dyDescent="0.2">
      <c r="A301">
        <v>50</v>
      </c>
      <c r="B301" t="s">
        <v>74</v>
      </c>
      <c r="C301" t="s">
        <v>19</v>
      </c>
      <c r="D301">
        <v>247.52080000000001</v>
      </c>
      <c r="E301" t="s">
        <v>2533</v>
      </c>
      <c r="F301">
        <v>1</v>
      </c>
      <c r="G301">
        <v>300</v>
      </c>
      <c r="H301">
        <v>1</v>
      </c>
      <c r="I301" t="s">
        <v>20</v>
      </c>
      <c r="J301">
        <v>0</v>
      </c>
      <c r="K301">
        <v>1</v>
      </c>
      <c r="L301" t="s">
        <v>75</v>
      </c>
      <c r="M301" t="s">
        <v>22</v>
      </c>
      <c r="N301">
        <v>1</v>
      </c>
    </row>
    <row r="302" spans="1:14" x14ac:dyDescent="0.2">
      <c r="A302">
        <v>22</v>
      </c>
      <c r="C302" t="s">
        <v>26</v>
      </c>
      <c r="D302">
        <v>7.75</v>
      </c>
      <c r="E302" t="s">
        <v>2532</v>
      </c>
      <c r="F302">
        <v>0</v>
      </c>
      <c r="G302">
        <v>301</v>
      </c>
      <c r="H302">
        <v>3</v>
      </c>
      <c r="I302" t="s">
        <v>20</v>
      </c>
      <c r="J302">
        <v>0</v>
      </c>
      <c r="K302">
        <v>1</v>
      </c>
      <c r="L302">
        <v>9234</v>
      </c>
      <c r="M302" t="s">
        <v>24</v>
      </c>
      <c r="N302">
        <v>0</v>
      </c>
    </row>
    <row r="303" spans="1:14" x14ac:dyDescent="0.2">
      <c r="A303">
        <v>30</v>
      </c>
      <c r="C303" t="s">
        <v>26</v>
      </c>
      <c r="D303">
        <v>23.25</v>
      </c>
      <c r="E303" t="s">
        <v>2531</v>
      </c>
      <c r="F303">
        <v>0</v>
      </c>
      <c r="G303">
        <v>302</v>
      </c>
      <c r="H303">
        <v>3</v>
      </c>
      <c r="I303" t="s">
        <v>15</v>
      </c>
      <c r="J303">
        <v>2</v>
      </c>
      <c r="K303">
        <v>1</v>
      </c>
      <c r="L303">
        <v>367226</v>
      </c>
      <c r="M303" t="s">
        <v>17</v>
      </c>
      <c r="N303">
        <v>2</v>
      </c>
    </row>
    <row r="304" spans="1:14" x14ac:dyDescent="0.2">
      <c r="A304">
        <v>19</v>
      </c>
      <c r="C304" t="s">
        <v>14</v>
      </c>
      <c r="D304">
        <v>0</v>
      </c>
      <c r="E304" t="s">
        <v>2530</v>
      </c>
      <c r="F304">
        <v>0</v>
      </c>
      <c r="G304">
        <v>303</v>
      </c>
      <c r="H304">
        <v>3</v>
      </c>
      <c r="I304" t="s">
        <v>15</v>
      </c>
      <c r="J304">
        <v>0</v>
      </c>
      <c r="K304">
        <v>0</v>
      </c>
      <c r="L304" t="s">
        <v>107</v>
      </c>
      <c r="M304" t="s">
        <v>17</v>
      </c>
      <c r="N304">
        <v>0</v>
      </c>
    </row>
    <row r="305" spans="1:14" x14ac:dyDescent="0.2">
      <c r="A305">
        <v>22</v>
      </c>
      <c r="B305" t="s">
        <v>77</v>
      </c>
      <c r="C305" t="s">
        <v>26</v>
      </c>
      <c r="D305">
        <v>12.35</v>
      </c>
      <c r="E305" t="s">
        <v>2529</v>
      </c>
      <c r="F305">
        <v>0</v>
      </c>
      <c r="G305">
        <v>304</v>
      </c>
      <c r="H305">
        <v>2</v>
      </c>
      <c r="I305" t="s">
        <v>20</v>
      </c>
      <c r="J305">
        <v>0</v>
      </c>
      <c r="K305">
        <v>1</v>
      </c>
      <c r="L305">
        <v>226593</v>
      </c>
      <c r="M305" t="s">
        <v>24</v>
      </c>
      <c r="N305">
        <v>0</v>
      </c>
    </row>
    <row r="306" spans="1:14" x14ac:dyDescent="0.2">
      <c r="A306">
        <v>30</v>
      </c>
      <c r="C306" t="s">
        <v>14</v>
      </c>
      <c r="D306">
        <v>8.0500000000000007</v>
      </c>
      <c r="E306" t="s">
        <v>2528</v>
      </c>
      <c r="F306">
        <v>0</v>
      </c>
      <c r="G306">
        <v>305</v>
      </c>
      <c r="H306">
        <v>3</v>
      </c>
      <c r="I306" t="s">
        <v>15</v>
      </c>
      <c r="J306">
        <v>0</v>
      </c>
      <c r="K306">
        <v>0</v>
      </c>
      <c r="L306" t="s">
        <v>161</v>
      </c>
      <c r="M306" t="s">
        <v>17</v>
      </c>
      <c r="N306">
        <v>0</v>
      </c>
    </row>
    <row r="307" spans="1:14" x14ac:dyDescent="0.2">
      <c r="A307">
        <v>0.92</v>
      </c>
      <c r="B307" t="s">
        <v>159</v>
      </c>
      <c r="C307" t="s">
        <v>14</v>
      </c>
      <c r="D307">
        <v>151.55000000000001</v>
      </c>
      <c r="E307" t="s">
        <v>2527</v>
      </c>
      <c r="F307">
        <v>2</v>
      </c>
      <c r="G307">
        <v>306</v>
      </c>
      <c r="H307">
        <v>1</v>
      </c>
      <c r="I307" t="s">
        <v>15</v>
      </c>
      <c r="J307">
        <v>1</v>
      </c>
      <c r="K307">
        <v>1</v>
      </c>
      <c r="L307">
        <v>113781</v>
      </c>
      <c r="M307" t="s">
        <v>28</v>
      </c>
      <c r="N307">
        <v>3</v>
      </c>
    </row>
    <row r="308" spans="1:14" x14ac:dyDescent="0.2">
      <c r="A308">
        <v>22</v>
      </c>
      <c r="C308" t="s">
        <v>19</v>
      </c>
      <c r="D308">
        <v>110.88330000000001</v>
      </c>
      <c r="E308" t="s">
        <v>2526</v>
      </c>
      <c r="F308">
        <v>0</v>
      </c>
      <c r="G308">
        <v>307</v>
      </c>
      <c r="H308">
        <v>1</v>
      </c>
      <c r="I308" t="s">
        <v>20</v>
      </c>
      <c r="J308">
        <v>0</v>
      </c>
      <c r="K308">
        <v>1</v>
      </c>
      <c r="L308">
        <v>17421</v>
      </c>
      <c r="M308" t="s">
        <v>24</v>
      </c>
      <c r="N308">
        <v>0</v>
      </c>
    </row>
    <row r="309" spans="1:14" x14ac:dyDescent="0.2">
      <c r="A309">
        <v>17</v>
      </c>
      <c r="B309" t="s">
        <v>162</v>
      </c>
      <c r="C309" t="s">
        <v>19</v>
      </c>
      <c r="D309">
        <v>108.9</v>
      </c>
      <c r="E309" t="s">
        <v>2525</v>
      </c>
      <c r="F309">
        <v>0</v>
      </c>
      <c r="G309">
        <v>308</v>
      </c>
      <c r="H309">
        <v>1</v>
      </c>
      <c r="I309" t="s">
        <v>20</v>
      </c>
      <c r="J309">
        <v>1</v>
      </c>
      <c r="K309">
        <v>1</v>
      </c>
      <c r="L309" t="s">
        <v>163</v>
      </c>
      <c r="M309" t="s">
        <v>22</v>
      </c>
      <c r="N309">
        <v>1</v>
      </c>
    </row>
    <row r="310" spans="1:14" x14ac:dyDescent="0.2">
      <c r="A310">
        <v>30</v>
      </c>
      <c r="C310" t="s">
        <v>19</v>
      </c>
      <c r="D310">
        <v>24</v>
      </c>
      <c r="E310" t="s">
        <v>2524</v>
      </c>
      <c r="F310">
        <v>0</v>
      </c>
      <c r="G310">
        <v>309</v>
      </c>
      <c r="H310">
        <v>2</v>
      </c>
      <c r="I310" t="s">
        <v>15</v>
      </c>
      <c r="J310">
        <v>1</v>
      </c>
      <c r="K310">
        <v>0</v>
      </c>
      <c r="L310" t="s">
        <v>164</v>
      </c>
      <c r="M310" t="s">
        <v>17</v>
      </c>
      <c r="N310">
        <v>1</v>
      </c>
    </row>
    <row r="311" spans="1:14" x14ac:dyDescent="0.2">
      <c r="A311">
        <v>30</v>
      </c>
      <c r="B311" t="s">
        <v>165</v>
      </c>
      <c r="C311" t="s">
        <v>19</v>
      </c>
      <c r="D311">
        <v>56.929200000000002</v>
      </c>
      <c r="E311" t="s">
        <v>2523</v>
      </c>
      <c r="F311">
        <v>0</v>
      </c>
      <c r="G311">
        <v>310</v>
      </c>
      <c r="H311">
        <v>1</v>
      </c>
      <c r="I311" t="s">
        <v>20</v>
      </c>
      <c r="J311">
        <v>0</v>
      </c>
      <c r="K311">
        <v>1</v>
      </c>
      <c r="L311" t="s">
        <v>166</v>
      </c>
      <c r="M311" t="s">
        <v>24</v>
      </c>
      <c r="N311">
        <v>0</v>
      </c>
    </row>
    <row r="312" spans="1:14" x14ac:dyDescent="0.2">
      <c r="A312">
        <v>24</v>
      </c>
      <c r="B312" t="s">
        <v>167</v>
      </c>
      <c r="C312" t="s">
        <v>19</v>
      </c>
      <c r="D312">
        <v>83.158299999999997</v>
      </c>
      <c r="E312" t="s">
        <v>2522</v>
      </c>
      <c r="F312">
        <v>0</v>
      </c>
      <c r="G312">
        <v>311</v>
      </c>
      <c r="H312">
        <v>1</v>
      </c>
      <c r="I312" t="s">
        <v>20</v>
      </c>
      <c r="J312">
        <v>0</v>
      </c>
      <c r="K312">
        <v>1</v>
      </c>
      <c r="L312">
        <v>11767</v>
      </c>
      <c r="M312" t="s">
        <v>24</v>
      </c>
      <c r="N312">
        <v>0</v>
      </c>
    </row>
    <row r="313" spans="1:14" x14ac:dyDescent="0.2">
      <c r="A313">
        <v>18</v>
      </c>
      <c r="B313" t="s">
        <v>168</v>
      </c>
      <c r="C313" t="s">
        <v>19</v>
      </c>
      <c r="D313">
        <v>262.375</v>
      </c>
      <c r="E313" t="s">
        <v>2521</v>
      </c>
      <c r="F313">
        <v>2</v>
      </c>
      <c r="G313">
        <v>312</v>
      </c>
      <c r="H313">
        <v>1</v>
      </c>
      <c r="I313" t="s">
        <v>20</v>
      </c>
      <c r="J313">
        <v>2</v>
      </c>
      <c r="K313">
        <v>1</v>
      </c>
      <c r="L313" t="s">
        <v>169</v>
      </c>
      <c r="M313" t="s">
        <v>24</v>
      </c>
      <c r="N313">
        <v>4</v>
      </c>
    </row>
    <row r="314" spans="1:14" x14ac:dyDescent="0.2">
      <c r="A314">
        <v>26</v>
      </c>
      <c r="C314" t="s">
        <v>14</v>
      </c>
      <c r="D314">
        <v>26</v>
      </c>
      <c r="E314" t="s">
        <v>2520</v>
      </c>
      <c r="F314">
        <v>1</v>
      </c>
      <c r="G314">
        <v>313</v>
      </c>
      <c r="H314">
        <v>2</v>
      </c>
      <c r="I314" t="s">
        <v>20</v>
      </c>
      <c r="J314">
        <v>1</v>
      </c>
      <c r="K314">
        <v>0</v>
      </c>
      <c r="L314">
        <v>250651</v>
      </c>
      <c r="M314" t="s">
        <v>22</v>
      </c>
      <c r="N314">
        <v>2</v>
      </c>
    </row>
    <row r="315" spans="1:14" x14ac:dyDescent="0.2">
      <c r="A315">
        <v>28</v>
      </c>
      <c r="C315" t="s">
        <v>14</v>
      </c>
      <c r="D315">
        <v>7.8958000000000004</v>
      </c>
      <c r="E315" t="s">
        <v>2519</v>
      </c>
      <c r="F315">
        <v>0</v>
      </c>
      <c r="G315">
        <v>314</v>
      </c>
      <c r="H315">
        <v>3</v>
      </c>
      <c r="I315" t="s">
        <v>15</v>
      </c>
      <c r="J315">
        <v>0</v>
      </c>
      <c r="K315">
        <v>0</v>
      </c>
      <c r="L315">
        <v>349243</v>
      </c>
      <c r="M315" t="s">
        <v>17</v>
      </c>
      <c r="N315">
        <v>0</v>
      </c>
    </row>
    <row r="316" spans="1:14" x14ac:dyDescent="0.2">
      <c r="A316">
        <v>43</v>
      </c>
      <c r="C316" t="s">
        <v>14</v>
      </c>
      <c r="D316">
        <v>26.25</v>
      </c>
      <c r="E316" t="s">
        <v>2518</v>
      </c>
      <c r="F316">
        <v>1</v>
      </c>
      <c r="G316">
        <v>315</v>
      </c>
      <c r="H316">
        <v>2</v>
      </c>
      <c r="I316" t="s">
        <v>15</v>
      </c>
      <c r="J316">
        <v>1</v>
      </c>
      <c r="K316">
        <v>0</v>
      </c>
      <c r="L316" t="s">
        <v>170</v>
      </c>
      <c r="M316" t="s">
        <v>17</v>
      </c>
      <c r="N316">
        <v>2</v>
      </c>
    </row>
    <row r="317" spans="1:14" x14ac:dyDescent="0.2">
      <c r="A317">
        <v>26</v>
      </c>
      <c r="C317" t="s">
        <v>14</v>
      </c>
      <c r="D317">
        <v>7.8541999999999996</v>
      </c>
      <c r="E317" t="s">
        <v>2517</v>
      </c>
      <c r="F317">
        <v>0</v>
      </c>
      <c r="G317">
        <v>316</v>
      </c>
      <c r="H317">
        <v>3</v>
      </c>
      <c r="I317" t="s">
        <v>20</v>
      </c>
      <c r="J317">
        <v>0</v>
      </c>
      <c r="K317">
        <v>1</v>
      </c>
      <c r="L317">
        <v>347470</v>
      </c>
      <c r="M317" t="s">
        <v>24</v>
      </c>
      <c r="N317">
        <v>0</v>
      </c>
    </row>
    <row r="318" spans="1:14" x14ac:dyDescent="0.2">
      <c r="A318">
        <v>24</v>
      </c>
      <c r="C318" t="s">
        <v>14</v>
      </c>
      <c r="D318">
        <v>26</v>
      </c>
      <c r="E318" t="s">
        <v>2516</v>
      </c>
      <c r="F318">
        <v>0</v>
      </c>
      <c r="G318">
        <v>317</v>
      </c>
      <c r="H318">
        <v>2</v>
      </c>
      <c r="I318" t="s">
        <v>20</v>
      </c>
      <c r="J318">
        <v>1</v>
      </c>
      <c r="K318">
        <v>1</v>
      </c>
      <c r="L318">
        <v>244367</v>
      </c>
      <c r="M318" t="s">
        <v>22</v>
      </c>
      <c r="N318">
        <v>1</v>
      </c>
    </row>
    <row r="319" spans="1:14" x14ac:dyDescent="0.2">
      <c r="A319">
        <v>54</v>
      </c>
      <c r="C319" t="s">
        <v>14</v>
      </c>
      <c r="D319">
        <v>14</v>
      </c>
      <c r="E319" t="s">
        <v>2515</v>
      </c>
      <c r="F319">
        <v>0</v>
      </c>
      <c r="G319">
        <v>318</v>
      </c>
      <c r="H319">
        <v>2</v>
      </c>
      <c r="I319" t="s">
        <v>15</v>
      </c>
      <c r="J319">
        <v>0</v>
      </c>
      <c r="K319">
        <v>0</v>
      </c>
      <c r="L319">
        <v>29011</v>
      </c>
      <c r="M319" t="s">
        <v>135</v>
      </c>
      <c r="N319">
        <v>0</v>
      </c>
    </row>
    <row r="320" spans="1:14" x14ac:dyDescent="0.2">
      <c r="A320">
        <v>31</v>
      </c>
      <c r="B320" t="s">
        <v>171</v>
      </c>
      <c r="C320" t="s">
        <v>14</v>
      </c>
      <c r="D320">
        <v>164.86670000000001</v>
      </c>
      <c r="E320" t="s">
        <v>2514</v>
      </c>
      <c r="F320">
        <v>2</v>
      </c>
      <c r="G320">
        <v>319</v>
      </c>
      <c r="H320">
        <v>1</v>
      </c>
      <c r="I320" t="s">
        <v>20</v>
      </c>
      <c r="J320">
        <v>0</v>
      </c>
      <c r="K320">
        <v>1</v>
      </c>
      <c r="L320">
        <v>36928</v>
      </c>
      <c r="M320" t="s">
        <v>24</v>
      </c>
      <c r="N320">
        <v>2</v>
      </c>
    </row>
    <row r="321" spans="1:14" x14ac:dyDescent="0.2">
      <c r="A321">
        <v>40</v>
      </c>
      <c r="B321" t="s">
        <v>172</v>
      </c>
      <c r="C321" t="s">
        <v>19</v>
      </c>
      <c r="D321">
        <v>134.5</v>
      </c>
      <c r="E321" t="s">
        <v>2513</v>
      </c>
      <c r="F321">
        <v>1</v>
      </c>
      <c r="G321">
        <v>320</v>
      </c>
      <c r="H321">
        <v>1</v>
      </c>
      <c r="I321" t="s">
        <v>20</v>
      </c>
      <c r="J321">
        <v>1</v>
      </c>
      <c r="K321">
        <v>1</v>
      </c>
      <c r="L321">
        <v>16966</v>
      </c>
      <c r="M321" t="s">
        <v>22</v>
      </c>
      <c r="N321">
        <v>2</v>
      </c>
    </row>
    <row r="322" spans="1:14" x14ac:dyDescent="0.2">
      <c r="A322">
        <v>22</v>
      </c>
      <c r="C322" t="s">
        <v>14</v>
      </c>
      <c r="D322">
        <v>7.25</v>
      </c>
      <c r="E322" t="s">
        <v>2512</v>
      </c>
      <c r="F322">
        <v>0</v>
      </c>
      <c r="G322">
        <v>321</v>
      </c>
      <c r="H322">
        <v>3</v>
      </c>
      <c r="I322" t="s">
        <v>15</v>
      </c>
      <c r="J322">
        <v>0</v>
      </c>
      <c r="K322">
        <v>0</v>
      </c>
      <c r="L322" t="s">
        <v>173</v>
      </c>
      <c r="M322" t="s">
        <v>17</v>
      </c>
      <c r="N322">
        <v>0</v>
      </c>
    </row>
    <row r="323" spans="1:14" x14ac:dyDescent="0.2">
      <c r="A323">
        <v>27</v>
      </c>
      <c r="C323" t="s">
        <v>14</v>
      </c>
      <c r="D323">
        <v>7.8958000000000004</v>
      </c>
      <c r="E323" t="s">
        <v>2511</v>
      </c>
      <c r="F323">
        <v>0</v>
      </c>
      <c r="G323">
        <v>322</v>
      </c>
      <c r="H323">
        <v>3</v>
      </c>
      <c r="I323" t="s">
        <v>15</v>
      </c>
      <c r="J323">
        <v>0</v>
      </c>
      <c r="K323">
        <v>0</v>
      </c>
      <c r="L323">
        <v>349219</v>
      </c>
      <c r="M323" t="s">
        <v>17</v>
      </c>
      <c r="N323">
        <v>0</v>
      </c>
    </row>
    <row r="324" spans="1:14" x14ac:dyDescent="0.2">
      <c r="A324">
        <v>30</v>
      </c>
      <c r="C324" t="s">
        <v>26</v>
      </c>
      <c r="D324">
        <v>12.35</v>
      </c>
      <c r="E324" t="s">
        <v>2510</v>
      </c>
      <c r="F324">
        <v>0</v>
      </c>
      <c r="G324">
        <v>323</v>
      </c>
      <c r="H324">
        <v>2</v>
      </c>
      <c r="I324" t="s">
        <v>20</v>
      </c>
      <c r="J324">
        <v>0</v>
      </c>
      <c r="K324">
        <v>1</v>
      </c>
      <c r="L324">
        <v>234818</v>
      </c>
      <c r="M324" t="s">
        <v>24</v>
      </c>
      <c r="N324">
        <v>0</v>
      </c>
    </row>
    <row r="325" spans="1:14" x14ac:dyDescent="0.2">
      <c r="A325">
        <v>22</v>
      </c>
      <c r="C325" t="s">
        <v>14</v>
      </c>
      <c r="D325">
        <v>29</v>
      </c>
      <c r="E325" t="s">
        <v>2509</v>
      </c>
      <c r="F325">
        <v>1</v>
      </c>
      <c r="G325">
        <v>324</v>
      </c>
      <c r="H325">
        <v>2</v>
      </c>
      <c r="I325" t="s">
        <v>20</v>
      </c>
      <c r="J325">
        <v>1</v>
      </c>
      <c r="K325">
        <v>1</v>
      </c>
      <c r="L325">
        <v>248738</v>
      </c>
      <c r="M325" t="s">
        <v>22</v>
      </c>
      <c r="N325">
        <v>2</v>
      </c>
    </row>
    <row r="326" spans="1:14" x14ac:dyDescent="0.2">
      <c r="A326">
        <v>30</v>
      </c>
      <c r="C326" t="s">
        <v>14</v>
      </c>
      <c r="D326">
        <v>69.55</v>
      </c>
      <c r="E326" t="s">
        <v>2508</v>
      </c>
      <c r="F326">
        <v>2</v>
      </c>
      <c r="G326">
        <v>325</v>
      </c>
      <c r="H326">
        <v>3</v>
      </c>
      <c r="I326" t="s">
        <v>15</v>
      </c>
      <c r="J326">
        <v>8</v>
      </c>
      <c r="K326">
        <v>0</v>
      </c>
      <c r="L326" t="s">
        <v>98</v>
      </c>
      <c r="M326" t="s">
        <v>17</v>
      </c>
      <c r="N326">
        <v>10</v>
      </c>
    </row>
    <row r="327" spans="1:14" x14ac:dyDescent="0.2">
      <c r="A327">
        <v>36</v>
      </c>
      <c r="B327" t="s">
        <v>174</v>
      </c>
      <c r="C327" t="s">
        <v>19</v>
      </c>
      <c r="D327">
        <v>135.63329999999999</v>
      </c>
      <c r="E327" t="s">
        <v>2507</v>
      </c>
      <c r="F327">
        <v>0</v>
      </c>
      <c r="G327">
        <v>326</v>
      </c>
      <c r="H327">
        <v>1</v>
      </c>
      <c r="I327" t="s">
        <v>20</v>
      </c>
      <c r="J327">
        <v>0</v>
      </c>
      <c r="K327">
        <v>1</v>
      </c>
      <c r="L327" t="s">
        <v>148</v>
      </c>
      <c r="M327" t="s">
        <v>24</v>
      </c>
      <c r="N327">
        <v>0</v>
      </c>
    </row>
    <row r="328" spans="1:14" x14ac:dyDescent="0.2">
      <c r="A328">
        <v>61</v>
      </c>
      <c r="C328" t="s">
        <v>14</v>
      </c>
      <c r="D328">
        <v>6.2374999999999998</v>
      </c>
      <c r="E328" t="s">
        <v>2506</v>
      </c>
      <c r="F328">
        <v>0</v>
      </c>
      <c r="G328">
        <v>327</v>
      </c>
      <c r="H328">
        <v>3</v>
      </c>
      <c r="I328" t="s">
        <v>15</v>
      </c>
      <c r="J328">
        <v>0</v>
      </c>
      <c r="K328">
        <v>0</v>
      </c>
      <c r="L328">
        <v>345364</v>
      </c>
      <c r="M328" t="s">
        <v>17</v>
      </c>
      <c r="N328">
        <v>0</v>
      </c>
    </row>
    <row r="329" spans="1:14" x14ac:dyDescent="0.2">
      <c r="A329">
        <v>36</v>
      </c>
      <c r="B329" t="s">
        <v>156</v>
      </c>
      <c r="C329" t="s">
        <v>14</v>
      </c>
      <c r="D329">
        <v>13</v>
      </c>
      <c r="E329" t="s">
        <v>2505</v>
      </c>
      <c r="F329">
        <v>0</v>
      </c>
      <c r="G329">
        <v>328</v>
      </c>
      <c r="H329">
        <v>2</v>
      </c>
      <c r="I329" t="s">
        <v>20</v>
      </c>
      <c r="J329">
        <v>0</v>
      </c>
      <c r="K329">
        <v>1</v>
      </c>
      <c r="L329">
        <v>28551</v>
      </c>
      <c r="M329" t="s">
        <v>22</v>
      </c>
      <c r="N329">
        <v>0</v>
      </c>
    </row>
    <row r="330" spans="1:14" x14ac:dyDescent="0.2">
      <c r="A330">
        <v>31</v>
      </c>
      <c r="C330" t="s">
        <v>14</v>
      </c>
      <c r="D330">
        <v>20.524999999999999</v>
      </c>
      <c r="E330" t="s">
        <v>2504</v>
      </c>
      <c r="F330">
        <v>1</v>
      </c>
      <c r="G330">
        <v>329</v>
      </c>
      <c r="H330">
        <v>3</v>
      </c>
      <c r="I330" t="s">
        <v>20</v>
      </c>
      <c r="J330">
        <v>1</v>
      </c>
      <c r="K330">
        <v>1</v>
      </c>
      <c r="L330">
        <v>363291</v>
      </c>
      <c r="M330" t="s">
        <v>22</v>
      </c>
      <c r="N330">
        <v>2</v>
      </c>
    </row>
    <row r="331" spans="1:14" x14ac:dyDescent="0.2">
      <c r="A331">
        <v>16</v>
      </c>
      <c r="B331" t="s">
        <v>175</v>
      </c>
      <c r="C331" t="s">
        <v>19</v>
      </c>
      <c r="D331">
        <v>57.979199999999999</v>
      </c>
      <c r="E331" t="s">
        <v>2503</v>
      </c>
      <c r="F331">
        <v>1</v>
      </c>
      <c r="G331">
        <v>330</v>
      </c>
      <c r="H331">
        <v>1</v>
      </c>
      <c r="I331" t="s">
        <v>20</v>
      </c>
      <c r="J331">
        <v>0</v>
      </c>
      <c r="K331">
        <v>1</v>
      </c>
      <c r="L331">
        <v>111361</v>
      </c>
      <c r="M331" t="s">
        <v>24</v>
      </c>
      <c r="N331">
        <v>1</v>
      </c>
    </row>
    <row r="332" spans="1:14" x14ac:dyDescent="0.2">
      <c r="A332">
        <v>22</v>
      </c>
      <c r="C332" t="s">
        <v>26</v>
      </c>
      <c r="D332">
        <v>23.25</v>
      </c>
      <c r="E332" t="s">
        <v>2502</v>
      </c>
      <c r="F332">
        <v>0</v>
      </c>
      <c r="G332">
        <v>331</v>
      </c>
      <c r="H332">
        <v>3</v>
      </c>
      <c r="I332" t="s">
        <v>20</v>
      </c>
      <c r="J332">
        <v>2</v>
      </c>
      <c r="K332">
        <v>1</v>
      </c>
      <c r="L332">
        <v>367226</v>
      </c>
      <c r="M332" t="s">
        <v>24</v>
      </c>
      <c r="N332">
        <v>2</v>
      </c>
    </row>
    <row r="333" spans="1:14" x14ac:dyDescent="0.2">
      <c r="A333">
        <v>45.5</v>
      </c>
      <c r="B333" t="s">
        <v>176</v>
      </c>
      <c r="C333" t="s">
        <v>14</v>
      </c>
      <c r="D333">
        <v>28.5</v>
      </c>
      <c r="E333" t="s">
        <v>2501</v>
      </c>
      <c r="F333">
        <v>0</v>
      </c>
      <c r="G333">
        <v>332</v>
      </c>
      <c r="H333">
        <v>1</v>
      </c>
      <c r="I333" t="s">
        <v>15</v>
      </c>
      <c r="J333">
        <v>0</v>
      </c>
      <c r="K333">
        <v>0</v>
      </c>
      <c r="L333">
        <v>113043</v>
      </c>
      <c r="M333" t="s">
        <v>17</v>
      </c>
      <c r="N333">
        <v>0</v>
      </c>
    </row>
    <row r="334" spans="1:14" x14ac:dyDescent="0.2">
      <c r="A334">
        <v>38</v>
      </c>
      <c r="B334" t="s">
        <v>177</v>
      </c>
      <c r="C334" t="s">
        <v>14</v>
      </c>
      <c r="D334">
        <v>153.46250000000001</v>
      </c>
      <c r="E334" t="s">
        <v>2500</v>
      </c>
      <c r="F334">
        <v>1</v>
      </c>
      <c r="G334">
        <v>333</v>
      </c>
      <c r="H334">
        <v>1</v>
      </c>
      <c r="I334" t="s">
        <v>15</v>
      </c>
      <c r="J334">
        <v>0</v>
      </c>
      <c r="K334">
        <v>0</v>
      </c>
      <c r="L334" t="s">
        <v>146</v>
      </c>
      <c r="M334" t="s">
        <v>17</v>
      </c>
      <c r="N334">
        <v>1</v>
      </c>
    </row>
    <row r="335" spans="1:14" x14ac:dyDescent="0.2">
      <c r="A335">
        <v>16</v>
      </c>
      <c r="C335" t="s">
        <v>14</v>
      </c>
      <c r="D335">
        <v>18</v>
      </c>
      <c r="E335" t="s">
        <v>2499</v>
      </c>
      <c r="F335">
        <v>0</v>
      </c>
      <c r="G335">
        <v>334</v>
      </c>
      <c r="H335">
        <v>3</v>
      </c>
      <c r="I335" t="s">
        <v>15</v>
      </c>
      <c r="J335">
        <v>2</v>
      </c>
      <c r="K335">
        <v>0</v>
      </c>
      <c r="L335">
        <v>345764</v>
      </c>
      <c r="M335" t="s">
        <v>17</v>
      </c>
      <c r="N335">
        <v>2</v>
      </c>
    </row>
    <row r="336" spans="1:14" x14ac:dyDescent="0.2">
      <c r="A336">
        <v>35.5</v>
      </c>
      <c r="C336" t="s">
        <v>14</v>
      </c>
      <c r="D336">
        <v>133.65</v>
      </c>
      <c r="E336" t="s">
        <v>2498</v>
      </c>
      <c r="F336">
        <v>0</v>
      </c>
      <c r="G336">
        <v>335</v>
      </c>
      <c r="H336">
        <v>1</v>
      </c>
      <c r="I336" t="s">
        <v>20</v>
      </c>
      <c r="J336">
        <v>1</v>
      </c>
      <c r="K336">
        <v>1</v>
      </c>
      <c r="L336" t="s">
        <v>178</v>
      </c>
      <c r="M336" t="s">
        <v>22</v>
      </c>
      <c r="N336">
        <v>1</v>
      </c>
    </row>
    <row r="337" spans="1:14" x14ac:dyDescent="0.2">
      <c r="A337">
        <v>30</v>
      </c>
      <c r="C337" t="s">
        <v>14</v>
      </c>
      <c r="D337">
        <v>7.8958000000000004</v>
      </c>
      <c r="E337" t="s">
        <v>2497</v>
      </c>
      <c r="F337">
        <v>0</v>
      </c>
      <c r="G337">
        <v>336</v>
      </c>
      <c r="H337">
        <v>3</v>
      </c>
      <c r="I337" t="s">
        <v>15</v>
      </c>
      <c r="J337">
        <v>0</v>
      </c>
      <c r="K337">
        <v>0</v>
      </c>
      <c r="L337">
        <v>349225</v>
      </c>
      <c r="M337" t="s">
        <v>17</v>
      </c>
      <c r="N337">
        <v>0</v>
      </c>
    </row>
    <row r="338" spans="1:14" x14ac:dyDescent="0.2">
      <c r="A338">
        <v>29</v>
      </c>
      <c r="B338" t="s">
        <v>92</v>
      </c>
      <c r="C338" t="s">
        <v>14</v>
      </c>
      <c r="D338">
        <v>66.599999999999994</v>
      </c>
      <c r="E338" t="s">
        <v>2496</v>
      </c>
      <c r="F338">
        <v>0</v>
      </c>
      <c r="G338">
        <v>337</v>
      </c>
      <c r="H338">
        <v>1</v>
      </c>
      <c r="I338" t="s">
        <v>15</v>
      </c>
      <c r="J338">
        <v>1</v>
      </c>
      <c r="K338">
        <v>0</v>
      </c>
      <c r="L338">
        <v>113776</v>
      </c>
      <c r="M338" t="s">
        <v>17</v>
      </c>
      <c r="N338">
        <v>1</v>
      </c>
    </row>
    <row r="339" spans="1:14" x14ac:dyDescent="0.2">
      <c r="A339">
        <v>41</v>
      </c>
      <c r="B339" t="s">
        <v>179</v>
      </c>
      <c r="C339" t="s">
        <v>19</v>
      </c>
      <c r="D339">
        <v>134.5</v>
      </c>
      <c r="E339" t="s">
        <v>2495</v>
      </c>
      <c r="F339">
        <v>0</v>
      </c>
      <c r="G339">
        <v>338</v>
      </c>
      <c r="H339">
        <v>1</v>
      </c>
      <c r="I339" t="s">
        <v>20</v>
      </c>
      <c r="J339">
        <v>0</v>
      </c>
      <c r="K339">
        <v>1</v>
      </c>
      <c r="L339">
        <v>16966</v>
      </c>
      <c r="M339" t="s">
        <v>24</v>
      </c>
      <c r="N339">
        <v>0</v>
      </c>
    </row>
    <row r="340" spans="1:14" x14ac:dyDescent="0.2">
      <c r="A340">
        <v>45</v>
      </c>
      <c r="C340" t="s">
        <v>14</v>
      </c>
      <c r="D340">
        <v>8.0500000000000007</v>
      </c>
      <c r="E340" t="s">
        <v>2494</v>
      </c>
      <c r="F340">
        <v>0</v>
      </c>
      <c r="G340">
        <v>339</v>
      </c>
      <c r="H340">
        <v>3</v>
      </c>
      <c r="I340" t="s">
        <v>15</v>
      </c>
      <c r="J340">
        <v>0</v>
      </c>
      <c r="K340">
        <v>1</v>
      </c>
      <c r="L340">
        <v>7598</v>
      </c>
      <c r="M340" t="s">
        <v>17</v>
      </c>
      <c r="N340">
        <v>0</v>
      </c>
    </row>
    <row r="341" spans="1:14" x14ac:dyDescent="0.2">
      <c r="A341">
        <v>45</v>
      </c>
      <c r="B341" t="s">
        <v>180</v>
      </c>
      <c r="C341" t="s">
        <v>14</v>
      </c>
      <c r="D341">
        <v>35.5</v>
      </c>
      <c r="E341" t="s">
        <v>2493</v>
      </c>
      <c r="F341">
        <v>0</v>
      </c>
      <c r="G341">
        <v>340</v>
      </c>
      <c r="H341">
        <v>1</v>
      </c>
      <c r="I341" t="s">
        <v>15</v>
      </c>
      <c r="J341">
        <v>0</v>
      </c>
      <c r="K341">
        <v>0</v>
      </c>
      <c r="L341">
        <v>113784</v>
      </c>
      <c r="M341" t="s">
        <v>17</v>
      </c>
      <c r="N341">
        <v>0</v>
      </c>
    </row>
    <row r="342" spans="1:14" x14ac:dyDescent="0.2">
      <c r="A342">
        <v>2</v>
      </c>
      <c r="B342" t="s">
        <v>89</v>
      </c>
      <c r="C342" t="s">
        <v>14</v>
      </c>
      <c r="D342">
        <v>26</v>
      </c>
      <c r="E342" t="s">
        <v>2492</v>
      </c>
      <c r="F342">
        <v>1</v>
      </c>
      <c r="G342">
        <v>341</v>
      </c>
      <c r="H342">
        <v>2</v>
      </c>
      <c r="I342" t="s">
        <v>15</v>
      </c>
      <c r="J342">
        <v>1</v>
      </c>
      <c r="K342">
        <v>1</v>
      </c>
      <c r="L342">
        <v>230080</v>
      </c>
      <c r="M342" t="s">
        <v>28</v>
      </c>
      <c r="N342">
        <v>2</v>
      </c>
    </row>
    <row r="343" spans="1:14" x14ac:dyDescent="0.2">
      <c r="A343">
        <v>24</v>
      </c>
      <c r="B343" t="s">
        <v>35</v>
      </c>
      <c r="C343" t="s">
        <v>14</v>
      </c>
      <c r="D343">
        <v>263</v>
      </c>
      <c r="E343" t="s">
        <v>2491</v>
      </c>
      <c r="F343">
        <v>2</v>
      </c>
      <c r="G343">
        <v>342</v>
      </c>
      <c r="H343">
        <v>1</v>
      </c>
      <c r="I343" t="s">
        <v>20</v>
      </c>
      <c r="J343">
        <v>3</v>
      </c>
      <c r="K343">
        <v>1</v>
      </c>
      <c r="L343">
        <v>19950</v>
      </c>
      <c r="M343" t="s">
        <v>24</v>
      </c>
      <c r="N343">
        <v>5</v>
      </c>
    </row>
    <row r="344" spans="1:14" x14ac:dyDescent="0.2">
      <c r="A344">
        <v>28</v>
      </c>
      <c r="C344" t="s">
        <v>14</v>
      </c>
      <c r="D344">
        <v>13</v>
      </c>
      <c r="E344" t="s">
        <v>2490</v>
      </c>
      <c r="F344">
        <v>0</v>
      </c>
      <c r="G344">
        <v>343</v>
      </c>
      <c r="H344">
        <v>2</v>
      </c>
      <c r="I344" t="s">
        <v>15</v>
      </c>
      <c r="J344">
        <v>0</v>
      </c>
      <c r="K344">
        <v>0</v>
      </c>
      <c r="L344">
        <v>248740</v>
      </c>
      <c r="M344" t="s">
        <v>17</v>
      </c>
      <c r="N344">
        <v>0</v>
      </c>
    </row>
    <row r="345" spans="1:14" x14ac:dyDescent="0.2">
      <c r="A345">
        <v>25</v>
      </c>
      <c r="C345" t="s">
        <v>14</v>
      </c>
      <c r="D345">
        <v>13</v>
      </c>
      <c r="E345" t="s">
        <v>2489</v>
      </c>
      <c r="F345">
        <v>0</v>
      </c>
      <c r="G345">
        <v>344</v>
      </c>
      <c r="H345">
        <v>2</v>
      </c>
      <c r="I345" t="s">
        <v>15</v>
      </c>
      <c r="J345">
        <v>0</v>
      </c>
      <c r="K345">
        <v>0</v>
      </c>
      <c r="L345">
        <v>244361</v>
      </c>
      <c r="M345" t="s">
        <v>17</v>
      </c>
      <c r="N345">
        <v>0</v>
      </c>
    </row>
    <row r="346" spans="1:14" x14ac:dyDescent="0.2">
      <c r="A346">
        <v>36</v>
      </c>
      <c r="C346" t="s">
        <v>14</v>
      </c>
      <c r="D346">
        <v>13</v>
      </c>
      <c r="E346" t="s">
        <v>2488</v>
      </c>
      <c r="F346">
        <v>0</v>
      </c>
      <c r="G346">
        <v>345</v>
      </c>
      <c r="H346">
        <v>2</v>
      </c>
      <c r="I346" t="s">
        <v>15</v>
      </c>
      <c r="J346">
        <v>0</v>
      </c>
      <c r="K346">
        <v>0</v>
      </c>
      <c r="L346">
        <v>229236</v>
      </c>
      <c r="M346" t="s">
        <v>17</v>
      </c>
      <c r="N346">
        <v>0</v>
      </c>
    </row>
    <row r="347" spans="1:14" x14ac:dyDescent="0.2">
      <c r="A347">
        <v>24</v>
      </c>
      <c r="B347" t="s">
        <v>55</v>
      </c>
      <c r="C347" t="s">
        <v>14</v>
      </c>
      <c r="D347">
        <v>13</v>
      </c>
      <c r="E347" t="s">
        <v>2487</v>
      </c>
      <c r="F347">
        <v>0</v>
      </c>
      <c r="G347">
        <v>346</v>
      </c>
      <c r="H347">
        <v>2</v>
      </c>
      <c r="I347" t="s">
        <v>20</v>
      </c>
      <c r="J347">
        <v>0</v>
      </c>
      <c r="K347">
        <v>1</v>
      </c>
      <c r="L347">
        <v>248733</v>
      </c>
      <c r="M347" t="s">
        <v>24</v>
      </c>
      <c r="N347">
        <v>0</v>
      </c>
    </row>
    <row r="348" spans="1:14" x14ac:dyDescent="0.2">
      <c r="A348">
        <v>40</v>
      </c>
      <c r="C348" t="s">
        <v>14</v>
      </c>
      <c r="D348">
        <v>13</v>
      </c>
      <c r="E348" t="s">
        <v>2486</v>
      </c>
      <c r="F348">
        <v>0</v>
      </c>
      <c r="G348">
        <v>347</v>
      </c>
      <c r="H348">
        <v>2</v>
      </c>
      <c r="I348" t="s">
        <v>20</v>
      </c>
      <c r="J348">
        <v>0</v>
      </c>
      <c r="K348">
        <v>1</v>
      </c>
      <c r="L348">
        <v>31418</v>
      </c>
      <c r="M348" t="s">
        <v>24</v>
      </c>
      <c r="N348">
        <v>0</v>
      </c>
    </row>
    <row r="349" spans="1:14" x14ac:dyDescent="0.2">
      <c r="A349">
        <v>35.5</v>
      </c>
      <c r="C349" t="s">
        <v>14</v>
      </c>
      <c r="D349">
        <v>16.100000000000001</v>
      </c>
      <c r="E349" t="s">
        <v>2485</v>
      </c>
      <c r="F349">
        <v>0</v>
      </c>
      <c r="G349">
        <v>348</v>
      </c>
      <c r="H349">
        <v>3</v>
      </c>
      <c r="I349" t="s">
        <v>20</v>
      </c>
      <c r="J349">
        <v>1</v>
      </c>
      <c r="K349">
        <v>1</v>
      </c>
      <c r="L349">
        <v>386525</v>
      </c>
      <c r="M349" t="s">
        <v>22</v>
      </c>
      <c r="N349">
        <v>1</v>
      </c>
    </row>
    <row r="350" spans="1:14" x14ac:dyDescent="0.2">
      <c r="A350">
        <v>3</v>
      </c>
      <c r="C350" t="s">
        <v>14</v>
      </c>
      <c r="D350">
        <v>15.9</v>
      </c>
      <c r="E350" t="s">
        <v>2484</v>
      </c>
      <c r="F350">
        <v>1</v>
      </c>
      <c r="G350">
        <v>349</v>
      </c>
      <c r="H350">
        <v>3</v>
      </c>
      <c r="I350" t="s">
        <v>15</v>
      </c>
      <c r="J350">
        <v>1</v>
      </c>
      <c r="K350">
        <v>1</v>
      </c>
      <c r="L350" t="s">
        <v>181</v>
      </c>
      <c r="M350" t="s">
        <v>28</v>
      </c>
      <c r="N350">
        <v>2</v>
      </c>
    </row>
    <row r="351" spans="1:14" x14ac:dyDescent="0.2">
      <c r="A351">
        <v>42</v>
      </c>
      <c r="C351" t="s">
        <v>14</v>
      </c>
      <c r="D351">
        <v>8.6624999999999996</v>
      </c>
      <c r="E351" t="s">
        <v>2483</v>
      </c>
      <c r="F351">
        <v>0</v>
      </c>
      <c r="G351">
        <v>350</v>
      </c>
      <c r="H351">
        <v>3</v>
      </c>
      <c r="I351" t="s">
        <v>15</v>
      </c>
      <c r="J351">
        <v>0</v>
      </c>
      <c r="K351">
        <v>0</v>
      </c>
      <c r="L351">
        <v>315088</v>
      </c>
      <c r="M351" t="s">
        <v>17</v>
      </c>
      <c r="N351">
        <v>0</v>
      </c>
    </row>
    <row r="352" spans="1:14" x14ac:dyDescent="0.2">
      <c r="A352">
        <v>23</v>
      </c>
      <c r="C352" t="s">
        <v>14</v>
      </c>
      <c r="D352">
        <v>9.2249999999999996</v>
      </c>
      <c r="E352" t="s">
        <v>2482</v>
      </c>
      <c r="F352">
        <v>0</v>
      </c>
      <c r="G352">
        <v>351</v>
      </c>
      <c r="H352">
        <v>3</v>
      </c>
      <c r="I352" t="s">
        <v>15</v>
      </c>
      <c r="J352">
        <v>0</v>
      </c>
      <c r="K352">
        <v>0</v>
      </c>
      <c r="L352">
        <v>7267</v>
      </c>
      <c r="M352" t="s">
        <v>17</v>
      </c>
      <c r="N352">
        <v>0</v>
      </c>
    </row>
    <row r="353" spans="1:14" x14ac:dyDescent="0.2">
      <c r="A353">
        <v>30</v>
      </c>
      <c r="B353" t="s">
        <v>182</v>
      </c>
      <c r="C353" t="s">
        <v>14</v>
      </c>
      <c r="D353">
        <v>35</v>
      </c>
      <c r="E353" t="s">
        <v>2481</v>
      </c>
      <c r="F353">
        <v>0</v>
      </c>
      <c r="G353">
        <v>352</v>
      </c>
      <c r="H353">
        <v>1</v>
      </c>
      <c r="I353" t="s">
        <v>15</v>
      </c>
      <c r="J353">
        <v>0</v>
      </c>
      <c r="K353">
        <v>0</v>
      </c>
      <c r="L353">
        <v>113510</v>
      </c>
      <c r="M353" t="s">
        <v>17</v>
      </c>
      <c r="N353">
        <v>0</v>
      </c>
    </row>
    <row r="354" spans="1:14" x14ac:dyDescent="0.2">
      <c r="A354">
        <v>15</v>
      </c>
      <c r="C354" t="s">
        <v>19</v>
      </c>
      <c r="D354">
        <v>7.2291999999999996</v>
      </c>
      <c r="E354" t="s">
        <v>2480</v>
      </c>
      <c r="F354">
        <v>1</v>
      </c>
      <c r="G354">
        <v>353</v>
      </c>
      <c r="H354">
        <v>3</v>
      </c>
      <c r="I354" t="s">
        <v>15</v>
      </c>
      <c r="J354">
        <v>1</v>
      </c>
      <c r="K354">
        <v>0</v>
      </c>
      <c r="L354">
        <v>2695</v>
      </c>
      <c r="M354" t="s">
        <v>17</v>
      </c>
      <c r="N354">
        <v>2</v>
      </c>
    </row>
    <row r="355" spans="1:14" x14ac:dyDescent="0.2">
      <c r="A355">
        <v>25</v>
      </c>
      <c r="C355" t="s">
        <v>14</v>
      </c>
      <c r="D355">
        <v>17.8</v>
      </c>
      <c r="E355" t="s">
        <v>2479</v>
      </c>
      <c r="F355">
        <v>0</v>
      </c>
      <c r="G355">
        <v>354</v>
      </c>
      <c r="H355">
        <v>3</v>
      </c>
      <c r="I355" t="s">
        <v>15</v>
      </c>
      <c r="J355">
        <v>1</v>
      </c>
      <c r="K355">
        <v>0</v>
      </c>
      <c r="L355">
        <v>349237</v>
      </c>
      <c r="M355" t="s">
        <v>17</v>
      </c>
      <c r="N355">
        <v>1</v>
      </c>
    </row>
    <row r="356" spans="1:14" x14ac:dyDescent="0.2">
      <c r="A356">
        <v>30</v>
      </c>
      <c r="C356" t="s">
        <v>19</v>
      </c>
      <c r="D356">
        <v>7.2249999999999996</v>
      </c>
      <c r="E356" t="s">
        <v>2478</v>
      </c>
      <c r="F356">
        <v>0</v>
      </c>
      <c r="G356">
        <v>355</v>
      </c>
      <c r="H356">
        <v>3</v>
      </c>
      <c r="I356" t="s">
        <v>15</v>
      </c>
      <c r="J356">
        <v>0</v>
      </c>
      <c r="K356">
        <v>0</v>
      </c>
      <c r="L356">
        <v>2647</v>
      </c>
      <c r="M356" t="s">
        <v>17</v>
      </c>
      <c r="N356">
        <v>0</v>
      </c>
    </row>
    <row r="357" spans="1:14" x14ac:dyDescent="0.2">
      <c r="A357">
        <v>28</v>
      </c>
      <c r="C357" t="s">
        <v>14</v>
      </c>
      <c r="D357">
        <v>9.5</v>
      </c>
      <c r="E357" t="s">
        <v>2477</v>
      </c>
      <c r="F357">
        <v>0</v>
      </c>
      <c r="G357">
        <v>356</v>
      </c>
      <c r="H357">
        <v>3</v>
      </c>
      <c r="I357" t="s">
        <v>15</v>
      </c>
      <c r="J357">
        <v>0</v>
      </c>
      <c r="K357">
        <v>0</v>
      </c>
      <c r="L357">
        <v>345783</v>
      </c>
      <c r="M357" t="s">
        <v>17</v>
      </c>
      <c r="N357">
        <v>0</v>
      </c>
    </row>
    <row r="358" spans="1:14" x14ac:dyDescent="0.2">
      <c r="A358">
        <v>22</v>
      </c>
      <c r="B358" t="s">
        <v>100</v>
      </c>
      <c r="C358" t="s">
        <v>14</v>
      </c>
      <c r="D358">
        <v>55</v>
      </c>
      <c r="E358" t="s">
        <v>2476</v>
      </c>
      <c r="F358">
        <v>1</v>
      </c>
      <c r="G358">
        <v>357</v>
      </c>
      <c r="H358">
        <v>1</v>
      </c>
      <c r="I358" t="s">
        <v>20</v>
      </c>
      <c r="J358">
        <v>0</v>
      </c>
      <c r="K358">
        <v>1</v>
      </c>
      <c r="L358">
        <v>113505</v>
      </c>
      <c r="M358" t="s">
        <v>24</v>
      </c>
      <c r="N358">
        <v>1</v>
      </c>
    </row>
    <row r="359" spans="1:14" x14ac:dyDescent="0.2">
      <c r="A359">
        <v>38</v>
      </c>
      <c r="C359" t="s">
        <v>14</v>
      </c>
      <c r="D359">
        <v>13</v>
      </c>
      <c r="E359" t="s">
        <v>2475</v>
      </c>
      <c r="F359">
        <v>0</v>
      </c>
      <c r="G359">
        <v>358</v>
      </c>
      <c r="H359">
        <v>2</v>
      </c>
      <c r="I359" t="s">
        <v>20</v>
      </c>
      <c r="J359">
        <v>0</v>
      </c>
      <c r="K359">
        <v>0</v>
      </c>
      <c r="L359">
        <v>237671</v>
      </c>
      <c r="M359" t="s">
        <v>24</v>
      </c>
      <c r="N359">
        <v>0</v>
      </c>
    </row>
    <row r="360" spans="1:14" x14ac:dyDescent="0.2">
      <c r="A360">
        <v>22</v>
      </c>
      <c r="C360" t="s">
        <v>26</v>
      </c>
      <c r="D360">
        <v>7.8792</v>
      </c>
      <c r="E360" t="s">
        <v>2474</v>
      </c>
      <c r="F360">
        <v>0</v>
      </c>
      <c r="G360">
        <v>359</v>
      </c>
      <c r="H360">
        <v>3</v>
      </c>
      <c r="I360" t="s">
        <v>20</v>
      </c>
      <c r="J360">
        <v>0</v>
      </c>
      <c r="K360">
        <v>1</v>
      </c>
      <c r="L360">
        <v>330931</v>
      </c>
      <c r="M360" t="s">
        <v>24</v>
      </c>
      <c r="N360">
        <v>0</v>
      </c>
    </row>
    <row r="361" spans="1:14" x14ac:dyDescent="0.2">
      <c r="A361">
        <v>22</v>
      </c>
      <c r="C361" t="s">
        <v>26</v>
      </c>
      <c r="D361">
        <v>7.8792</v>
      </c>
      <c r="E361" t="s">
        <v>2473</v>
      </c>
      <c r="F361">
        <v>0</v>
      </c>
      <c r="G361">
        <v>360</v>
      </c>
      <c r="H361">
        <v>3</v>
      </c>
      <c r="I361" t="s">
        <v>20</v>
      </c>
      <c r="J361">
        <v>0</v>
      </c>
      <c r="K361">
        <v>1</v>
      </c>
      <c r="L361">
        <v>330980</v>
      </c>
      <c r="M361" t="s">
        <v>24</v>
      </c>
      <c r="N361">
        <v>0</v>
      </c>
    </row>
    <row r="362" spans="1:14" x14ac:dyDescent="0.2">
      <c r="A362">
        <v>40</v>
      </c>
      <c r="C362" t="s">
        <v>14</v>
      </c>
      <c r="D362">
        <v>27.9</v>
      </c>
      <c r="E362" t="s">
        <v>2472</v>
      </c>
      <c r="F362">
        <v>4</v>
      </c>
      <c r="G362">
        <v>361</v>
      </c>
      <c r="H362">
        <v>3</v>
      </c>
      <c r="I362" t="s">
        <v>15</v>
      </c>
      <c r="J362">
        <v>1</v>
      </c>
      <c r="K362">
        <v>0</v>
      </c>
      <c r="L362">
        <v>347088</v>
      </c>
      <c r="M362" t="s">
        <v>17</v>
      </c>
      <c r="N362">
        <v>5</v>
      </c>
    </row>
    <row r="363" spans="1:14" x14ac:dyDescent="0.2">
      <c r="A363">
        <v>29</v>
      </c>
      <c r="C363" t="s">
        <v>19</v>
      </c>
      <c r="D363">
        <v>27.720800000000001</v>
      </c>
      <c r="E363" t="s">
        <v>2471</v>
      </c>
      <c r="F363">
        <v>0</v>
      </c>
      <c r="G363">
        <v>362</v>
      </c>
      <c r="H363">
        <v>2</v>
      </c>
      <c r="I363" t="s">
        <v>15</v>
      </c>
      <c r="J363">
        <v>1</v>
      </c>
      <c r="K363">
        <v>0</v>
      </c>
      <c r="L363" t="s">
        <v>183</v>
      </c>
      <c r="M363" t="s">
        <v>17</v>
      </c>
      <c r="N363">
        <v>1</v>
      </c>
    </row>
    <row r="364" spans="1:14" x14ac:dyDescent="0.2">
      <c r="A364">
        <v>45</v>
      </c>
      <c r="C364" t="s">
        <v>19</v>
      </c>
      <c r="D364">
        <v>14.4542</v>
      </c>
      <c r="E364" t="s">
        <v>2470</v>
      </c>
      <c r="F364">
        <v>1</v>
      </c>
      <c r="G364">
        <v>363</v>
      </c>
      <c r="H364">
        <v>3</v>
      </c>
      <c r="I364" t="s">
        <v>20</v>
      </c>
      <c r="J364">
        <v>0</v>
      </c>
      <c r="K364">
        <v>0</v>
      </c>
      <c r="L364">
        <v>2691</v>
      </c>
      <c r="M364" t="s">
        <v>22</v>
      </c>
      <c r="N364">
        <v>1</v>
      </c>
    </row>
    <row r="365" spans="1:14" x14ac:dyDescent="0.2">
      <c r="A365">
        <v>35</v>
      </c>
      <c r="C365" t="s">
        <v>14</v>
      </c>
      <c r="D365">
        <v>7.05</v>
      </c>
      <c r="E365" t="s">
        <v>2469</v>
      </c>
      <c r="F365">
        <v>0</v>
      </c>
      <c r="G365">
        <v>364</v>
      </c>
      <c r="H365">
        <v>3</v>
      </c>
      <c r="I365" t="s">
        <v>15</v>
      </c>
      <c r="J365">
        <v>0</v>
      </c>
      <c r="K365">
        <v>0</v>
      </c>
      <c r="L365" t="s">
        <v>184</v>
      </c>
      <c r="M365" t="s">
        <v>17</v>
      </c>
      <c r="N365">
        <v>0</v>
      </c>
    </row>
    <row r="366" spans="1:14" x14ac:dyDescent="0.2">
      <c r="A366">
        <v>30</v>
      </c>
      <c r="C366" t="s">
        <v>26</v>
      </c>
      <c r="D366">
        <v>15.5</v>
      </c>
      <c r="E366" t="s">
        <v>2468</v>
      </c>
      <c r="F366">
        <v>0</v>
      </c>
      <c r="G366">
        <v>365</v>
      </c>
      <c r="H366">
        <v>3</v>
      </c>
      <c r="I366" t="s">
        <v>15</v>
      </c>
      <c r="J366">
        <v>1</v>
      </c>
      <c r="K366">
        <v>0</v>
      </c>
      <c r="L366">
        <v>370365</v>
      </c>
      <c r="M366" t="s">
        <v>17</v>
      </c>
      <c r="N366">
        <v>1</v>
      </c>
    </row>
    <row r="367" spans="1:14" x14ac:dyDescent="0.2">
      <c r="A367">
        <v>30</v>
      </c>
      <c r="C367" t="s">
        <v>14</v>
      </c>
      <c r="D367">
        <v>7.25</v>
      </c>
      <c r="E367" t="s">
        <v>2467</v>
      </c>
      <c r="F367">
        <v>0</v>
      </c>
      <c r="G367">
        <v>366</v>
      </c>
      <c r="H367">
        <v>3</v>
      </c>
      <c r="I367" t="s">
        <v>15</v>
      </c>
      <c r="J367">
        <v>0</v>
      </c>
      <c r="K367">
        <v>0</v>
      </c>
      <c r="L367" t="s">
        <v>185</v>
      </c>
      <c r="M367" t="s">
        <v>17</v>
      </c>
      <c r="N367">
        <v>0</v>
      </c>
    </row>
    <row r="368" spans="1:14" x14ac:dyDescent="0.2">
      <c r="A368">
        <v>60</v>
      </c>
      <c r="B368" t="s">
        <v>186</v>
      </c>
      <c r="C368" t="s">
        <v>19</v>
      </c>
      <c r="D368">
        <v>75.25</v>
      </c>
      <c r="E368" t="s">
        <v>2466</v>
      </c>
      <c r="F368">
        <v>0</v>
      </c>
      <c r="G368">
        <v>367</v>
      </c>
      <c r="H368">
        <v>1</v>
      </c>
      <c r="I368" t="s">
        <v>20</v>
      </c>
      <c r="J368">
        <v>1</v>
      </c>
      <c r="K368">
        <v>1</v>
      </c>
      <c r="L368">
        <v>110813</v>
      </c>
      <c r="M368" t="s">
        <v>22</v>
      </c>
      <c r="N368">
        <v>1</v>
      </c>
    </row>
    <row r="369" spans="1:14" x14ac:dyDescent="0.2">
      <c r="A369">
        <v>35.5</v>
      </c>
      <c r="C369" t="s">
        <v>19</v>
      </c>
      <c r="D369">
        <v>7.2291999999999996</v>
      </c>
      <c r="E369" t="s">
        <v>2465</v>
      </c>
      <c r="F369">
        <v>0</v>
      </c>
      <c r="G369">
        <v>368</v>
      </c>
      <c r="H369">
        <v>3</v>
      </c>
      <c r="I369" t="s">
        <v>20</v>
      </c>
      <c r="J369">
        <v>0</v>
      </c>
      <c r="K369">
        <v>1</v>
      </c>
      <c r="L369">
        <v>2626</v>
      </c>
      <c r="M369" t="s">
        <v>22</v>
      </c>
      <c r="N369">
        <v>0</v>
      </c>
    </row>
    <row r="370" spans="1:14" x14ac:dyDescent="0.2">
      <c r="A370">
        <v>22</v>
      </c>
      <c r="C370" t="s">
        <v>26</v>
      </c>
      <c r="D370">
        <v>7.75</v>
      </c>
      <c r="E370" t="s">
        <v>2464</v>
      </c>
      <c r="F370">
        <v>0</v>
      </c>
      <c r="G370">
        <v>369</v>
      </c>
      <c r="H370">
        <v>3</v>
      </c>
      <c r="I370" t="s">
        <v>20</v>
      </c>
      <c r="J370">
        <v>0</v>
      </c>
      <c r="K370">
        <v>1</v>
      </c>
      <c r="L370">
        <v>14313</v>
      </c>
      <c r="M370" t="s">
        <v>24</v>
      </c>
      <c r="N370">
        <v>0</v>
      </c>
    </row>
    <row r="371" spans="1:14" x14ac:dyDescent="0.2">
      <c r="A371">
        <v>24</v>
      </c>
      <c r="B371" t="s">
        <v>187</v>
      </c>
      <c r="C371" t="s">
        <v>19</v>
      </c>
      <c r="D371">
        <v>69.3</v>
      </c>
      <c r="E371" t="s">
        <v>2463</v>
      </c>
      <c r="F371">
        <v>0</v>
      </c>
      <c r="G371">
        <v>370</v>
      </c>
      <c r="H371">
        <v>1</v>
      </c>
      <c r="I371" t="s">
        <v>20</v>
      </c>
      <c r="J371">
        <v>0</v>
      </c>
      <c r="K371">
        <v>1</v>
      </c>
      <c r="L371" t="s">
        <v>188</v>
      </c>
      <c r="M371" t="s">
        <v>22</v>
      </c>
      <c r="N371">
        <v>0</v>
      </c>
    </row>
    <row r="372" spans="1:14" x14ac:dyDescent="0.2">
      <c r="A372">
        <v>25</v>
      </c>
      <c r="B372" t="s">
        <v>189</v>
      </c>
      <c r="C372" t="s">
        <v>19</v>
      </c>
      <c r="D372">
        <v>55.441699999999997</v>
      </c>
      <c r="E372" t="s">
        <v>2462</v>
      </c>
      <c r="F372">
        <v>0</v>
      </c>
      <c r="G372">
        <v>371</v>
      </c>
      <c r="H372">
        <v>1</v>
      </c>
      <c r="I372" t="s">
        <v>15</v>
      </c>
      <c r="J372">
        <v>1</v>
      </c>
      <c r="K372">
        <v>1</v>
      </c>
      <c r="L372">
        <v>11765</v>
      </c>
      <c r="M372" t="s">
        <v>17</v>
      </c>
      <c r="N372">
        <v>1</v>
      </c>
    </row>
    <row r="373" spans="1:14" x14ac:dyDescent="0.2">
      <c r="A373">
        <v>18</v>
      </c>
      <c r="C373" t="s">
        <v>14</v>
      </c>
      <c r="D373">
        <v>6.4958</v>
      </c>
      <c r="E373" t="s">
        <v>2461</v>
      </c>
      <c r="F373">
        <v>0</v>
      </c>
      <c r="G373">
        <v>372</v>
      </c>
      <c r="H373">
        <v>3</v>
      </c>
      <c r="I373" t="s">
        <v>15</v>
      </c>
      <c r="J373">
        <v>1</v>
      </c>
      <c r="K373">
        <v>0</v>
      </c>
      <c r="L373">
        <v>3101267</v>
      </c>
      <c r="M373" t="s">
        <v>17</v>
      </c>
      <c r="N373">
        <v>1</v>
      </c>
    </row>
    <row r="374" spans="1:14" x14ac:dyDescent="0.2">
      <c r="A374">
        <v>19</v>
      </c>
      <c r="C374" t="s">
        <v>14</v>
      </c>
      <c r="D374">
        <v>8.0500000000000007</v>
      </c>
      <c r="E374" t="s">
        <v>2460</v>
      </c>
      <c r="F374">
        <v>0</v>
      </c>
      <c r="G374">
        <v>373</v>
      </c>
      <c r="H374">
        <v>3</v>
      </c>
      <c r="I374" t="s">
        <v>15</v>
      </c>
      <c r="J374">
        <v>0</v>
      </c>
      <c r="K374">
        <v>0</v>
      </c>
      <c r="L374">
        <v>323951</v>
      </c>
      <c r="M374" t="s">
        <v>17</v>
      </c>
      <c r="N374">
        <v>0</v>
      </c>
    </row>
    <row r="375" spans="1:14" x14ac:dyDescent="0.2">
      <c r="A375">
        <v>22</v>
      </c>
      <c r="C375" t="s">
        <v>19</v>
      </c>
      <c r="D375">
        <v>135.63329999999999</v>
      </c>
      <c r="E375" t="s">
        <v>2459</v>
      </c>
      <c r="F375">
        <v>0</v>
      </c>
      <c r="G375">
        <v>374</v>
      </c>
      <c r="H375">
        <v>1</v>
      </c>
      <c r="I375" t="s">
        <v>15</v>
      </c>
      <c r="J375">
        <v>0</v>
      </c>
      <c r="K375">
        <v>0</v>
      </c>
      <c r="L375" t="s">
        <v>148</v>
      </c>
      <c r="M375" t="s">
        <v>17</v>
      </c>
      <c r="N375">
        <v>0</v>
      </c>
    </row>
    <row r="376" spans="1:14" x14ac:dyDescent="0.2">
      <c r="A376">
        <v>3</v>
      </c>
      <c r="C376" t="s">
        <v>14</v>
      </c>
      <c r="D376">
        <v>21.074999999999999</v>
      </c>
      <c r="E376" t="s">
        <v>2458</v>
      </c>
      <c r="F376">
        <v>1</v>
      </c>
      <c r="G376">
        <v>375</v>
      </c>
      <c r="H376">
        <v>3</v>
      </c>
      <c r="I376" t="s">
        <v>20</v>
      </c>
      <c r="J376">
        <v>3</v>
      </c>
      <c r="K376">
        <v>0</v>
      </c>
      <c r="L376">
        <v>349909</v>
      </c>
      <c r="M376" t="s">
        <v>24</v>
      </c>
      <c r="N376">
        <v>4</v>
      </c>
    </row>
    <row r="377" spans="1:14" x14ac:dyDescent="0.2">
      <c r="A377">
        <v>35.5</v>
      </c>
      <c r="C377" t="s">
        <v>19</v>
      </c>
      <c r="D377">
        <v>82.1708</v>
      </c>
      <c r="E377" t="s">
        <v>2457</v>
      </c>
      <c r="F377">
        <v>0</v>
      </c>
      <c r="G377">
        <v>376</v>
      </c>
      <c r="H377">
        <v>1</v>
      </c>
      <c r="I377" t="s">
        <v>20</v>
      </c>
      <c r="J377">
        <v>1</v>
      </c>
      <c r="K377">
        <v>1</v>
      </c>
      <c r="L377" t="s">
        <v>40</v>
      </c>
      <c r="M377" t="s">
        <v>22</v>
      </c>
      <c r="N377">
        <v>1</v>
      </c>
    </row>
    <row r="378" spans="1:14" x14ac:dyDescent="0.2">
      <c r="A378">
        <v>22</v>
      </c>
      <c r="C378" t="s">
        <v>14</v>
      </c>
      <c r="D378">
        <v>7.25</v>
      </c>
      <c r="E378" t="s">
        <v>2456</v>
      </c>
      <c r="F378">
        <v>0</v>
      </c>
      <c r="G378">
        <v>377</v>
      </c>
      <c r="H378">
        <v>3</v>
      </c>
      <c r="I378" t="s">
        <v>20</v>
      </c>
      <c r="J378">
        <v>0</v>
      </c>
      <c r="K378">
        <v>1</v>
      </c>
      <c r="L378" t="s">
        <v>190</v>
      </c>
      <c r="M378" t="s">
        <v>24</v>
      </c>
      <c r="N378">
        <v>0</v>
      </c>
    </row>
    <row r="379" spans="1:14" x14ac:dyDescent="0.2">
      <c r="A379">
        <v>27</v>
      </c>
      <c r="B379" t="s">
        <v>191</v>
      </c>
      <c r="C379" t="s">
        <v>19</v>
      </c>
      <c r="D379">
        <v>211.5</v>
      </c>
      <c r="E379" t="s">
        <v>2455</v>
      </c>
      <c r="F379">
        <v>2</v>
      </c>
      <c r="G379">
        <v>378</v>
      </c>
      <c r="H379">
        <v>1</v>
      </c>
      <c r="I379" t="s">
        <v>15</v>
      </c>
      <c r="J379">
        <v>0</v>
      </c>
      <c r="K379">
        <v>0</v>
      </c>
      <c r="L379">
        <v>113503</v>
      </c>
      <c r="M379" t="s">
        <v>17</v>
      </c>
      <c r="N379">
        <v>2</v>
      </c>
    </row>
    <row r="380" spans="1:14" x14ac:dyDescent="0.2">
      <c r="A380">
        <v>20</v>
      </c>
      <c r="C380" t="s">
        <v>19</v>
      </c>
      <c r="D380">
        <v>4.0125000000000002</v>
      </c>
      <c r="E380" t="s">
        <v>2454</v>
      </c>
      <c r="F380">
        <v>0</v>
      </c>
      <c r="G380">
        <v>379</v>
      </c>
      <c r="H380">
        <v>3</v>
      </c>
      <c r="I380" t="s">
        <v>15</v>
      </c>
      <c r="J380">
        <v>0</v>
      </c>
      <c r="K380">
        <v>0</v>
      </c>
      <c r="L380">
        <v>2648</v>
      </c>
      <c r="M380" t="s">
        <v>17</v>
      </c>
      <c r="N380">
        <v>0</v>
      </c>
    </row>
    <row r="381" spans="1:14" x14ac:dyDescent="0.2">
      <c r="A381">
        <v>19</v>
      </c>
      <c r="C381" t="s">
        <v>14</v>
      </c>
      <c r="D381">
        <v>7.7750000000000004</v>
      </c>
      <c r="E381" t="s">
        <v>2453</v>
      </c>
      <c r="F381">
        <v>0</v>
      </c>
      <c r="G381">
        <v>380</v>
      </c>
      <c r="H381">
        <v>3</v>
      </c>
      <c r="I381" t="s">
        <v>15</v>
      </c>
      <c r="J381">
        <v>0</v>
      </c>
      <c r="K381">
        <v>0</v>
      </c>
      <c r="L381">
        <v>347069</v>
      </c>
      <c r="M381" t="s">
        <v>17</v>
      </c>
      <c r="N381">
        <v>0</v>
      </c>
    </row>
    <row r="382" spans="1:14" x14ac:dyDescent="0.2">
      <c r="A382">
        <v>42</v>
      </c>
      <c r="C382" t="s">
        <v>19</v>
      </c>
      <c r="D382">
        <v>227.52500000000001</v>
      </c>
      <c r="E382" t="s">
        <v>2452</v>
      </c>
      <c r="F382">
        <v>0</v>
      </c>
      <c r="G382">
        <v>381</v>
      </c>
      <c r="H382">
        <v>1</v>
      </c>
      <c r="I382" t="s">
        <v>20</v>
      </c>
      <c r="J382">
        <v>0</v>
      </c>
      <c r="K382">
        <v>1</v>
      </c>
      <c r="L382" t="s">
        <v>192</v>
      </c>
      <c r="M382" t="s">
        <v>24</v>
      </c>
      <c r="N382">
        <v>0</v>
      </c>
    </row>
    <row r="383" spans="1:14" x14ac:dyDescent="0.2">
      <c r="A383">
        <v>1</v>
      </c>
      <c r="C383" t="s">
        <v>19</v>
      </c>
      <c r="D383">
        <v>15.7417</v>
      </c>
      <c r="E383" t="s">
        <v>2451</v>
      </c>
      <c r="F383">
        <v>2</v>
      </c>
      <c r="G383">
        <v>382</v>
      </c>
      <c r="H383">
        <v>3</v>
      </c>
      <c r="I383" t="s">
        <v>20</v>
      </c>
      <c r="J383">
        <v>0</v>
      </c>
      <c r="K383">
        <v>1</v>
      </c>
      <c r="L383">
        <v>2653</v>
      </c>
      <c r="M383" t="s">
        <v>24</v>
      </c>
      <c r="N383">
        <v>2</v>
      </c>
    </row>
    <row r="384" spans="1:14" x14ac:dyDescent="0.2">
      <c r="A384">
        <v>32</v>
      </c>
      <c r="C384" t="s">
        <v>14</v>
      </c>
      <c r="D384">
        <v>7.9249999999999998</v>
      </c>
      <c r="E384" t="s">
        <v>2450</v>
      </c>
      <c r="F384">
        <v>0</v>
      </c>
      <c r="G384">
        <v>383</v>
      </c>
      <c r="H384">
        <v>3</v>
      </c>
      <c r="I384" t="s">
        <v>15</v>
      </c>
      <c r="J384">
        <v>0</v>
      </c>
      <c r="K384">
        <v>0</v>
      </c>
      <c r="L384" t="s">
        <v>193</v>
      </c>
      <c r="M384" t="s">
        <v>17</v>
      </c>
      <c r="N384">
        <v>0</v>
      </c>
    </row>
    <row r="385" spans="1:14" x14ac:dyDescent="0.2">
      <c r="A385">
        <v>35</v>
      </c>
      <c r="C385" t="s">
        <v>14</v>
      </c>
      <c r="D385">
        <v>52</v>
      </c>
      <c r="E385" t="s">
        <v>2449</v>
      </c>
      <c r="F385">
        <v>0</v>
      </c>
      <c r="G385">
        <v>384</v>
      </c>
      <c r="H385">
        <v>1</v>
      </c>
      <c r="I385" t="s">
        <v>20</v>
      </c>
      <c r="J385">
        <v>1</v>
      </c>
      <c r="K385">
        <v>1</v>
      </c>
      <c r="L385">
        <v>113789</v>
      </c>
      <c r="M385" t="s">
        <v>22</v>
      </c>
      <c r="N385">
        <v>1</v>
      </c>
    </row>
    <row r="386" spans="1:14" x14ac:dyDescent="0.2">
      <c r="A386">
        <v>30</v>
      </c>
      <c r="C386" t="s">
        <v>14</v>
      </c>
      <c r="D386">
        <v>7.8958000000000004</v>
      </c>
      <c r="E386" t="s">
        <v>2448</v>
      </c>
      <c r="F386">
        <v>0</v>
      </c>
      <c r="G386">
        <v>385</v>
      </c>
      <c r="H386">
        <v>3</v>
      </c>
      <c r="I386" t="s">
        <v>15</v>
      </c>
      <c r="J386">
        <v>0</v>
      </c>
      <c r="K386">
        <v>0</v>
      </c>
      <c r="L386">
        <v>349227</v>
      </c>
      <c r="M386" t="s">
        <v>17</v>
      </c>
      <c r="N386">
        <v>0</v>
      </c>
    </row>
    <row r="387" spans="1:14" x14ac:dyDescent="0.2">
      <c r="A387">
        <v>18</v>
      </c>
      <c r="C387" t="s">
        <v>14</v>
      </c>
      <c r="D387">
        <v>73.5</v>
      </c>
      <c r="E387" t="s">
        <v>2447</v>
      </c>
      <c r="F387">
        <v>0</v>
      </c>
      <c r="G387">
        <v>386</v>
      </c>
      <c r="H387">
        <v>2</v>
      </c>
      <c r="I387" t="s">
        <v>15</v>
      </c>
      <c r="J387">
        <v>0</v>
      </c>
      <c r="K387">
        <v>0</v>
      </c>
      <c r="L387" t="s">
        <v>59</v>
      </c>
      <c r="M387" t="s">
        <v>17</v>
      </c>
      <c r="N387">
        <v>0</v>
      </c>
    </row>
    <row r="388" spans="1:14" x14ac:dyDescent="0.2">
      <c r="A388">
        <v>1</v>
      </c>
      <c r="C388" t="s">
        <v>14</v>
      </c>
      <c r="D388">
        <v>46.9</v>
      </c>
      <c r="E388" t="s">
        <v>2446</v>
      </c>
      <c r="F388">
        <v>2</v>
      </c>
      <c r="G388">
        <v>387</v>
      </c>
      <c r="H388">
        <v>3</v>
      </c>
      <c r="I388" t="s">
        <v>15</v>
      </c>
      <c r="J388">
        <v>5</v>
      </c>
      <c r="K388">
        <v>0</v>
      </c>
      <c r="L388" t="s">
        <v>51</v>
      </c>
      <c r="M388" t="s">
        <v>28</v>
      </c>
      <c r="N388">
        <v>7</v>
      </c>
    </row>
    <row r="389" spans="1:14" x14ac:dyDescent="0.2">
      <c r="A389">
        <v>36</v>
      </c>
      <c r="C389" t="s">
        <v>14</v>
      </c>
      <c r="D389">
        <v>13</v>
      </c>
      <c r="E389" t="s">
        <v>2445</v>
      </c>
      <c r="F389">
        <v>0</v>
      </c>
      <c r="G389">
        <v>388</v>
      </c>
      <c r="H389">
        <v>2</v>
      </c>
      <c r="I389" t="s">
        <v>20</v>
      </c>
      <c r="J389">
        <v>0</v>
      </c>
      <c r="K389">
        <v>1</v>
      </c>
      <c r="L389">
        <v>27849</v>
      </c>
      <c r="M389" t="s">
        <v>24</v>
      </c>
      <c r="N389">
        <v>0</v>
      </c>
    </row>
    <row r="390" spans="1:14" x14ac:dyDescent="0.2">
      <c r="A390">
        <v>30</v>
      </c>
      <c r="C390" t="s">
        <v>26</v>
      </c>
      <c r="D390">
        <v>7.7291999999999996</v>
      </c>
      <c r="E390" t="s">
        <v>2444</v>
      </c>
      <c r="F390">
        <v>0</v>
      </c>
      <c r="G390">
        <v>389</v>
      </c>
      <c r="H390">
        <v>3</v>
      </c>
      <c r="I390" t="s">
        <v>15</v>
      </c>
      <c r="J390">
        <v>0</v>
      </c>
      <c r="K390">
        <v>0</v>
      </c>
      <c r="L390">
        <v>367655</v>
      </c>
      <c r="M390" t="s">
        <v>17</v>
      </c>
      <c r="N390">
        <v>0</v>
      </c>
    </row>
    <row r="391" spans="1:14" x14ac:dyDescent="0.2">
      <c r="A391">
        <v>17</v>
      </c>
      <c r="C391" t="s">
        <v>19</v>
      </c>
      <c r="D391">
        <v>12</v>
      </c>
      <c r="E391" t="s">
        <v>2443</v>
      </c>
      <c r="F391">
        <v>0</v>
      </c>
      <c r="G391">
        <v>390</v>
      </c>
      <c r="H391">
        <v>2</v>
      </c>
      <c r="I391" t="s">
        <v>20</v>
      </c>
      <c r="J391">
        <v>0</v>
      </c>
      <c r="K391">
        <v>1</v>
      </c>
      <c r="L391" t="s">
        <v>194</v>
      </c>
      <c r="M391" t="s">
        <v>24</v>
      </c>
      <c r="N391">
        <v>0</v>
      </c>
    </row>
    <row r="392" spans="1:14" x14ac:dyDescent="0.2">
      <c r="A392">
        <v>36</v>
      </c>
      <c r="B392" t="s">
        <v>195</v>
      </c>
      <c r="C392" t="s">
        <v>14</v>
      </c>
      <c r="D392">
        <v>120</v>
      </c>
      <c r="E392" t="s">
        <v>2442</v>
      </c>
      <c r="F392">
        <v>2</v>
      </c>
      <c r="G392">
        <v>391</v>
      </c>
      <c r="H392">
        <v>1</v>
      </c>
      <c r="I392" t="s">
        <v>15</v>
      </c>
      <c r="J392">
        <v>1</v>
      </c>
      <c r="K392">
        <v>1</v>
      </c>
      <c r="L392">
        <v>113760</v>
      </c>
      <c r="M392" t="s">
        <v>17</v>
      </c>
      <c r="N392">
        <v>3</v>
      </c>
    </row>
    <row r="393" spans="1:14" x14ac:dyDescent="0.2">
      <c r="A393">
        <v>21</v>
      </c>
      <c r="C393" t="s">
        <v>14</v>
      </c>
      <c r="D393">
        <v>7.7957999999999998</v>
      </c>
      <c r="E393" t="s">
        <v>2441</v>
      </c>
      <c r="F393">
        <v>0</v>
      </c>
      <c r="G393">
        <v>392</v>
      </c>
      <c r="H393">
        <v>3</v>
      </c>
      <c r="I393" t="s">
        <v>15</v>
      </c>
      <c r="J393">
        <v>0</v>
      </c>
      <c r="K393">
        <v>1</v>
      </c>
      <c r="L393">
        <v>350034</v>
      </c>
      <c r="M393" t="s">
        <v>17</v>
      </c>
      <c r="N393">
        <v>0</v>
      </c>
    </row>
    <row r="394" spans="1:14" x14ac:dyDescent="0.2">
      <c r="A394">
        <v>28</v>
      </c>
      <c r="C394" t="s">
        <v>14</v>
      </c>
      <c r="D394">
        <v>7.9249999999999998</v>
      </c>
      <c r="E394" t="s">
        <v>2440</v>
      </c>
      <c r="F394">
        <v>0</v>
      </c>
      <c r="G394">
        <v>393</v>
      </c>
      <c r="H394">
        <v>3</v>
      </c>
      <c r="I394" t="s">
        <v>15</v>
      </c>
      <c r="J394">
        <v>2</v>
      </c>
      <c r="K394">
        <v>0</v>
      </c>
      <c r="L394">
        <v>3101277</v>
      </c>
      <c r="M394" t="s">
        <v>17</v>
      </c>
      <c r="N394">
        <v>2</v>
      </c>
    </row>
    <row r="395" spans="1:14" x14ac:dyDescent="0.2">
      <c r="A395">
        <v>23</v>
      </c>
      <c r="B395" t="s">
        <v>119</v>
      </c>
      <c r="C395" t="s">
        <v>19</v>
      </c>
      <c r="D395">
        <v>113.27500000000001</v>
      </c>
      <c r="E395" t="s">
        <v>2439</v>
      </c>
      <c r="F395">
        <v>0</v>
      </c>
      <c r="G395">
        <v>394</v>
      </c>
      <c r="H395">
        <v>1</v>
      </c>
      <c r="I395" t="s">
        <v>20</v>
      </c>
      <c r="J395">
        <v>1</v>
      </c>
      <c r="K395">
        <v>1</v>
      </c>
      <c r="L395">
        <v>35273</v>
      </c>
      <c r="M395" t="s">
        <v>24</v>
      </c>
      <c r="N395">
        <v>1</v>
      </c>
    </row>
    <row r="396" spans="1:14" x14ac:dyDescent="0.2">
      <c r="A396">
        <v>24</v>
      </c>
      <c r="B396" t="s">
        <v>29</v>
      </c>
      <c r="C396" t="s">
        <v>14</v>
      </c>
      <c r="D396">
        <v>16.7</v>
      </c>
      <c r="E396" t="s">
        <v>2438</v>
      </c>
      <c r="F396">
        <v>2</v>
      </c>
      <c r="G396">
        <v>395</v>
      </c>
      <c r="H396">
        <v>3</v>
      </c>
      <c r="I396" t="s">
        <v>20</v>
      </c>
      <c r="J396">
        <v>0</v>
      </c>
      <c r="K396">
        <v>1</v>
      </c>
      <c r="L396" t="s">
        <v>30</v>
      </c>
      <c r="M396" t="s">
        <v>22</v>
      </c>
      <c r="N396">
        <v>2</v>
      </c>
    </row>
    <row r="397" spans="1:14" x14ac:dyDescent="0.2">
      <c r="A397">
        <v>22</v>
      </c>
      <c r="C397" t="s">
        <v>14</v>
      </c>
      <c r="D397">
        <v>7.7957999999999998</v>
      </c>
      <c r="E397" t="s">
        <v>2437</v>
      </c>
      <c r="F397">
        <v>0</v>
      </c>
      <c r="G397">
        <v>396</v>
      </c>
      <c r="H397">
        <v>3</v>
      </c>
      <c r="I397" t="s">
        <v>15</v>
      </c>
      <c r="J397">
        <v>0</v>
      </c>
      <c r="K397">
        <v>0</v>
      </c>
      <c r="L397">
        <v>350052</v>
      </c>
      <c r="M397" t="s">
        <v>17</v>
      </c>
      <c r="N397">
        <v>0</v>
      </c>
    </row>
    <row r="398" spans="1:14" x14ac:dyDescent="0.2">
      <c r="A398">
        <v>31</v>
      </c>
      <c r="C398" t="s">
        <v>14</v>
      </c>
      <c r="D398">
        <v>7.8541999999999996</v>
      </c>
      <c r="E398" t="s">
        <v>2436</v>
      </c>
      <c r="F398">
        <v>0</v>
      </c>
      <c r="G398">
        <v>397</v>
      </c>
      <c r="H398">
        <v>3</v>
      </c>
      <c r="I398" t="s">
        <v>20</v>
      </c>
      <c r="J398">
        <v>0</v>
      </c>
      <c r="K398">
        <v>0</v>
      </c>
      <c r="L398">
        <v>350407</v>
      </c>
      <c r="M398" t="s">
        <v>24</v>
      </c>
      <c r="N398">
        <v>0</v>
      </c>
    </row>
    <row r="399" spans="1:14" x14ac:dyDescent="0.2">
      <c r="A399">
        <v>46</v>
      </c>
      <c r="C399" t="s">
        <v>14</v>
      </c>
      <c r="D399">
        <v>26</v>
      </c>
      <c r="E399" t="s">
        <v>2435</v>
      </c>
      <c r="F399">
        <v>0</v>
      </c>
      <c r="G399">
        <v>398</v>
      </c>
      <c r="H399">
        <v>2</v>
      </c>
      <c r="I399" t="s">
        <v>15</v>
      </c>
      <c r="J399">
        <v>0</v>
      </c>
      <c r="K399">
        <v>0</v>
      </c>
      <c r="L399">
        <v>28403</v>
      </c>
      <c r="M399" t="s">
        <v>17</v>
      </c>
      <c r="N399">
        <v>0</v>
      </c>
    </row>
    <row r="400" spans="1:14" x14ac:dyDescent="0.2">
      <c r="A400">
        <v>23</v>
      </c>
      <c r="C400" t="s">
        <v>14</v>
      </c>
      <c r="D400">
        <v>10.5</v>
      </c>
      <c r="E400" t="s">
        <v>2434</v>
      </c>
      <c r="F400">
        <v>0</v>
      </c>
      <c r="G400">
        <v>399</v>
      </c>
      <c r="H400">
        <v>2</v>
      </c>
      <c r="I400" t="s">
        <v>15</v>
      </c>
      <c r="J400">
        <v>0</v>
      </c>
      <c r="K400">
        <v>0</v>
      </c>
      <c r="L400">
        <v>244278</v>
      </c>
      <c r="M400" t="s">
        <v>135</v>
      </c>
      <c r="N400">
        <v>0</v>
      </c>
    </row>
    <row r="401" spans="1:14" x14ac:dyDescent="0.2">
      <c r="A401">
        <v>28</v>
      </c>
      <c r="C401" t="s">
        <v>14</v>
      </c>
      <c r="D401">
        <v>12.65</v>
      </c>
      <c r="E401" t="s">
        <v>2433</v>
      </c>
      <c r="F401">
        <v>0</v>
      </c>
      <c r="G401">
        <v>400</v>
      </c>
      <c r="H401">
        <v>2</v>
      </c>
      <c r="I401" t="s">
        <v>20</v>
      </c>
      <c r="J401">
        <v>0</v>
      </c>
      <c r="K401">
        <v>1</v>
      </c>
      <c r="L401">
        <v>240929</v>
      </c>
      <c r="M401" t="s">
        <v>22</v>
      </c>
      <c r="N401">
        <v>0</v>
      </c>
    </row>
    <row r="402" spans="1:14" x14ac:dyDescent="0.2">
      <c r="A402">
        <v>39</v>
      </c>
      <c r="C402" t="s">
        <v>14</v>
      </c>
      <c r="D402">
        <v>7.9249999999999998</v>
      </c>
      <c r="E402" t="s">
        <v>2432</v>
      </c>
      <c r="F402">
        <v>0</v>
      </c>
      <c r="G402">
        <v>401</v>
      </c>
      <c r="H402">
        <v>3</v>
      </c>
      <c r="I402" t="s">
        <v>15</v>
      </c>
      <c r="J402">
        <v>0</v>
      </c>
      <c r="K402">
        <v>1</v>
      </c>
      <c r="L402" t="s">
        <v>196</v>
      </c>
      <c r="M402" t="s">
        <v>17</v>
      </c>
      <c r="N402">
        <v>0</v>
      </c>
    </row>
    <row r="403" spans="1:14" x14ac:dyDescent="0.2">
      <c r="A403">
        <v>26</v>
      </c>
      <c r="C403" t="s">
        <v>14</v>
      </c>
      <c r="D403">
        <v>8.0500000000000007</v>
      </c>
      <c r="E403" t="s">
        <v>2431</v>
      </c>
      <c r="F403">
        <v>0</v>
      </c>
      <c r="G403">
        <v>402</v>
      </c>
      <c r="H403">
        <v>3</v>
      </c>
      <c r="I403" t="s">
        <v>15</v>
      </c>
      <c r="J403">
        <v>0</v>
      </c>
      <c r="K403">
        <v>0</v>
      </c>
      <c r="L403">
        <v>341826</v>
      </c>
      <c r="M403" t="s">
        <v>17</v>
      </c>
      <c r="N403">
        <v>0</v>
      </c>
    </row>
    <row r="404" spans="1:14" x14ac:dyDescent="0.2">
      <c r="A404">
        <v>21</v>
      </c>
      <c r="C404" t="s">
        <v>14</v>
      </c>
      <c r="D404">
        <v>9.8249999999999993</v>
      </c>
      <c r="E404" t="s">
        <v>2430</v>
      </c>
      <c r="F404">
        <v>0</v>
      </c>
      <c r="G404">
        <v>403</v>
      </c>
      <c r="H404">
        <v>3</v>
      </c>
      <c r="I404" t="s">
        <v>20</v>
      </c>
      <c r="J404">
        <v>1</v>
      </c>
      <c r="K404">
        <v>0</v>
      </c>
      <c r="L404">
        <v>4137</v>
      </c>
      <c r="M404" t="s">
        <v>24</v>
      </c>
      <c r="N404">
        <v>1</v>
      </c>
    </row>
    <row r="405" spans="1:14" x14ac:dyDescent="0.2">
      <c r="A405">
        <v>28</v>
      </c>
      <c r="C405" t="s">
        <v>14</v>
      </c>
      <c r="D405">
        <v>15.85</v>
      </c>
      <c r="E405" t="s">
        <v>2429</v>
      </c>
      <c r="F405">
        <v>0</v>
      </c>
      <c r="G405">
        <v>404</v>
      </c>
      <c r="H405">
        <v>3</v>
      </c>
      <c r="I405" t="s">
        <v>15</v>
      </c>
      <c r="J405">
        <v>1</v>
      </c>
      <c r="K405">
        <v>0</v>
      </c>
      <c r="L405" t="s">
        <v>87</v>
      </c>
      <c r="M405" t="s">
        <v>17</v>
      </c>
      <c r="N405">
        <v>1</v>
      </c>
    </row>
    <row r="406" spans="1:14" x14ac:dyDescent="0.2">
      <c r="A406">
        <v>20</v>
      </c>
      <c r="C406" t="s">
        <v>14</v>
      </c>
      <c r="D406">
        <v>8.6624999999999996</v>
      </c>
      <c r="E406" t="s">
        <v>2428</v>
      </c>
      <c r="F406">
        <v>0</v>
      </c>
      <c r="G406">
        <v>405</v>
      </c>
      <c r="H406">
        <v>3</v>
      </c>
      <c r="I406" t="s">
        <v>20</v>
      </c>
      <c r="J406">
        <v>0</v>
      </c>
      <c r="K406">
        <v>0</v>
      </c>
      <c r="L406">
        <v>315096</v>
      </c>
      <c r="M406" t="s">
        <v>24</v>
      </c>
      <c r="N406">
        <v>0</v>
      </c>
    </row>
    <row r="407" spans="1:14" x14ac:dyDescent="0.2">
      <c r="A407">
        <v>34</v>
      </c>
      <c r="C407" t="s">
        <v>14</v>
      </c>
      <c r="D407">
        <v>21</v>
      </c>
      <c r="E407" t="s">
        <v>2427</v>
      </c>
      <c r="F407">
        <v>0</v>
      </c>
      <c r="G407">
        <v>406</v>
      </c>
      <c r="H407">
        <v>2</v>
      </c>
      <c r="I407" t="s">
        <v>15</v>
      </c>
      <c r="J407">
        <v>1</v>
      </c>
      <c r="K407">
        <v>0</v>
      </c>
      <c r="L407">
        <v>28664</v>
      </c>
      <c r="M407" t="s">
        <v>17</v>
      </c>
      <c r="N407">
        <v>1</v>
      </c>
    </row>
    <row r="408" spans="1:14" x14ac:dyDescent="0.2">
      <c r="A408">
        <v>51</v>
      </c>
      <c r="C408" t="s">
        <v>14</v>
      </c>
      <c r="D408">
        <v>7.75</v>
      </c>
      <c r="E408" t="s">
        <v>2426</v>
      </c>
      <c r="F408">
        <v>0</v>
      </c>
      <c r="G408">
        <v>407</v>
      </c>
      <c r="H408">
        <v>3</v>
      </c>
      <c r="I408" t="s">
        <v>15</v>
      </c>
      <c r="J408">
        <v>0</v>
      </c>
      <c r="K408">
        <v>0</v>
      </c>
      <c r="L408">
        <v>347064</v>
      </c>
      <c r="M408" t="s">
        <v>17</v>
      </c>
      <c r="N408">
        <v>0</v>
      </c>
    </row>
    <row r="409" spans="1:14" x14ac:dyDescent="0.2">
      <c r="A409">
        <v>3</v>
      </c>
      <c r="C409" t="s">
        <v>14</v>
      </c>
      <c r="D409">
        <v>18.75</v>
      </c>
      <c r="E409" t="s">
        <v>2425</v>
      </c>
      <c r="F409">
        <v>1</v>
      </c>
      <c r="G409">
        <v>408</v>
      </c>
      <c r="H409">
        <v>2</v>
      </c>
      <c r="I409" t="s">
        <v>15</v>
      </c>
      <c r="J409">
        <v>1</v>
      </c>
      <c r="K409">
        <v>1</v>
      </c>
      <c r="L409">
        <v>29106</v>
      </c>
      <c r="M409" t="s">
        <v>28</v>
      </c>
      <c r="N409">
        <v>2</v>
      </c>
    </row>
    <row r="410" spans="1:14" x14ac:dyDescent="0.2">
      <c r="A410">
        <v>21</v>
      </c>
      <c r="C410" t="s">
        <v>14</v>
      </c>
      <c r="D410">
        <v>7.7750000000000004</v>
      </c>
      <c r="E410" t="s">
        <v>2424</v>
      </c>
      <c r="F410">
        <v>0</v>
      </c>
      <c r="G410">
        <v>409</v>
      </c>
      <c r="H410">
        <v>3</v>
      </c>
      <c r="I410" t="s">
        <v>15</v>
      </c>
      <c r="J410">
        <v>0</v>
      </c>
      <c r="K410">
        <v>0</v>
      </c>
      <c r="L410">
        <v>312992</v>
      </c>
      <c r="M410" t="s">
        <v>17</v>
      </c>
      <c r="N410">
        <v>0</v>
      </c>
    </row>
    <row r="411" spans="1:14" x14ac:dyDescent="0.2">
      <c r="A411">
        <v>22</v>
      </c>
      <c r="C411" t="s">
        <v>14</v>
      </c>
      <c r="D411">
        <v>25.466699999999999</v>
      </c>
      <c r="E411" t="s">
        <v>2423</v>
      </c>
      <c r="F411">
        <v>1</v>
      </c>
      <c r="G411">
        <v>410</v>
      </c>
      <c r="H411">
        <v>3</v>
      </c>
      <c r="I411" t="s">
        <v>20</v>
      </c>
      <c r="J411">
        <v>3</v>
      </c>
      <c r="K411">
        <v>0</v>
      </c>
      <c r="L411">
        <v>4133</v>
      </c>
      <c r="M411" t="s">
        <v>24</v>
      </c>
      <c r="N411">
        <v>4</v>
      </c>
    </row>
    <row r="412" spans="1:14" x14ac:dyDescent="0.2">
      <c r="A412">
        <v>30</v>
      </c>
      <c r="C412" t="s">
        <v>14</v>
      </c>
      <c r="D412">
        <v>7.8958000000000004</v>
      </c>
      <c r="E412" t="s">
        <v>2422</v>
      </c>
      <c r="F412">
        <v>0</v>
      </c>
      <c r="G412">
        <v>411</v>
      </c>
      <c r="H412">
        <v>3</v>
      </c>
      <c r="I412" t="s">
        <v>15</v>
      </c>
      <c r="J412">
        <v>0</v>
      </c>
      <c r="K412">
        <v>0</v>
      </c>
      <c r="L412">
        <v>349222</v>
      </c>
      <c r="M412" t="s">
        <v>17</v>
      </c>
      <c r="N412">
        <v>0</v>
      </c>
    </row>
    <row r="413" spans="1:14" x14ac:dyDescent="0.2">
      <c r="A413">
        <v>30</v>
      </c>
      <c r="C413" t="s">
        <v>26</v>
      </c>
      <c r="D413">
        <v>6.8582999999999998</v>
      </c>
      <c r="E413" t="s">
        <v>2421</v>
      </c>
      <c r="F413">
        <v>0</v>
      </c>
      <c r="G413">
        <v>412</v>
      </c>
      <c r="H413">
        <v>3</v>
      </c>
      <c r="I413" t="s">
        <v>15</v>
      </c>
      <c r="J413">
        <v>0</v>
      </c>
      <c r="K413">
        <v>0</v>
      </c>
      <c r="L413">
        <v>394140</v>
      </c>
      <c r="M413" t="s">
        <v>17</v>
      </c>
      <c r="N413">
        <v>0</v>
      </c>
    </row>
    <row r="414" spans="1:14" x14ac:dyDescent="0.2">
      <c r="A414">
        <v>33</v>
      </c>
      <c r="B414" t="s">
        <v>134</v>
      </c>
      <c r="C414" t="s">
        <v>26</v>
      </c>
      <c r="D414">
        <v>90</v>
      </c>
      <c r="E414" t="s">
        <v>2420</v>
      </c>
      <c r="F414">
        <v>0</v>
      </c>
      <c r="G414">
        <v>413</v>
      </c>
      <c r="H414">
        <v>1</v>
      </c>
      <c r="I414" t="s">
        <v>20</v>
      </c>
      <c r="J414">
        <v>1</v>
      </c>
      <c r="K414">
        <v>1</v>
      </c>
      <c r="L414">
        <v>19928</v>
      </c>
      <c r="M414" t="s">
        <v>24</v>
      </c>
      <c r="N414">
        <v>1</v>
      </c>
    </row>
    <row r="415" spans="1:14" x14ac:dyDescent="0.2">
      <c r="A415">
        <v>30</v>
      </c>
      <c r="C415" t="s">
        <v>14</v>
      </c>
      <c r="D415">
        <v>0</v>
      </c>
      <c r="E415" t="s">
        <v>2419</v>
      </c>
      <c r="F415">
        <v>0</v>
      </c>
      <c r="G415">
        <v>414</v>
      </c>
      <c r="H415">
        <v>2</v>
      </c>
      <c r="I415" t="s">
        <v>15</v>
      </c>
      <c r="J415">
        <v>0</v>
      </c>
      <c r="K415">
        <v>0</v>
      </c>
      <c r="L415">
        <v>239853</v>
      </c>
      <c r="M415" t="s">
        <v>17</v>
      </c>
      <c r="N415">
        <v>0</v>
      </c>
    </row>
    <row r="416" spans="1:14" x14ac:dyDescent="0.2">
      <c r="A416">
        <v>44</v>
      </c>
      <c r="C416" t="s">
        <v>14</v>
      </c>
      <c r="D416">
        <v>7.9249999999999998</v>
      </c>
      <c r="E416" t="s">
        <v>2418</v>
      </c>
      <c r="F416">
        <v>0</v>
      </c>
      <c r="G416">
        <v>415</v>
      </c>
      <c r="H416">
        <v>3</v>
      </c>
      <c r="I416" t="s">
        <v>15</v>
      </c>
      <c r="J416">
        <v>0</v>
      </c>
      <c r="K416">
        <v>1</v>
      </c>
      <c r="L416" t="s">
        <v>197</v>
      </c>
      <c r="M416" t="s">
        <v>17</v>
      </c>
      <c r="N416">
        <v>0</v>
      </c>
    </row>
    <row r="417" spans="1:14" x14ac:dyDescent="0.2">
      <c r="A417">
        <v>35.5</v>
      </c>
      <c r="C417" t="s">
        <v>14</v>
      </c>
      <c r="D417">
        <v>8.0500000000000007</v>
      </c>
      <c r="E417" t="s">
        <v>2417</v>
      </c>
      <c r="F417">
        <v>0</v>
      </c>
      <c r="G417">
        <v>416</v>
      </c>
      <c r="H417">
        <v>3</v>
      </c>
      <c r="I417" t="s">
        <v>20</v>
      </c>
      <c r="J417">
        <v>0</v>
      </c>
      <c r="K417">
        <v>0</v>
      </c>
      <c r="L417">
        <v>343095</v>
      </c>
      <c r="M417" t="s">
        <v>22</v>
      </c>
      <c r="N417">
        <v>0</v>
      </c>
    </row>
    <row r="418" spans="1:14" x14ac:dyDescent="0.2">
      <c r="A418">
        <v>34</v>
      </c>
      <c r="C418" t="s">
        <v>14</v>
      </c>
      <c r="D418">
        <v>32.5</v>
      </c>
      <c r="E418" t="s">
        <v>2416</v>
      </c>
      <c r="F418">
        <v>1</v>
      </c>
      <c r="G418">
        <v>417</v>
      </c>
      <c r="H418">
        <v>2</v>
      </c>
      <c r="I418" t="s">
        <v>20</v>
      </c>
      <c r="J418">
        <v>1</v>
      </c>
      <c r="K418">
        <v>1</v>
      </c>
      <c r="L418">
        <v>28220</v>
      </c>
      <c r="M418" t="s">
        <v>22</v>
      </c>
      <c r="N418">
        <v>2</v>
      </c>
    </row>
    <row r="419" spans="1:14" x14ac:dyDescent="0.2">
      <c r="A419">
        <v>18</v>
      </c>
      <c r="C419" t="s">
        <v>14</v>
      </c>
      <c r="D419">
        <v>13</v>
      </c>
      <c r="E419" t="s">
        <v>2415</v>
      </c>
      <c r="F419">
        <v>2</v>
      </c>
      <c r="G419">
        <v>418</v>
      </c>
      <c r="H419">
        <v>2</v>
      </c>
      <c r="I419" t="s">
        <v>20</v>
      </c>
      <c r="J419">
        <v>0</v>
      </c>
      <c r="K419">
        <v>1</v>
      </c>
      <c r="L419">
        <v>250652</v>
      </c>
      <c r="M419" t="s">
        <v>24</v>
      </c>
      <c r="N419">
        <v>2</v>
      </c>
    </row>
    <row r="420" spans="1:14" x14ac:dyDescent="0.2">
      <c r="A420">
        <v>30</v>
      </c>
      <c r="C420" t="s">
        <v>14</v>
      </c>
      <c r="D420">
        <v>13</v>
      </c>
      <c r="E420" t="s">
        <v>2414</v>
      </c>
      <c r="F420">
        <v>0</v>
      </c>
      <c r="G420">
        <v>419</v>
      </c>
      <c r="H420">
        <v>2</v>
      </c>
      <c r="I420" t="s">
        <v>15</v>
      </c>
      <c r="J420">
        <v>0</v>
      </c>
      <c r="K420">
        <v>0</v>
      </c>
      <c r="L420">
        <v>28228</v>
      </c>
      <c r="M420" t="s">
        <v>17</v>
      </c>
      <c r="N420">
        <v>0</v>
      </c>
    </row>
    <row r="421" spans="1:14" x14ac:dyDescent="0.2">
      <c r="A421">
        <v>10</v>
      </c>
      <c r="C421" t="s">
        <v>14</v>
      </c>
      <c r="D421">
        <v>24.15</v>
      </c>
      <c r="E421" t="s">
        <v>2413</v>
      </c>
      <c r="F421">
        <v>2</v>
      </c>
      <c r="G421">
        <v>420</v>
      </c>
      <c r="H421">
        <v>3</v>
      </c>
      <c r="I421" t="s">
        <v>20</v>
      </c>
      <c r="J421">
        <v>0</v>
      </c>
      <c r="K421">
        <v>0</v>
      </c>
      <c r="L421">
        <v>345773</v>
      </c>
      <c r="M421" t="s">
        <v>24</v>
      </c>
      <c r="N421">
        <v>2</v>
      </c>
    </row>
    <row r="422" spans="1:14" x14ac:dyDescent="0.2">
      <c r="A422">
        <v>30</v>
      </c>
      <c r="C422" t="s">
        <v>19</v>
      </c>
      <c r="D422">
        <v>7.8958000000000004</v>
      </c>
      <c r="E422" t="s">
        <v>2412</v>
      </c>
      <c r="F422">
        <v>0</v>
      </c>
      <c r="G422">
        <v>421</v>
      </c>
      <c r="H422">
        <v>3</v>
      </c>
      <c r="I422" t="s">
        <v>15</v>
      </c>
      <c r="J422">
        <v>0</v>
      </c>
      <c r="K422">
        <v>0</v>
      </c>
      <c r="L422">
        <v>349254</v>
      </c>
      <c r="M422" t="s">
        <v>17</v>
      </c>
      <c r="N422">
        <v>0</v>
      </c>
    </row>
    <row r="423" spans="1:14" x14ac:dyDescent="0.2">
      <c r="A423">
        <v>21</v>
      </c>
      <c r="C423" t="s">
        <v>26</v>
      </c>
      <c r="D423">
        <v>7.7332999999999998</v>
      </c>
      <c r="E423" t="s">
        <v>2411</v>
      </c>
      <c r="F423">
        <v>0</v>
      </c>
      <c r="G423">
        <v>422</v>
      </c>
      <c r="H423">
        <v>3</v>
      </c>
      <c r="I423" t="s">
        <v>15</v>
      </c>
      <c r="J423">
        <v>0</v>
      </c>
      <c r="K423">
        <v>0</v>
      </c>
      <c r="L423" t="s">
        <v>198</v>
      </c>
      <c r="M423" t="s">
        <v>17</v>
      </c>
      <c r="N423">
        <v>0</v>
      </c>
    </row>
    <row r="424" spans="1:14" x14ac:dyDescent="0.2">
      <c r="A424">
        <v>29</v>
      </c>
      <c r="C424" t="s">
        <v>14</v>
      </c>
      <c r="D424">
        <v>7.875</v>
      </c>
      <c r="E424" t="s">
        <v>2410</v>
      </c>
      <c r="F424">
        <v>0</v>
      </c>
      <c r="G424">
        <v>423</v>
      </c>
      <c r="H424">
        <v>3</v>
      </c>
      <c r="I424" t="s">
        <v>15</v>
      </c>
      <c r="J424">
        <v>0</v>
      </c>
      <c r="K424">
        <v>0</v>
      </c>
      <c r="L424">
        <v>315082</v>
      </c>
      <c r="M424" t="s">
        <v>17</v>
      </c>
      <c r="N424">
        <v>0</v>
      </c>
    </row>
    <row r="425" spans="1:14" x14ac:dyDescent="0.2">
      <c r="A425">
        <v>28</v>
      </c>
      <c r="C425" t="s">
        <v>14</v>
      </c>
      <c r="D425">
        <v>14.4</v>
      </c>
      <c r="E425" t="s">
        <v>2409</v>
      </c>
      <c r="F425">
        <v>1</v>
      </c>
      <c r="G425">
        <v>424</v>
      </c>
      <c r="H425">
        <v>3</v>
      </c>
      <c r="I425" t="s">
        <v>20</v>
      </c>
      <c r="J425">
        <v>1</v>
      </c>
      <c r="K425">
        <v>0</v>
      </c>
      <c r="L425">
        <v>347080</v>
      </c>
      <c r="M425" t="s">
        <v>22</v>
      </c>
      <c r="N425">
        <v>2</v>
      </c>
    </row>
    <row r="426" spans="1:14" x14ac:dyDescent="0.2">
      <c r="A426">
        <v>18</v>
      </c>
      <c r="C426" t="s">
        <v>14</v>
      </c>
      <c r="D426">
        <v>20.212499999999999</v>
      </c>
      <c r="E426" t="s">
        <v>2408</v>
      </c>
      <c r="F426">
        <v>1</v>
      </c>
      <c r="G426">
        <v>425</v>
      </c>
      <c r="H426">
        <v>3</v>
      </c>
      <c r="I426" t="s">
        <v>15</v>
      </c>
      <c r="J426">
        <v>1</v>
      </c>
      <c r="K426">
        <v>0</v>
      </c>
      <c r="L426">
        <v>370129</v>
      </c>
      <c r="M426" t="s">
        <v>17</v>
      </c>
      <c r="N426">
        <v>2</v>
      </c>
    </row>
    <row r="427" spans="1:14" x14ac:dyDescent="0.2">
      <c r="A427">
        <v>30</v>
      </c>
      <c r="C427" t="s">
        <v>14</v>
      </c>
      <c r="D427">
        <v>7.25</v>
      </c>
      <c r="E427" t="s">
        <v>2407</v>
      </c>
      <c r="F427">
        <v>0</v>
      </c>
      <c r="G427">
        <v>426</v>
      </c>
      <c r="H427">
        <v>3</v>
      </c>
      <c r="I427" t="s">
        <v>15</v>
      </c>
      <c r="J427">
        <v>0</v>
      </c>
      <c r="K427">
        <v>0</v>
      </c>
      <c r="L427" t="s">
        <v>199</v>
      </c>
      <c r="M427" t="s">
        <v>17</v>
      </c>
      <c r="N427">
        <v>0</v>
      </c>
    </row>
    <row r="428" spans="1:14" x14ac:dyDescent="0.2">
      <c r="A428">
        <v>28</v>
      </c>
      <c r="C428" t="s">
        <v>14</v>
      </c>
      <c r="D428">
        <v>26</v>
      </c>
      <c r="E428" t="s">
        <v>2406</v>
      </c>
      <c r="F428">
        <v>0</v>
      </c>
      <c r="G428">
        <v>427</v>
      </c>
      <c r="H428">
        <v>2</v>
      </c>
      <c r="I428" t="s">
        <v>20</v>
      </c>
      <c r="J428">
        <v>1</v>
      </c>
      <c r="K428">
        <v>1</v>
      </c>
      <c r="L428">
        <v>2003</v>
      </c>
      <c r="M428" t="s">
        <v>22</v>
      </c>
      <c r="N428">
        <v>1</v>
      </c>
    </row>
    <row r="429" spans="1:14" x14ac:dyDescent="0.2">
      <c r="A429">
        <v>19</v>
      </c>
      <c r="C429" t="s">
        <v>14</v>
      </c>
      <c r="D429">
        <v>26</v>
      </c>
      <c r="E429" t="s">
        <v>2405</v>
      </c>
      <c r="F429">
        <v>0</v>
      </c>
      <c r="G429">
        <v>428</v>
      </c>
      <c r="H429">
        <v>2</v>
      </c>
      <c r="I429" t="s">
        <v>20</v>
      </c>
      <c r="J429">
        <v>0</v>
      </c>
      <c r="K429">
        <v>1</v>
      </c>
      <c r="L429">
        <v>250655</v>
      </c>
      <c r="M429" t="s">
        <v>24</v>
      </c>
      <c r="N429">
        <v>0</v>
      </c>
    </row>
    <row r="430" spans="1:14" x14ac:dyDescent="0.2">
      <c r="A430">
        <v>30</v>
      </c>
      <c r="C430" t="s">
        <v>26</v>
      </c>
      <c r="D430">
        <v>7.75</v>
      </c>
      <c r="E430" t="s">
        <v>2404</v>
      </c>
      <c r="F430">
        <v>0</v>
      </c>
      <c r="G430">
        <v>429</v>
      </c>
      <c r="H430">
        <v>3</v>
      </c>
      <c r="I430" t="s">
        <v>15</v>
      </c>
      <c r="J430">
        <v>0</v>
      </c>
      <c r="K430">
        <v>0</v>
      </c>
      <c r="L430">
        <v>364851</v>
      </c>
      <c r="M430" t="s">
        <v>17</v>
      </c>
      <c r="N430">
        <v>0</v>
      </c>
    </row>
    <row r="431" spans="1:14" x14ac:dyDescent="0.2">
      <c r="A431">
        <v>32</v>
      </c>
      <c r="B431" t="s">
        <v>200</v>
      </c>
      <c r="C431" t="s">
        <v>14</v>
      </c>
      <c r="D431">
        <v>8.0500000000000007</v>
      </c>
      <c r="E431" t="s">
        <v>2403</v>
      </c>
      <c r="F431">
        <v>0</v>
      </c>
      <c r="G431">
        <v>430</v>
      </c>
      <c r="H431">
        <v>3</v>
      </c>
      <c r="I431" t="s">
        <v>15</v>
      </c>
      <c r="J431">
        <v>0</v>
      </c>
      <c r="K431">
        <v>1</v>
      </c>
      <c r="L431" t="s">
        <v>201</v>
      </c>
      <c r="M431" t="s">
        <v>17</v>
      </c>
      <c r="N431">
        <v>0</v>
      </c>
    </row>
    <row r="432" spans="1:14" x14ac:dyDescent="0.2">
      <c r="A432">
        <v>28</v>
      </c>
      <c r="B432" t="s">
        <v>48</v>
      </c>
      <c r="C432" t="s">
        <v>14</v>
      </c>
      <c r="D432">
        <v>26.55</v>
      </c>
      <c r="E432" t="s">
        <v>2402</v>
      </c>
      <c r="F432">
        <v>0</v>
      </c>
      <c r="G432">
        <v>431</v>
      </c>
      <c r="H432">
        <v>1</v>
      </c>
      <c r="I432" t="s">
        <v>15</v>
      </c>
      <c r="J432">
        <v>0</v>
      </c>
      <c r="K432">
        <v>1</v>
      </c>
      <c r="L432">
        <v>110564</v>
      </c>
      <c r="M432" t="s">
        <v>17</v>
      </c>
      <c r="N432">
        <v>0</v>
      </c>
    </row>
    <row r="433" spans="1:14" x14ac:dyDescent="0.2">
      <c r="A433">
        <v>35.5</v>
      </c>
      <c r="C433" t="s">
        <v>14</v>
      </c>
      <c r="D433">
        <v>16.100000000000001</v>
      </c>
      <c r="E433" t="s">
        <v>2401</v>
      </c>
      <c r="F433">
        <v>0</v>
      </c>
      <c r="G433">
        <v>432</v>
      </c>
      <c r="H433">
        <v>3</v>
      </c>
      <c r="I433" t="s">
        <v>20</v>
      </c>
      <c r="J433">
        <v>1</v>
      </c>
      <c r="K433">
        <v>1</v>
      </c>
      <c r="L433">
        <v>376564</v>
      </c>
      <c r="M433" t="s">
        <v>22</v>
      </c>
      <c r="N433">
        <v>1</v>
      </c>
    </row>
    <row r="434" spans="1:14" x14ac:dyDescent="0.2">
      <c r="A434">
        <v>42</v>
      </c>
      <c r="C434" t="s">
        <v>14</v>
      </c>
      <c r="D434">
        <v>26</v>
      </c>
      <c r="E434" t="s">
        <v>2400</v>
      </c>
      <c r="F434">
        <v>0</v>
      </c>
      <c r="G434">
        <v>433</v>
      </c>
      <c r="H434">
        <v>2</v>
      </c>
      <c r="I434" t="s">
        <v>20</v>
      </c>
      <c r="J434">
        <v>1</v>
      </c>
      <c r="K434">
        <v>1</v>
      </c>
      <c r="L434" t="s">
        <v>202</v>
      </c>
      <c r="M434" t="s">
        <v>22</v>
      </c>
      <c r="N434">
        <v>1</v>
      </c>
    </row>
    <row r="435" spans="1:14" x14ac:dyDescent="0.2">
      <c r="A435">
        <v>17</v>
      </c>
      <c r="C435" t="s">
        <v>14</v>
      </c>
      <c r="D435">
        <v>7.125</v>
      </c>
      <c r="E435" t="s">
        <v>2399</v>
      </c>
      <c r="F435">
        <v>0</v>
      </c>
      <c r="G435">
        <v>434</v>
      </c>
      <c r="H435">
        <v>3</v>
      </c>
      <c r="I435" t="s">
        <v>15</v>
      </c>
      <c r="J435">
        <v>0</v>
      </c>
      <c r="K435">
        <v>0</v>
      </c>
      <c r="L435" t="s">
        <v>203</v>
      </c>
      <c r="M435" t="s">
        <v>17</v>
      </c>
      <c r="N435">
        <v>0</v>
      </c>
    </row>
    <row r="436" spans="1:14" x14ac:dyDescent="0.2">
      <c r="A436">
        <v>50</v>
      </c>
      <c r="B436" t="s">
        <v>204</v>
      </c>
      <c r="C436" t="s">
        <v>14</v>
      </c>
      <c r="D436">
        <v>55.9</v>
      </c>
      <c r="E436" t="s">
        <v>2398</v>
      </c>
      <c r="F436">
        <v>0</v>
      </c>
      <c r="G436">
        <v>435</v>
      </c>
      <c r="H436">
        <v>1</v>
      </c>
      <c r="I436" t="s">
        <v>15</v>
      </c>
      <c r="J436">
        <v>1</v>
      </c>
      <c r="K436">
        <v>0</v>
      </c>
      <c r="L436">
        <v>13507</v>
      </c>
      <c r="M436" t="s">
        <v>17</v>
      </c>
      <c r="N436">
        <v>1</v>
      </c>
    </row>
    <row r="437" spans="1:14" x14ac:dyDescent="0.2">
      <c r="A437">
        <v>14</v>
      </c>
      <c r="B437" t="s">
        <v>195</v>
      </c>
      <c r="C437" t="s">
        <v>14</v>
      </c>
      <c r="D437">
        <v>120</v>
      </c>
      <c r="E437" t="s">
        <v>2397</v>
      </c>
      <c r="F437">
        <v>2</v>
      </c>
      <c r="G437">
        <v>436</v>
      </c>
      <c r="H437">
        <v>1</v>
      </c>
      <c r="I437" t="s">
        <v>20</v>
      </c>
      <c r="J437">
        <v>1</v>
      </c>
      <c r="K437">
        <v>1</v>
      </c>
      <c r="L437">
        <v>113760</v>
      </c>
      <c r="M437" t="s">
        <v>24</v>
      </c>
      <c r="N437">
        <v>3</v>
      </c>
    </row>
    <row r="438" spans="1:14" x14ac:dyDescent="0.2">
      <c r="A438">
        <v>21</v>
      </c>
      <c r="C438" t="s">
        <v>14</v>
      </c>
      <c r="D438">
        <v>34.375</v>
      </c>
      <c r="E438" t="s">
        <v>2396</v>
      </c>
      <c r="F438">
        <v>2</v>
      </c>
      <c r="G438">
        <v>437</v>
      </c>
      <c r="H438">
        <v>3</v>
      </c>
      <c r="I438" t="s">
        <v>20</v>
      </c>
      <c r="J438">
        <v>2</v>
      </c>
      <c r="K438">
        <v>0</v>
      </c>
      <c r="L438" t="s">
        <v>62</v>
      </c>
      <c r="M438" t="s">
        <v>24</v>
      </c>
      <c r="N438">
        <v>4</v>
      </c>
    </row>
    <row r="439" spans="1:14" x14ac:dyDescent="0.2">
      <c r="A439">
        <v>24</v>
      </c>
      <c r="C439" t="s">
        <v>14</v>
      </c>
      <c r="D439">
        <v>18.75</v>
      </c>
      <c r="E439" t="s">
        <v>2395</v>
      </c>
      <c r="F439">
        <v>3</v>
      </c>
      <c r="G439">
        <v>438</v>
      </c>
      <c r="H439">
        <v>2</v>
      </c>
      <c r="I439" t="s">
        <v>20</v>
      </c>
      <c r="J439">
        <v>2</v>
      </c>
      <c r="K439">
        <v>1</v>
      </c>
      <c r="L439">
        <v>29106</v>
      </c>
      <c r="M439" t="s">
        <v>22</v>
      </c>
      <c r="N439">
        <v>5</v>
      </c>
    </row>
    <row r="440" spans="1:14" x14ac:dyDescent="0.2">
      <c r="A440">
        <v>64</v>
      </c>
      <c r="B440" t="s">
        <v>35</v>
      </c>
      <c r="C440" t="s">
        <v>14</v>
      </c>
      <c r="D440">
        <v>263</v>
      </c>
      <c r="E440" t="s">
        <v>2394</v>
      </c>
      <c r="F440">
        <v>4</v>
      </c>
      <c r="G440">
        <v>439</v>
      </c>
      <c r="H440">
        <v>1</v>
      </c>
      <c r="I440" t="s">
        <v>15</v>
      </c>
      <c r="J440">
        <v>1</v>
      </c>
      <c r="K440">
        <v>0</v>
      </c>
      <c r="L440">
        <v>19950</v>
      </c>
      <c r="M440" t="s">
        <v>17</v>
      </c>
      <c r="N440">
        <v>5</v>
      </c>
    </row>
    <row r="441" spans="1:14" x14ac:dyDescent="0.2">
      <c r="A441">
        <v>31</v>
      </c>
      <c r="C441" t="s">
        <v>14</v>
      </c>
      <c r="D441">
        <v>10.5</v>
      </c>
      <c r="E441" t="s">
        <v>2393</v>
      </c>
      <c r="F441">
        <v>0</v>
      </c>
      <c r="G441">
        <v>440</v>
      </c>
      <c r="H441">
        <v>2</v>
      </c>
      <c r="I441" t="s">
        <v>15</v>
      </c>
      <c r="J441">
        <v>0</v>
      </c>
      <c r="K441">
        <v>0</v>
      </c>
      <c r="L441" t="s">
        <v>205</v>
      </c>
      <c r="M441" t="s">
        <v>17</v>
      </c>
      <c r="N441">
        <v>0</v>
      </c>
    </row>
    <row r="442" spans="1:14" x14ac:dyDescent="0.2">
      <c r="A442">
        <v>45</v>
      </c>
      <c r="C442" t="s">
        <v>14</v>
      </c>
      <c r="D442">
        <v>26.25</v>
      </c>
      <c r="E442" t="s">
        <v>2392</v>
      </c>
      <c r="F442">
        <v>1</v>
      </c>
      <c r="G442">
        <v>441</v>
      </c>
      <c r="H442">
        <v>2</v>
      </c>
      <c r="I442" t="s">
        <v>20</v>
      </c>
      <c r="J442">
        <v>1</v>
      </c>
      <c r="K442">
        <v>1</v>
      </c>
      <c r="L442" t="s">
        <v>170</v>
      </c>
      <c r="M442" t="s">
        <v>22</v>
      </c>
      <c r="N442">
        <v>2</v>
      </c>
    </row>
    <row r="443" spans="1:14" x14ac:dyDescent="0.2">
      <c r="A443">
        <v>20</v>
      </c>
      <c r="C443" t="s">
        <v>14</v>
      </c>
      <c r="D443">
        <v>9.5</v>
      </c>
      <c r="E443" t="s">
        <v>2391</v>
      </c>
      <c r="F443">
        <v>0</v>
      </c>
      <c r="G443">
        <v>442</v>
      </c>
      <c r="H443">
        <v>3</v>
      </c>
      <c r="I443" t="s">
        <v>15</v>
      </c>
      <c r="J443">
        <v>0</v>
      </c>
      <c r="K443">
        <v>0</v>
      </c>
      <c r="L443">
        <v>345769</v>
      </c>
      <c r="M443" t="s">
        <v>17</v>
      </c>
      <c r="N443">
        <v>0</v>
      </c>
    </row>
    <row r="444" spans="1:14" x14ac:dyDescent="0.2">
      <c r="A444">
        <v>25</v>
      </c>
      <c r="C444" t="s">
        <v>14</v>
      </c>
      <c r="D444">
        <v>7.7750000000000004</v>
      </c>
      <c r="E444" t="s">
        <v>2390</v>
      </c>
      <c r="F444">
        <v>0</v>
      </c>
      <c r="G444">
        <v>443</v>
      </c>
      <c r="H444">
        <v>3</v>
      </c>
      <c r="I444" t="s">
        <v>15</v>
      </c>
      <c r="J444">
        <v>1</v>
      </c>
      <c r="K444">
        <v>0</v>
      </c>
      <c r="L444">
        <v>347076</v>
      </c>
      <c r="M444" t="s">
        <v>17</v>
      </c>
      <c r="N444">
        <v>1</v>
      </c>
    </row>
    <row r="445" spans="1:14" x14ac:dyDescent="0.2">
      <c r="A445">
        <v>28</v>
      </c>
      <c r="C445" t="s">
        <v>14</v>
      </c>
      <c r="D445">
        <v>13</v>
      </c>
      <c r="E445" t="s">
        <v>2389</v>
      </c>
      <c r="F445">
        <v>0</v>
      </c>
      <c r="G445">
        <v>444</v>
      </c>
      <c r="H445">
        <v>2</v>
      </c>
      <c r="I445" t="s">
        <v>20</v>
      </c>
      <c r="J445">
        <v>0</v>
      </c>
      <c r="K445">
        <v>1</v>
      </c>
      <c r="L445">
        <v>230434</v>
      </c>
      <c r="M445" t="s">
        <v>24</v>
      </c>
      <c r="N445">
        <v>0</v>
      </c>
    </row>
    <row r="446" spans="1:14" x14ac:dyDescent="0.2">
      <c r="A446">
        <v>30</v>
      </c>
      <c r="C446" t="s">
        <v>14</v>
      </c>
      <c r="D446">
        <v>8.1125000000000007</v>
      </c>
      <c r="E446" t="s">
        <v>2388</v>
      </c>
      <c r="F446">
        <v>0</v>
      </c>
      <c r="G446">
        <v>445</v>
      </c>
      <c r="H446">
        <v>3</v>
      </c>
      <c r="I446" t="s">
        <v>15</v>
      </c>
      <c r="J446">
        <v>0</v>
      </c>
      <c r="K446">
        <v>1</v>
      </c>
      <c r="L446">
        <v>65306</v>
      </c>
      <c r="M446" t="s">
        <v>17</v>
      </c>
      <c r="N446">
        <v>0</v>
      </c>
    </row>
    <row r="447" spans="1:14" x14ac:dyDescent="0.2">
      <c r="A447">
        <v>4</v>
      </c>
      <c r="B447" t="s">
        <v>206</v>
      </c>
      <c r="C447" t="s">
        <v>14</v>
      </c>
      <c r="D447">
        <v>81.8583</v>
      </c>
      <c r="E447" t="s">
        <v>2387</v>
      </c>
      <c r="F447">
        <v>2</v>
      </c>
      <c r="G447">
        <v>446</v>
      </c>
      <c r="H447">
        <v>1</v>
      </c>
      <c r="I447" t="s">
        <v>15</v>
      </c>
      <c r="J447">
        <v>0</v>
      </c>
      <c r="K447">
        <v>1</v>
      </c>
      <c r="L447">
        <v>33638</v>
      </c>
      <c r="M447" t="s">
        <v>28</v>
      </c>
      <c r="N447">
        <v>2</v>
      </c>
    </row>
    <row r="448" spans="1:14" x14ac:dyDescent="0.2">
      <c r="A448">
        <v>13</v>
      </c>
      <c r="C448" t="s">
        <v>14</v>
      </c>
      <c r="D448">
        <v>19.5</v>
      </c>
      <c r="E448" t="s">
        <v>2386</v>
      </c>
      <c r="F448">
        <v>1</v>
      </c>
      <c r="G448">
        <v>447</v>
      </c>
      <c r="H448">
        <v>2</v>
      </c>
      <c r="I448" t="s">
        <v>20</v>
      </c>
      <c r="J448">
        <v>0</v>
      </c>
      <c r="K448">
        <v>1</v>
      </c>
      <c r="L448">
        <v>250644</v>
      </c>
      <c r="M448" t="s">
        <v>24</v>
      </c>
      <c r="N448">
        <v>1</v>
      </c>
    </row>
    <row r="449" spans="1:14" x14ac:dyDescent="0.2">
      <c r="A449">
        <v>34</v>
      </c>
      <c r="C449" t="s">
        <v>14</v>
      </c>
      <c r="D449">
        <v>26.55</v>
      </c>
      <c r="E449" t="s">
        <v>2385</v>
      </c>
      <c r="F449">
        <v>0</v>
      </c>
      <c r="G449">
        <v>448</v>
      </c>
      <c r="H449">
        <v>1</v>
      </c>
      <c r="I449" t="s">
        <v>15</v>
      </c>
      <c r="J449">
        <v>0</v>
      </c>
      <c r="K449">
        <v>1</v>
      </c>
      <c r="L449">
        <v>113794</v>
      </c>
      <c r="M449" t="s">
        <v>17</v>
      </c>
      <c r="N449">
        <v>0</v>
      </c>
    </row>
    <row r="450" spans="1:14" x14ac:dyDescent="0.2">
      <c r="A450">
        <v>5</v>
      </c>
      <c r="C450" t="s">
        <v>19</v>
      </c>
      <c r="D450">
        <v>19.258299999999998</v>
      </c>
      <c r="E450" t="s">
        <v>2384</v>
      </c>
      <c r="F450">
        <v>1</v>
      </c>
      <c r="G450">
        <v>449</v>
      </c>
      <c r="H450">
        <v>3</v>
      </c>
      <c r="I450" t="s">
        <v>20</v>
      </c>
      <c r="J450">
        <v>2</v>
      </c>
      <c r="K450">
        <v>1</v>
      </c>
      <c r="L450">
        <v>2666</v>
      </c>
      <c r="M450" t="s">
        <v>24</v>
      </c>
      <c r="N450">
        <v>3</v>
      </c>
    </row>
    <row r="451" spans="1:14" x14ac:dyDescent="0.2">
      <c r="A451">
        <v>52</v>
      </c>
      <c r="B451" t="s">
        <v>207</v>
      </c>
      <c r="C451" t="s">
        <v>14</v>
      </c>
      <c r="D451">
        <v>30.5</v>
      </c>
      <c r="E451" t="s">
        <v>2383</v>
      </c>
      <c r="F451">
        <v>0</v>
      </c>
      <c r="G451">
        <v>450</v>
      </c>
      <c r="H451">
        <v>1</v>
      </c>
      <c r="I451" t="s">
        <v>15</v>
      </c>
      <c r="J451">
        <v>0</v>
      </c>
      <c r="K451">
        <v>1</v>
      </c>
      <c r="L451">
        <v>113786</v>
      </c>
      <c r="M451" t="s">
        <v>17</v>
      </c>
      <c r="N451">
        <v>0</v>
      </c>
    </row>
    <row r="452" spans="1:14" x14ac:dyDescent="0.2">
      <c r="A452">
        <v>36</v>
      </c>
      <c r="C452" t="s">
        <v>14</v>
      </c>
      <c r="D452">
        <v>27.75</v>
      </c>
      <c r="E452" t="s">
        <v>2382</v>
      </c>
      <c r="F452">
        <v>2</v>
      </c>
      <c r="G452">
        <v>451</v>
      </c>
      <c r="H452">
        <v>2</v>
      </c>
      <c r="I452" t="s">
        <v>15</v>
      </c>
      <c r="J452">
        <v>1</v>
      </c>
      <c r="K452">
        <v>0</v>
      </c>
      <c r="L452" t="s">
        <v>50</v>
      </c>
      <c r="M452" t="s">
        <v>17</v>
      </c>
      <c r="N452">
        <v>3</v>
      </c>
    </row>
    <row r="453" spans="1:14" x14ac:dyDescent="0.2">
      <c r="A453">
        <v>30</v>
      </c>
      <c r="C453" t="s">
        <v>14</v>
      </c>
      <c r="D453">
        <v>19.966699999999999</v>
      </c>
      <c r="E453" t="s">
        <v>2381</v>
      </c>
      <c r="F453">
        <v>0</v>
      </c>
      <c r="G453">
        <v>452</v>
      </c>
      <c r="H453">
        <v>3</v>
      </c>
      <c r="I453" t="s">
        <v>15</v>
      </c>
      <c r="J453">
        <v>1</v>
      </c>
      <c r="K453">
        <v>0</v>
      </c>
      <c r="L453">
        <v>65303</v>
      </c>
      <c r="M453" t="s">
        <v>17</v>
      </c>
      <c r="N453">
        <v>1</v>
      </c>
    </row>
    <row r="454" spans="1:14" x14ac:dyDescent="0.2">
      <c r="A454">
        <v>30</v>
      </c>
      <c r="B454" t="s">
        <v>208</v>
      </c>
      <c r="C454" t="s">
        <v>19</v>
      </c>
      <c r="D454">
        <v>27.75</v>
      </c>
      <c r="E454" t="s">
        <v>2380</v>
      </c>
      <c r="F454">
        <v>0</v>
      </c>
      <c r="G454">
        <v>453</v>
      </c>
      <c r="H454">
        <v>1</v>
      </c>
      <c r="I454" t="s">
        <v>15</v>
      </c>
      <c r="J454">
        <v>0</v>
      </c>
      <c r="K454">
        <v>0</v>
      </c>
      <c r="L454">
        <v>113051</v>
      </c>
      <c r="M454" t="s">
        <v>17</v>
      </c>
      <c r="N454">
        <v>0</v>
      </c>
    </row>
    <row r="455" spans="1:14" x14ac:dyDescent="0.2">
      <c r="A455">
        <v>49</v>
      </c>
      <c r="B455" t="s">
        <v>209</v>
      </c>
      <c r="C455" t="s">
        <v>19</v>
      </c>
      <c r="D455">
        <v>89.104200000000006</v>
      </c>
      <c r="E455" t="s">
        <v>2379</v>
      </c>
      <c r="F455">
        <v>0</v>
      </c>
      <c r="G455">
        <v>454</v>
      </c>
      <c r="H455">
        <v>1</v>
      </c>
      <c r="I455" t="s">
        <v>15</v>
      </c>
      <c r="J455">
        <v>1</v>
      </c>
      <c r="K455">
        <v>1</v>
      </c>
      <c r="L455">
        <v>17453</v>
      </c>
      <c r="M455" t="s">
        <v>17</v>
      </c>
      <c r="N455">
        <v>1</v>
      </c>
    </row>
    <row r="456" spans="1:14" x14ac:dyDescent="0.2">
      <c r="A456">
        <v>30</v>
      </c>
      <c r="C456" t="s">
        <v>14</v>
      </c>
      <c r="D456">
        <v>8.0500000000000007</v>
      </c>
      <c r="E456" t="s">
        <v>2378</v>
      </c>
      <c r="F456">
        <v>0</v>
      </c>
      <c r="G456">
        <v>455</v>
      </c>
      <c r="H456">
        <v>3</v>
      </c>
      <c r="I456" t="s">
        <v>15</v>
      </c>
      <c r="J456">
        <v>0</v>
      </c>
      <c r="K456">
        <v>0</v>
      </c>
      <c r="L456" t="s">
        <v>210</v>
      </c>
      <c r="M456" t="s">
        <v>17</v>
      </c>
      <c r="N456">
        <v>0</v>
      </c>
    </row>
    <row r="457" spans="1:14" x14ac:dyDescent="0.2">
      <c r="A457">
        <v>29</v>
      </c>
      <c r="C457" t="s">
        <v>19</v>
      </c>
      <c r="D457">
        <v>7.8958000000000004</v>
      </c>
      <c r="E457" t="s">
        <v>2377</v>
      </c>
      <c r="F457">
        <v>0</v>
      </c>
      <c r="G457">
        <v>456</v>
      </c>
      <c r="H457">
        <v>3</v>
      </c>
      <c r="I457" t="s">
        <v>15</v>
      </c>
      <c r="J457">
        <v>0</v>
      </c>
      <c r="K457">
        <v>1</v>
      </c>
      <c r="L457">
        <v>349240</v>
      </c>
      <c r="M457" t="s">
        <v>17</v>
      </c>
      <c r="N457">
        <v>0</v>
      </c>
    </row>
    <row r="458" spans="1:14" x14ac:dyDescent="0.2">
      <c r="A458">
        <v>65</v>
      </c>
      <c r="B458" t="s">
        <v>211</v>
      </c>
      <c r="C458" t="s">
        <v>14</v>
      </c>
      <c r="D458">
        <v>26.55</v>
      </c>
      <c r="E458" t="s">
        <v>2376</v>
      </c>
      <c r="F458">
        <v>0</v>
      </c>
      <c r="G458">
        <v>457</v>
      </c>
      <c r="H458">
        <v>1</v>
      </c>
      <c r="I458" t="s">
        <v>15</v>
      </c>
      <c r="J458">
        <v>0</v>
      </c>
      <c r="K458">
        <v>0</v>
      </c>
      <c r="L458">
        <v>13509</v>
      </c>
      <c r="M458" t="s">
        <v>17</v>
      </c>
      <c r="N458">
        <v>0</v>
      </c>
    </row>
    <row r="459" spans="1:14" x14ac:dyDescent="0.2">
      <c r="A459">
        <v>35.5</v>
      </c>
      <c r="B459" t="s">
        <v>212</v>
      </c>
      <c r="C459" t="s">
        <v>14</v>
      </c>
      <c r="D459">
        <v>51.862499999999997</v>
      </c>
      <c r="E459" t="s">
        <v>2375</v>
      </c>
      <c r="F459">
        <v>0</v>
      </c>
      <c r="G459">
        <v>458</v>
      </c>
      <c r="H459">
        <v>1</v>
      </c>
      <c r="I459" t="s">
        <v>20</v>
      </c>
      <c r="J459">
        <v>1</v>
      </c>
      <c r="K459">
        <v>1</v>
      </c>
      <c r="L459">
        <v>17464</v>
      </c>
      <c r="M459" t="s">
        <v>22</v>
      </c>
      <c r="N459">
        <v>1</v>
      </c>
    </row>
    <row r="460" spans="1:14" x14ac:dyDescent="0.2">
      <c r="A460">
        <v>50</v>
      </c>
      <c r="C460" t="s">
        <v>14</v>
      </c>
      <c r="D460">
        <v>10.5</v>
      </c>
      <c r="E460" t="s">
        <v>2374</v>
      </c>
      <c r="F460">
        <v>0</v>
      </c>
      <c r="G460">
        <v>459</v>
      </c>
      <c r="H460">
        <v>2</v>
      </c>
      <c r="I460" t="s">
        <v>20</v>
      </c>
      <c r="J460">
        <v>0</v>
      </c>
      <c r="K460">
        <v>1</v>
      </c>
      <c r="L460" t="s">
        <v>213</v>
      </c>
      <c r="M460" t="s">
        <v>24</v>
      </c>
      <c r="N460">
        <v>0</v>
      </c>
    </row>
    <row r="461" spans="1:14" x14ac:dyDescent="0.2">
      <c r="A461">
        <v>30</v>
      </c>
      <c r="C461" t="s">
        <v>26</v>
      </c>
      <c r="D461">
        <v>7.75</v>
      </c>
      <c r="E461" t="s">
        <v>2373</v>
      </c>
      <c r="F461">
        <v>0</v>
      </c>
      <c r="G461">
        <v>460</v>
      </c>
      <c r="H461">
        <v>3</v>
      </c>
      <c r="I461" t="s">
        <v>15</v>
      </c>
      <c r="J461">
        <v>0</v>
      </c>
      <c r="K461">
        <v>0</v>
      </c>
      <c r="L461">
        <v>371060</v>
      </c>
      <c r="M461" t="s">
        <v>17</v>
      </c>
      <c r="N461">
        <v>0</v>
      </c>
    </row>
    <row r="462" spans="1:14" x14ac:dyDescent="0.2">
      <c r="A462">
        <v>48</v>
      </c>
      <c r="B462" t="s">
        <v>214</v>
      </c>
      <c r="C462" t="s">
        <v>14</v>
      </c>
      <c r="D462">
        <v>26.55</v>
      </c>
      <c r="E462" t="s">
        <v>2372</v>
      </c>
      <c r="F462">
        <v>0</v>
      </c>
      <c r="G462">
        <v>461</v>
      </c>
      <c r="H462">
        <v>1</v>
      </c>
      <c r="I462" t="s">
        <v>15</v>
      </c>
      <c r="J462">
        <v>0</v>
      </c>
      <c r="K462">
        <v>1</v>
      </c>
      <c r="L462">
        <v>19952</v>
      </c>
      <c r="M462" t="s">
        <v>17</v>
      </c>
      <c r="N462">
        <v>0</v>
      </c>
    </row>
    <row r="463" spans="1:14" x14ac:dyDescent="0.2">
      <c r="A463">
        <v>34</v>
      </c>
      <c r="C463" t="s">
        <v>14</v>
      </c>
      <c r="D463">
        <v>8.0500000000000007</v>
      </c>
      <c r="E463" t="s">
        <v>2371</v>
      </c>
      <c r="F463">
        <v>0</v>
      </c>
      <c r="G463">
        <v>462</v>
      </c>
      <c r="H463">
        <v>3</v>
      </c>
      <c r="I463" t="s">
        <v>15</v>
      </c>
      <c r="J463">
        <v>0</v>
      </c>
      <c r="K463">
        <v>0</v>
      </c>
      <c r="L463">
        <v>364506</v>
      </c>
      <c r="M463" t="s">
        <v>17</v>
      </c>
      <c r="N463">
        <v>0</v>
      </c>
    </row>
    <row r="464" spans="1:14" x14ac:dyDescent="0.2">
      <c r="A464">
        <v>47</v>
      </c>
      <c r="B464" t="s">
        <v>215</v>
      </c>
      <c r="C464" t="s">
        <v>14</v>
      </c>
      <c r="D464">
        <v>38.5</v>
      </c>
      <c r="E464" t="s">
        <v>2370</v>
      </c>
      <c r="F464">
        <v>0</v>
      </c>
      <c r="G464">
        <v>463</v>
      </c>
      <c r="H464">
        <v>1</v>
      </c>
      <c r="I464" t="s">
        <v>15</v>
      </c>
      <c r="J464">
        <v>0</v>
      </c>
      <c r="K464">
        <v>0</v>
      </c>
      <c r="L464">
        <v>111320</v>
      </c>
      <c r="M464" t="s">
        <v>17</v>
      </c>
      <c r="N464">
        <v>0</v>
      </c>
    </row>
    <row r="465" spans="1:14" x14ac:dyDescent="0.2">
      <c r="A465">
        <v>48</v>
      </c>
      <c r="C465" t="s">
        <v>14</v>
      </c>
      <c r="D465">
        <v>13</v>
      </c>
      <c r="E465" t="s">
        <v>2369</v>
      </c>
      <c r="F465">
        <v>0</v>
      </c>
      <c r="G465">
        <v>464</v>
      </c>
      <c r="H465">
        <v>2</v>
      </c>
      <c r="I465" t="s">
        <v>15</v>
      </c>
      <c r="J465">
        <v>0</v>
      </c>
      <c r="K465">
        <v>0</v>
      </c>
      <c r="L465">
        <v>234360</v>
      </c>
      <c r="M465" t="s">
        <v>17</v>
      </c>
      <c r="N465">
        <v>0</v>
      </c>
    </row>
    <row r="466" spans="1:14" x14ac:dyDescent="0.2">
      <c r="A466">
        <v>30</v>
      </c>
      <c r="C466" t="s">
        <v>14</v>
      </c>
      <c r="D466">
        <v>8.0500000000000007</v>
      </c>
      <c r="E466" t="s">
        <v>2368</v>
      </c>
      <c r="F466">
        <v>0</v>
      </c>
      <c r="G466">
        <v>465</v>
      </c>
      <c r="H466">
        <v>3</v>
      </c>
      <c r="I466" t="s">
        <v>15</v>
      </c>
      <c r="J466">
        <v>0</v>
      </c>
      <c r="K466">
        <v>0</v>
      </c>
      <c r="L466" t="s">
        <v>216</v>
      </c>
      <c r="M466" t="s">
        <v>17</v>
      </c>
      <c r="N466">
        <v>0</v>
      </c>
    </row>
    <row r="467" spans="1:14" x14ac:dyDescent="0.2">
      <c r="A467">
        <v>38</v>
      </c>
      <c r="C467" t="s">
        <v>14</v>
      </c>
      <c r="D467">
        <v>7.05</v>
      </c>
      <c r="E467" t="s">
        <v>2367</v>
      </c>
      <c r="F467">
        <v>0</v>
      </c>
      <c r="G467">
        <v>466</v>
      </c>
      <c r="H467">
        <v>3</v>
      </c>
      <c r="I467" t="s">
        <v>15</v>
      </c>
      <c r="J467">
        <v>0</v>
      </c>
      <c r="K467">
        <v>0</v>
      </c>
      <c r="L467" t="s">
        <v>217</v>
      </c>
      <c r="M467" t="s">
        <v>17</v>
      </c>
      <c r="N467">
        <v>0</v>
      </c>
    </row>
    <row r="468" spans="1:14" x14ac:dyDescent="0.2">
      <c r="A468">
        <v>30</v>
      </c>
      <c r="C468" t="s">
        <v>14</v>
      </c>
      <c r="D468">
        <v>0</v>
      </c>
      <c r="E468" t="s">
        <v>2366</v>
      </c>
      <c r="F468">
        <v>0</v>
      </c>
      <c r="G468">
        <v>467</v>
      </c>
      <c r="H468">
        <v>2</v>
      </c>
      <c r="I468" t="s">
        <v>15</v>
      </c>
      <c r="J468">
        <v>0</v>
      </c>
      <c r="K468">
        <v>0</v>
      </c>
      <c r="L468">
        <v>239853</v>
      </c>
      <c r="M468" t="s">
        <v>17</v>
      </c>
      <c r="N468">
        <v>0</v>
      </c>
    </row>
    <row r="469" spans="1:14" x14ac:dyDescent="0.2">
      <c r="A469">
        <v>56</v>
      </c>
      <c r="C469" t="s">
        <v>14</v>
      </c>
      <c r="D469">
        <v>26.55</v>
      </c>
      <c r="E469" t="s">
        <v>2365</v>
      </c>
      <c r="F469">
        <v>0</v>
      </c>
      <c r="G469">
        <v>468</v>
      </c>
      <c r="H469">
        <v>1</v>
      </c>
      <c r="I469" t="s">
        <v>15</v>
      </c>
      <c r="J469">
        <v>0</v>
      </c>
      <c r="K469">
        <v>0</v>
      </c>
      <c r="L469">
        <v>113792</v>
      </c>
      <c r="M469" t="s">
        <v>17</v>
      </c>
      <c r="N469">
        <v>0</v>
      </c>
    </row>
    <row r="470" spans="1:14" x14ac:dyDescent="0.2">
      <c r="A470">
        <v>30</v>
      </c>
      <c r="C470" t="s">
        <v>26</v>
      </c>
      <c r="D470">
        <v>7.7249999999999996</v>
      </c>
      <c r="E470" t="s">
        <v>2364</v>
      </c>
      <c r="F470">
        <v>0</v>
      </c>
      <c r="G470">
        <v>469</v>
      </c>
      <c r="H470">
        <v>3</v>
      </c>
      <c r="I470" t="s">
        <v>15</v>
      </c>
      <c r="J470">
        <v>0</v>
      </c>
      <c r="K470">
        <v>0</v>
      </c>
      <c r="L470">
        <v>36209</v>
      </c>
      <c r="M470" t="s">
        <v>17</v>
      </c>
      <c r="N470">
        <v>0</v>
      </c>
    </row>
    <row r="471" spans="1:14" x14ac:dyDescent="0.2">
      <c r="A471">
        <v>0.75</v>
      </c>
      <c r="C471" t="s">
        <v>19</v>
      </c>
      <c r="D471">
        <v>19.258299999999998</v>
      </c>
      <c r="E471" t="s">
        <v>2363</v>
      </c>
      <c r="F471">
        <v>1</v>
      </c>
      <c r="G471">
        <v>470</v>
      </c>
      <c r="H471">
        <v>3</v>
      </c>
      <c r="I471" t="s">
        <v>20</v>
      </c>
      <c r="J471">
        <v>2</v>
      </c>
      <c r="K471">
        <v>1</v>
      </c>
      <c r="L471">
        <v>2666</v>
      </c>
      <c r="M471" t="s">
        <v>24</v>
      </c>
      <c r="N471">
        <v>3</v>
      </c>
    </row>
    <row r="472" spans="1:14" x14ac:dyDescent="0.2">
      <c r="A472">
        <v>30</v>
      </c>
      <c r="C472" t="s">
        <v>14</v>
      </c>
      <c r="D472">
        <v>7.25</v>
      </c>
      <c r="E472" t="s">
        <v>2362</v>
      </c>
      <c r="F472">
        <v>0</v>
      </c>
      <c r="G472">
        <v>471</v>
      </c>
      <c r="H472">
        <v>3</v>
      </c>
      <c r="I472" t="s">
        <v>15</v>
      </c>
      <c r="J472">
        <v>0</v>
      </c>
      <c r="K472">
        <v>0</v>
      </c>
      <c r="L472">
        <v>323592</v>
      </c>
      <c r="M472" t="s">
        <v>17</v>
      </c>
      <c r="N472">
        <v>0</v>
      </c>
    </row>
    <row r="473" spans="1:14" x14ac:dyDescent="0.2">
      <c r="A473">
        <v>38</v>
      </c>
      <c r="C473" t="s">
        <v>14</v>
      </c>
      <c r="D473">
        <v>8.6624999999999996</v>
      </c>
      <c r="E473" t="s">
        <v>2361</v>
      </c>
      <c r="F473">
        <v>0</v>
      </c>
      <c r="G473">
        <v>472</v>
      </c>
      <c r="H473">
        <v>3</v>
      </c>
      <c r="I473" t="s">
        <v>15</v>
      </c>
      <c r="J473">
        <v>0</v>
      </c>
      <c r="K473">
        <v>0</v>
      </c>
      <c r="L473">
        <v>315089</v>
      </c>
      <c r="M473" t="s">
        <v>17</v>
      </c>
      <c r="N473">
        <v>0</v>
      </c>
    </row>
    <row r="474" spans="1:14" x14ac:dyDescent="0.2">
      <c r="A474">
        <v>33</v>
      </c>
      <c r="C474" t="s">
        <v>14</v>
      </c>
      <c r="D474">
        <v>27.75</v>
      </c>
      <c r="E474" t="s">
        <v>2360</v>
      </c>
      <c r="F474">
        <v>2</v>
      </c>
      <c r="G474">
        <v>473</v>
      </c>
      <c r="H474">
        <v>2</v>
      </c>
      <c r="I474" t="s">
        <v>20</v>
      </c>
      <c r="J474">
        <v>1</v>
      </c>
      <c r="K474">
        <v>1</v>
      </c>
      <c r="L474" t="s">
        <v>50</v>
      </c>
      <c r="M474" t="s">
        <v>22</v>
      </c>
      <c r="N474">
        <v>3</v>
      </c>
    </row>
    <row r="475" spans="1:14" x14ac:dyDescent="0.2">
      <c r="A475">
        <v>23</v>
      </c>
      <c r="B475" t="s">
        <v>156</v>
      </c>
      <c r="C475" t="s">
        <v>19</v>
      </c>
      <c r="D475">
        <v>13.791700000000001</v>
      </c>
      <c r="E475" t="s">
        <v>2359</v>
      </c>
      <c r="F475">
        <v>0</v>
      </c>
      <c r="G475">
        <v>474</v>
      </c>
      <c r="H475">
        <v>2</v>
      </c>
      <c r="I475" t="s">
        <v>20</v>
      </c>
      <c r="J475">
        <v>0</v>
      </c>
      <c r="K475">
        <v>1</v>
      </c>
      <c r="L475" t="s">
        <v>218</v>
      </c>
      <c r="M475" t="s">
        <v>22</v>
      </c>
      <c r="N475">
        <v>0</v>
      </c>
    </row>
    <row r="476" spans="1:14" x14ac:dyDescent="0.2">
      <c r="A476">
        <v>22</v>
      </c>
      <c r="C476" t="s">
        <v>14</v>
      </c>
      <c r="D476">
        <v>9.8375000000000004</v>
      </c>
      <c r="E476" t="s">
        <v>2358</v>
      </c>
      <c r="F476">
        <v>0</v>
      </c>
      <c r="G476">
        <v>475</v>
      </c>
      <c r="H476">
        <v>3</v>
      </c>
      <c r="I476" t="s">
        <v>20</v>
      </c>
      <c r="J476">
        <v>0</v>
      </c>
      <c r="K476">
        <v>0</v>
      </c>
      <c r="L476">
        <v>7553</v>
      </c>
      <c r="M476" t="s">
        <v>24</v>
      </c>
      <c r="N476">
        <v>0</v>
      </c>
    </row>
    <row r="477" spans="1:14" x14ac:dyDescent="0.2">
      <c r="A477">
        <v>30</v>
      </c>
      <c r="B477" t="s">
        <v>219</v>
      </c>
      <c r="C477" t="s">
        <v>14</v>
      </c>
      <c r="D477">
        <v>52</v>
      </c>
      <c r="E477" t="s">
        <v>2357</v>
      </c>
      <c r="F477">
        <v>0</v>
      </c>
      <c r="G477">
        <v>476</v>
      </c>
      <c r="H477">
        <v>1</v>
      </c>
      <c r="I477" t="s">
        <v>15</v>
      </c>
      <c r="J477">
        <v>0</v>
      </c>
      <c r="K477">
        <v>0</v>
      </c>
      <c r="L477">
        <v>110465</v>
      </c>
      <c r="M477" t="s">
        <v>17</v>
      </c>
      <c r="N477">
        <v>0</v>
      </c>
    </row>
    <row r="478" spans="1:14" x14ac:dyDescent="0.2">
      <c r="A478">
        <v>34</v>
      </c>
      <c r="C478" t="s">
        <v>14</v>
      </c>
      <c r="D478">
        <v>21</v>
      </c>
      <c r="E478" t="s">
        <v>2356</v>
      </c>
      <c r="F478">
        <v>0</v>
      </c>
      <c r="G478">
        <v>477</v>
      </c>
      <c r="H478">
        <v>2</v>
      </c>
      <c r="I478" t="s">
        <v>15</v>
      </c>
      <c r="J478">
        <v>1</v>
      </c>
      <c r="K478">
        <v>0</v>
      </c>
      <c r="L478">
        <v>31027</v>
      </c>
      <c r="M478" t="s">
        <v>17</v>
      </c>
      <c r="N478">
        <v>1</v>
      </c>
    </row>
    <row r="479" spans="1:14" x14ac:dyDescent="0.2">
      <c r="A479">
        <v>29</v>
      </c>
      <c r="C479" t="s">
        <v>14</v>
      </c>
      <c r="D479">
        <v>7.0457999999999998</v>
      </c>
      <c r="E479" t="s">
        <v>2355</v>
      </c>
      <c r="F479">
        <v>0</v>
      </c>
      <c r="G479">
        <v>478</v>
      </c>
      <c r="H479">
        <v>3</v>
      </c>
      <c r="I479" t="s">
        <v>15</v>
      </c>
      <c r="J479">
        <v>1</v>
      </c>
      <c r="K479">
        <v>0</v>
      </c>
      <c r="L479">
        <v>3460</v>
      </c>
      <c r="M479" t="s">
        <v>17</v>
      </c>
      <c r="N479">
        <v>1</v>
      </c>
    </row>
    <row r="480" spans="1:14" x14ac:dyDescent="0.2">
      <c r="A480">
        <v>22</v>
      </c>
      <c r="C480" t="s">
        <v>14</v>
      </c>
      <c r="D480">
        <v>7.5208000000000004</v>
      </c>
      <c r="E480" t="s">
        <v>2354</v>
      </c>
      <c r="F480">
        <v>0</v>
      </c>
      <c r="G480">
        <v>479</v>
      </c>
      <c r="H480">
        <v>3</v>
      </c>
      <c r="I480" t="s">
        <v>15</v>
      </c>
      <c r="J480">
        <v>0</v>
      </c>
      <c r="K480">
        <v>0</v>
      </c>
      <c r="L480">
        <v>350060</v>
      </c>
      <c r="M480" t="s">
        <v>17</v>
      </c>
      <c r="N480">
        <v>0</v>
      </c>
    </row>
    <row r="481" spans="1:14" x14ac:dyDescent="0.2">
      <c r="A481">
        <v>2</v>
      </c>
      <c r="C481" t="s">
        <v>14</v>
      </c>
      <c r="D481">
        <v>12.2875</v>
      </c>
      <c r="E481" t="s">
        <v>2353</v>
      </c>
      <c r="F481">
        <v>1</v>
      </c>
      <c r="G481">
        <v>480</v>
      </c>
      <c r="H481">
        <v>3</v>
      </c>
      <c r="I481" t="s">
        <v>20</v>
      </c>
      <c r="J481">
        <v>0</v>
      </c>
      <c r="K481">
        <v>1</v>
      </c>
      <c r="L481">
        <v>3101298</v>
      </c>
      <c r="M481" t="s">
        <v>24</v>
      </c>
      <c r="N481">
        <v>1</v>
      </c>
    </row>
    <row r="482" spans="1:14" x14ac:dyDescent="0.2">
      <c r="A482">
        <v>9</v>
      </c>
      <c r="C482" t="s">
        <v>14</v>
      </c>
      <c r="D482">
        <v>46.9</v>
      </c>
      <c r="E482" t="s">
        <v>2352</v>
      </c>
      <c r="F482">
        <v>2</v>
      </c>
      <c r="G482">
        <v>481</v>
      </c>
      <c r="H482">
        <v>3</v>
      </c>
      <c r="I482" t="s">
        <v>15</v>
      </c>
      <c r="J482">
        <v>5</v>
      </c>
      <c r="K482">
        <v>0</v>
      </c>
      <c r="L482" t="s">
        <v>51</v>
      </c>
      <c r="M482" t="s">
        <v>28</v>
      </c>
      <c r="N482">
        <v>7</v>
      </c>
    </row>
    <row r="483" spans="1:14" x14ac:dyDescent="0.2">
      <c r="A483">
        <v>30</v>
      </c>
      <c r="C483" t="s">
        <v>14</v>
      </c>
      <c r="D483">
        <v>0</v>
      </c>
      <c r="E483" t="s">
        <v>2351</v>
      </c>
      <c r="F483">
        <v>0</v>
      </c>
      <c r="G483">
        <v>482</v>
      </c>
      <c r="H483">
        <v>2</v>
      </c>
      <c r="I483" t="s">
        <v>15</v>
      </c>
      <c r="J483">
        <v>0</v>
      </c>
      <c r="K483">
        <v>0</v>
      </c>
      <c r="L483">
        <v>239854</v>
      </c>
      <c r="M483" t="s">
        <v>17</v>
      </c>
      <c r="N483">
        <v>0</v>
      </c>
    </row>
    <row r="484" spans="1:14" x14ac:dyDescent="0.2">
      <c r="A484">
        <v>50</v>
      </c>
      <c r="C484" t="s">
        <v>14</v>
      </c>
      <c r="D484">
        <v>8.0500000000000007</v>
      </c>
      <c r="E484" t="s">
        <v>2350</v>
      </c>
      <c r="F484">
        <v>0</v>
      </c>
      <c r="G484">
        <v>483</v>
      </c>
      <c r="H484">
        <v>3</v>
      </c>
      <c r="I484" t="s">
        <v>15</v>
      </c>
      <c r="J484">
        <v>0</v>
      </c>
      <c r="K484">
        <v>0</v>
      </c>
      <c r="L484" t="s">
        <v>220</v>
      </c>
      <c r="M484" t="s">
        <v>17</v>
      </c>
      <c r="N484">
        <v>0</v>
      </c>
    </row>
    <row r="485" spans="1:14" x14ac:dyDescent="0.2">
      <c r="A485">
        <v>63</v>
      </c>
      <c r="C485" t="s">
        <v>14</v>
      </c>
      <c r="D485">
        <v>9.5875000000000004</v>
      </c>
      <c r="E485" t="s">
        <v>2349</v>
      </c>
      <c r="F485">
        <v>0</v>
      </c>
      <c r="G485">
        <v>484</v>
      </c>
      <c r="H485">
        <v>3</v>
      </c>
      <c r="I485" t="s">
        <v>20</v>
      </c>
      <c r="J485">
        <v>0</v>
      </c>
      <c r="K485">
        <v>1</v>
      </c>
      <c r="L485">
        <v>4134</v>
      </c>
      <c r="M485" t="s">
        <v>22</v>
      </c>
      <c r="N485">
        <v>0</v>
      </c>
    </row>
    <row r="486" spans="1:14" x14ac:dyDescent="0.2">
      <c r="A486">
        <v>25</v>
      </c>
      <c r="B486" t="s">
        <v>155</v>
      </c>
      <c r="C486" t="s">
        <v>19</v>
      </c>
      <c r="D486">
        <v>91.0792</v>
      </c>
      <c r="E486" t="s">
        <v>2348</v>
      </c>
      <c r="F486">
        <v>0</v>
      </c>
      <c r="G486">
        <v>485</v>
      </c>
      <c r="H486">
        <v>1</v>
      </c>
      <c r="I486" t="s">
        <v>15</v>
      </c>
      <c r="J486">
        <v>1</v>
      </c>
      <c r="K486">
        <v>1</v>
      </c>
      <c r="L486">
        <v>11967</v>
      </c>
      <c r="M486" t="s">
        <v>17</v>
      </c>
      <c r="N486">
        <v>1</v>
      </c>
    </row>
    <row r="487" spans="1:14" x14ac:dyDescent="0.2">
      <c r="A487">
        <v>22</v>
      </c>
      <c r="C487" t="s">
        <v>14</v>
      </c>
      <c r="D487">
        <v>25.466699999999999</v>
      </c>
      <c r="E487" t="s">
        <v>2347</v>
      </c>
      <c r="F487">
        <v>1</v>
      </c>
      <c r="G487">
        <v>486</v>
      </c>
      <c r="H487">
        <v>3</v>
      </c>
      <c r="I487" t="s">
        <v>20</v>
      </c>
      <c r="J487">
        <v>3</v>
      </c>
      <c r="K487">
        <v>0</v>
      </c>
      <c r="L487">
        <v>4133</v>
      </c>
      <c r="M487" t="s">
        <v>24</v>
      </c>
      <c r="N487">
        <v>4</v>
      </c>
    </row>
    <row r="488" spans="1:14" x14ac:dyDescent="0.2">
      <c r="A488">
        <v>35</v>
      </c>
      <c r="B488" t="s">
        <v>124</v>
      </c>
      <c r="C488" t="s">
        <v>14</v>
      </c>
      <c r="D488">
        <v>90</v>
      </c>
      <c r="E488" t="s">
        <v>2346</v>
      </c>
      <c r="F488">
        <v>0</v>
      </c>
      <c r="G488">
        <v>487</v>
      </c>
      <c r="H488">
        <v>1</v>
      </c>
      <c r="I488" t="s">
        <v>20</v>
      </c>
      <c r="J488">
        <v>1</v>
      </c>
      <c r="K488">
        <v>1</v>
      </c>
      <c r="L488">
        <v>19943</v>
      </c>
      <c r="M488" t="s">
        <v>22</v>
      </c>
      <c r="N488">
        <v>1</v>
      </c>
    </row>
    <row r="489" spans="1:14" x14ac:dyDescent="0.2">
      <c r="A489">
        <v>58</v>
      </c>
      <c r="B489" t="s">
        <v>221</v>
      </c>
      <c r="C489" t="s">
        <v>19</v>
      </c>
      <c r="D489">
        <v>29.7</v>
      </c>
      <c r="E489" t="s">
        <v>2345</v>
      </c>
      <c r="F489">
        <v>0</v>
      </c>
      <c r="G489">
        <v>488</v>
      </c>
      <c r="H489">
        <v>1</v>
      </c>
      <c r="I489" t="s">
        <v>15</v>
      </c>
      <c r="J489">
        <v>0</v>
      </c>
      <c r="K489">
        <v>0</v>
      </c>
      <c r="L489">
        <v>11771</v>
      </c>
      <c r="M489" t="s">
        <v>17</v>
      </c>
      <c r="N489">
        <v>0</v>
      </c>
    </row>
    <row r="490" spans="1:14" x14ac:dyDescent="0.2">
      <c r="A490">
        <v>30</v>
      </c>
      <c r="C490" t="s">
        <v>14</v>
      </c>
      <c r="D490">
        <v>8.0500000000000007</v>
      </c>
      <c r="E490" t="s">
        <v>2344</v>
      </c>
      <c r="F490">
        <v>0</v>
      </c>
      <c r="G490">
        <v>489</v>
      </c>
      <c r="H490">
        <v>3</v>
      </c>
      <c r="I490" t="s">
        <v>15</v>
      </c>
      <c r="J490">
        <v>0</v>
      </c>
      <c r="K490">
        <v>0</v>
      </c>
      <c r="L490" t="s">
        <v>222</v>
      </c>
      <c r="M490" t="s">
        <v>17</v>
      </c>
      <c r="N490">
        <v>0</v>
      </c>
    </row>
    <row r="491" spans="1:14" x14ac:dyDescent="0.2">
      <c r="A491">
        <v>9</v>
      </c>
      <c r="C491" t="s">
        <v>14</v>
      </c>
      <c r="D491">
        <v>15.9</v>
      </c>
      <c r="E491" t="s">
        <v>2343</v>
      </c>
      <c r="F491">
        <v>1</v>
      </c>
      <c r="G491">
        <v>490</v>
      </c>
      <c r="H491">
        <v>3</v>
      </c>
      <c r="I491" t="s">
        <v>15</v>
      </c>
      <c r="J491">
        <v>1</v>
      </c>
      <c r="K491">
        <v>1</v>
      </c>
      <c r="L491" t="s">
        <v>181</v>
      </c>
      <c r="M491" t="s">
        <v>28</v>
      </c>
      <c r="N491">
        <v>2</v>
      </c>
    </row>
    <row r="492" spans="1:14" x14ac:dyDescent="0.2">
      <c r="A492">
        <v>30</v>
      </c>
      <c r="C492" t="s">
        <v>14</v>
      </c>
      <c r="D492">
        <v>19.966699999999999</v>
      </c>
      <c r="E492" t="s">
        <v>2342</v>
      </c>
      <c r="F492">
        <v>0</v>
      </c>
      <c r="G492">
        <v>491</v>
      </c>
      <c r="H492">
        <v>3</v>
      </c>
      <c r="I492" t="s">
        <v>15</v>
      </c>
      <c r="J492">
        <v>1</v>
      </c>
      <c r="K492">
        <v>0</v>
      </c>
      <c r="L492">
        <v>65304</v>
      </c>
      <c r="M492" t="s">
        <v>17</v>
      </c>
      <c r="N492">
        <v>1</v>
      </c>
    </row>
    <row r="493" spans="1:14" x14ac:dyDescent="0.2">
      <c r="A493">
        <v>21</v>
      </c>
      <c r="C493" t="s">
        <v>14</v>
      </c>
      <c r="D493">
        <v>7.25</v>
      </c>
      <c r="E493" t="s">
        <v>2341</v>
      </c>
      <c r="F493">
        <v>0</v>
      </c>
      <c r="G493">
        <v>492</v>
      </c>
      <c r="H493">
        <v>3</v>
      </c>
      <c r="I493" t="s">
        <v>15</v>
      </c>
      <c r="J493">
        <v>0</v>
      </c>
      <c r="K493">
        <v>0</v>
      </c>
      <c r="L493" t="s">
        <v>223</v>
      </c>
      <c r="M493" t="s">
        <v>17</v>
      </c>
      <c r="N493">
        <v>0</v>
      </c>
    </row>
    <row r="494" spans="1:14" x14ac:dyDescent="0.2">
      <c r="A494">
        <v>55</v>
      </c>
      <c r="B494" t="s">
        <v>224</v>
      </c>
      <c r="C494" t="s">
        <v>14</v>
      </c>
      <c r="D494">
        <v>30.5</v>
      </c>
      <c r="E494" t="s">
        <v>2340</v>
      </c>
      <c r="F494">
        <v>0</v>
      </c>
      <c r="G494">
        <v>493</v>
      </c>
      <c r="H494">
        <v>1</v>
      </c>
      <c r="I494" t="s">
        <v>15</v>
      </c>
      <c r="J494">
        <v>0</v>
      </c>
      <c r="K494">
        <v>0</v>
      </c>
      <c r="L494">
        <v>113787</v>
      </c>
      <c r="M494" t="s">
        <v>17</v>
      </c>
      <c r="N494">
        <v>0</v>
      </c>
    </row>
    <row r="495" spans="1:14" x14ac:dyDescent="0.2">
      <c r="A495">
        <v>71</v>
      </c>
      <c r="C495" t="s">
        <v>19</v>
      </c>
      <c r="D495">
        <v>49.504199999999997</v>
      </c>
      <c r="E495" t="s">
        <v>2339</v>
      </c>
      <c r="F495">
        <v>0</v>
      </c>
      <c r="G495">
        <v>494</v>
      </c>
      <c r="H495">
        <v>1</v>
      </c>
      <c r="I495" t="s">
        <v>15</v>
      </c>
      <c r="J495">
        <v>0</v>
      </c>
      <c r="K495">
        <v>0</v>
      </c>
      <c r="L495" t="s">
        <v>225</v>
      </c>
      <c r="M495" t="s">
        <v>17</v>
      </c>
      <c r="N495">
        <v>0</v>
      </c>
    </row>
    <row r="496" spans="1:14" x14ac:dyDescent="0.2">
      <c r="A496">
        <v>21</v>
      </c>
      <c r="C496" t="s">
        <v>14</v>
      </c>
      <c r="D496">
        <v>8.0500000000000007</v>
      </c>
      <c r="E496" t="s">
        <v>2338</v>
      </c>
      <c r="F496">
        <v>0</v>
      </c>
      <c r="G496">
        <v>495</v>
      </c>
      <c r="H496">
        <v>3</v>
      </c>
      <c r="I496" t="s">
        <v>15</v>
      </c>
      <c r="J496">
        <v>0</v>
      </c>
      <c r="K496">
        <v>0</v>
      </c>
      <c r="L496" t="s">
        <v>226</v>
      </c>
      <c r="M496" t="s">
        <v>17</v>
      </c>
      <c r="N496">
        <v>0</v>
      </c>
    </row>
    <row r="497" spans="1:14" x14ac:dyDescent="0.2">
      <c r="A497">
        <v>30</v>
      </c>
      <c r="C497" t="s">
        <v>19</v>
      </c>
      <c r="D497">
        <v>14.458299999999999</v>
      </c>
      <c r="E497" t="s">
        <v>2337</v>
      </c>
      <c r="F497">
        <v>0</v>
      </c>
      <c r="G497">
        <v>496</v>
      </c>
      <c r="H497">
        <v>3</v>
      </c>
      <c r="I497" t="s">
        <v>15</v>
      </c>
      <c r="J497">
        <v>0</v>
      </c>
      <c r="K497">
        <v>0</v>
      </c>
      <c r="L497">
        <v>2627</v>
      </c>
      <c r="M497" t="s">
        <v>17</v>
      </c>
      <c r="N497">
        <v>0</v>
      </c>
    </row>
    <row r="498" spans="1:14" x14ac:dyDescent="0.2">
      <c r="A498">
        <v>54</v>
      </c>
      <c r="B498" t="s">
        <v>227</v>
      </c>
      <c r="C498" t="s">
        <v>19</v>
      </c>
      <c r="D498">
        <v>78.2667</v>
      </c>
      <c r="E498" t="s">
        <v>2336</v>
      </c>
      <c r="F498">
        <v>0</v>
      </c>
      <c r="G498">
        <v>497</v>
      </c>
      <c r="H498">
        <v>1</v>
      </c>
      <c r="I498" t="s">
        <v>20</v>
      </c>
      <c r="J498">
        <v>1</v>
      </c>
      <c r="K498">
        <v>1</v>
      </c>
      <c r="L498">
        <v>36947</v>
      </c>
      <c r="M498" t="s">
        <v>24</v>
      </c>
      <c r="N498">
        <v>1</v>
      </c>
    </row>
    <row r="499" spans="1:14" x14ac:dyDescent="0.2">
      <c r="A499">
        <v>30</v>
      </c>
      <c r="C499" t="s">
        <v>14</v>
      </c>
      <c r="D499">
        <v>15.1</v>
      </c>
      <c r="E499" t="s">
        <v>2335</v>
      </c>
      <c r="F499">
        <v>0</v>
      </c>
      <c r="G499">
        <v>498</v>
      </c>
      <c r="H499">
        <v>3</v>
      </c>
      <c r="I499" t="s">
        <v>15</v>
      </c>
      <c r="J499">
        <v>0</v>
      </c>
      <c r="K499">
        <v>0</v>
      </c>
      <c r="L499" t="s">
        <v>228</v>
      </c>
      <c r="M499" t="s">
        <v>17</v>
      </c>
      <c r="N499">
        <v>0</v>
      </c>
    </row>
    <row r="500" spans="1:14" x14ac:dyDescent="0.2">
      <c r="A500">
        <v>25</v>
      </c>
      <c r="B500" t="s">
        <v>159</v>
      </c>
      <c r="C500" t="s">
        <v>14</v>
      </c>
      <c r="D500">
        <v>151.55000000000001</v>
      </c>
      <c r="E500" t="s">
        <v>2334</v>
      </c>
      <c r="F500">
        <v>2</v>
      </c>
      <c r="G500">
        <v>499</v>
      </c>
      <c r="H500">
        <v>1</v>
      </c>
      <c r="I500" t="s">
        <v>20</v>
      </c>
      <c r="J500">
        <v>1</v>
      </c>
      <c r="K500">
        <v>0</v>
      </c>
      <c r="L500">
        <v>113781</v>
      </c>
      <c r="M500" t="s">
        <v>22</v>
      </c>
      <c r="N500">
        <v>3</v>
      </c>
    </row>
    <row r="501" spans="1:14" x14ac:dyDescent="0.2">
      <c r="A501">
        <v>24</v>
      </c>
      <c r="C501" t="s">
        <v>14</v>
      </c>
      <c r="D501">
        <v>7.7957999999999998</v>
      </c>
      <c r="E501" t="s">
        <v>2333</v>
      </c>
      <c r="F501">
        <v>0</v>
      </c>
      <c r="G501">
        <v>500</v>
      </c>
      <c r="H501">
        <v>3</v>
      </c>
      <c r="I501" t="s">
        <v>15</v>
      </c>
      <c r="J501">
        <v>0</v>
      </c>
      <c r="K501">
        <v>0</v>
      </c>
      <c r="L501">
        <v>350035</v>
      </c>
      <c r="M501" t="s">
        <v>17</v>
      </c>
      <c r="N501">
        <v>0</v>
      </c>
    </row>
    <row r="502" spans="1:14" x14ac:dyDescent="0.2">
      <c r="A502">
        <v>17</v>
      </c>
      <c r="C502" t="s">
        <v>14</v>
      </c>
      <c r="D502">
        <v>8.6624999999999996</v>
      </c>
      <c r="E502" t="s">
        <v>2332</v>
      </c>
      <c r="F502">
        <v>0</v>
      </c>
      <c r="G502">
        <v>501</v>
      </c>
      <c r="H502">
        <v>3</v>
      </c>
      <c r="I502" t="s">
        <v>15</v>
      </c>
      <c r="J502">
        <v>0</v>
      </c>
      <c r="K502">
        <v>0</v>
      </c>
      <c r="L502">
        <v>315086</v>
      </c>
      <c r="M502" t="s">
        <v>17</v>
      </c>
      <c r="N502">
        <v>0</v>
      </c>
    </row>
    <row r="503" spans="1:14" x14ac:dyDescent="0.2">
      <c r="A503">
        <v>21</v>
      </c>
      <c r="C503" t="s">
        <v>26</v>
      </c>
      <c r="D503">
        <v>7.75</v>
      </c>
      <c r="E503" t="s">
        <v>2331</v>
      </c>
      <c r="F503">
        <v>0</v>
      </c>
      <c r="G503">
        <v>502</v>
      </c>
      <c r="H503">
        <v>3</v>
      </c>
      <c r="I503" t="s">
        <v>20</v>
      </c>
      <c r="J503">
        <v>0</v>
      </c>
      <c r="K503">
        <v>0</v>
      </c>
      <c r="L503">
        <v>364846</v>
      </c>
      <c r="M503" t="s">
        <v>24</v>
      </c>
      <c r="N503">
        <v>0</v>
      </c>
    </row>
    <row r="504" spans="1:14" x14ac:dyDescent="0.2">
      <c r="A504">
        <v>22</v>
      </c>
      <c r="C504" t="s">
        <v>26</v>
      </c>
      <c r="D504">
        <v>7.6292</v>
      </c>
      <c r="E504" t="s">
        <v>2330</v>
      </c>
      <c r="F504">
        <v>0</v>
      </c>
      <c r="G504">
        <v>503</v>
      </c>
      <c r="H504">
        <v>3</v>
      </c>
      <c r="I504" t="s">
        <v>20</v>
      </c>
      <c r="J504">
        <v>0</v>
      </c>
      <c r="K504">
        <v>0</v>
      </c>
      <c r="L504">
        <v>330909</v>
      </c>
      <c r="M504" t="s">
        <v>24</v>
      </c>
      <c r="N504">
        <v>0</v>
      </c>
    </row>
    <row r="505" spans="1:14" x14ac:dyDescent="0.2">
      <c r="A505">
        <v>37</v>
      </c>
      <c r="C505" t="s">
        <v>14</v>
      </c>
      <c r="D505">
        <v>9.5875000000000004</v>
      </c>
      <c r="E505" t="s">
        <v>2329</v>
      </c>
      <c r="F505">
        <v>0</v>
      </c>
      <c r="G505">
        <v>504</v>
      </c>
      <c r="H505">
        <v>3</v>
      </c>
      <c r="I505" t="s">
        <v>20</v>
      </c>
      <c r="J505">
        <v>0</v>
      </c>
      <c r="K505">
        <v>0</v>
      </c>
      <c r="L505">
        <v>4135</v>
      </c>
      <c r="M505" t="s">
        <v>24</v>
      </c>
      <c r="N505">
        <v>0</v>
      </c>
    </row>
    <row r="506" spans="1:14" x14ac:dyDescent="0.2">
      <c r="A506">
        <v>16</v>
      </c>
      <c r="B506" t="s">
        <v>229</v>
      </c>
      <c r="C506" t="s">
        <v>14</v>
      </c>
      <c r="D506">
        <v>86.5</v>
      </c>
      <c r="E506" t="s">
        <v>2328</v>
      </c>
      <c r="F506">
        <v>0</v>
      </c>
      <c r="G506">
        <v>505</v>
      </c>
      <c r="H506">
        <v>1</v>
      </c>
      <c r="I506" t="s">
        <v>20</v>
      </c>
      <c r="J506">
        <v>0</v>
      </c>
      <c r="K506">
        <v>1</v>
      </c>
      <c r="L506">
        <v>110152</v>
      </c>
      <c r="M506" t="s">
        <v>24</v>
      </c>
      <c r="N506">
        <v>0</v>
      </c>
    </row>
    <row r="507" spans="1:14" x14ac:dyDescent="0.2">
      <c r="A507">
        <v>18</v>
      </c>
      <c r="B507" t="s">
        <v>162</v>
      </c>
      <c r="C507" t="s">
        <v>19</v>
      </c>
      <c r="D507">
        <v>108.9</v>
      </c>
      <c r="E507" t="s">
        <v>2327</v>
      </c>
      <c r="F507">
        <v>0</v>
      </c>
      <c r="G507">
        <v>506</v>
      </c>
      <c r="H507">
        <v>1</v>
      </c>
      <c r="I507" t="s">
        <v>15</v>
      </c>
      <c r="J507">
        <v>1</v>
      </c>
      <c r="K507">
        <v>0</v>
      </c>
      <c r="L507" t="s">
        <v>163</v>
      </c>
      <c r="M507" t="s">
        <v>17</v>
      </c>
      <c r="N507">
        <v>1</v>
      </c>
    </row>
    <row r="508" spans="1:14" x14ac:dyDescent="0.2">
      <c r="A508">
        <v>33</v>
      </c>
      <c r="C508" t="s">
        <v>14</v>
      </c>
      <c r="D508">
        <v>26</v>
      </c>
      <c r="E508" t="s">
        <v>2326</v>
      </c>
      <c r="F508">
        <v>2</v>
      </c>
      <c r="G508">
        <v>507</v>
      </c>
      <c r="H508">
        <v>2</v>
      </c>
      <c r="I508" t="s">
        <v>20</v>
      </c>
      <c r="J508">
        <v>0</v>
      </c>
      <c r="K508">
        <v>1</v>
      </c>
      <c r="L508">
        <v>26360</v>
      </c>
      <c r="M508" t="s">
        <v>22</v>
      </c>
      <c r="N508">
        <v>2</v>
      </c>
    </row>
    <row r="509" spans="1:14" x14ac:dyDescent="0.2">
      <c r="A509">
        <v>30</v>
      </c>
      <c r="C509" t="s">
        <v>14</v>
      </c>
      <c r="D509">
        <v>26.55</v>
      </c>
      <c r="E509" t="s">
        <v>2325</v>
      </c>
      <c r="F509">
        <v>0</v>
      </c>
      <c r="G509">
        <v>508</v>
      </c>
      <c r="H509">
        <v>1</v>
      </c>
      <c r="I509" t="s">
        <v>15</v>
      </c>
      <c r="J509">
        <v>0</v>
      </c>
      <c r="K509">
        <v>1</v>
      </c>
      <c r="L509">
        <v>111427</v>
      </c>
      <c r="M509" t="s">
        <v>17</v>
      </c>
      <c r="N509">
        <v>0</v>
      </c>
    </row>
    <row r="510" spans="1:14" x14ac:dyDescent="0.2">
      <c r="A510">
        <v>28</v>
      </c>
      <c r="C510" t="s">
        <v>14</v>
      </c>
      <c r="D510">
        <v>22.524999999999999</v>
      </c>
      <c r="E510" t="s">
        <v>2324</v>
      </c>
      <c r="F510">
        <v>0</v>
      </c>
      <c r="G510">
        <v>509</v>
      </c>
      <c r="H510">
        <v>3</v>
      </c>
      <c r="I510" t="s">
        <v>15</v>
      </c>
      <c r="J510">
        <v>0</v>
      </c>
      <c r="K510">
        <v>0</v>
      </c>
      <c r="L510" t="s">
        <v>230</v>
      </c>
      <c r="M510" t="s">
        <v>17</v>
      </c>
      <c r="N510">
        <v>0</v>
      </c>
    </row>
    <row r="511" spans="1:14" x14ac:dyDescent="0.2">
      <c r="A511">
        <v>26</v>
      </c>
      <c r="C511" t="s">
        <v>14</v>
      </c>
      <c r="D511">
        <v>56.495800000000003</v>
      </c>
      <c r="E511" t="s">
        <v>2323</v>
      </c>
      <c r="F511">
        <v>0</v>
      </c>
      <c r="G511">
        <v>510</v>
      </c>
      <c r="H511">
        <v>3</v>
      </c>
      <c r="I511" t="s">
        <v>15</v>
      </c>
      <c r="J511">
        <v>0</v>
      </c>
      <c r="K511">
        <v>1</v>
      </c>
      <c r="L511">
        <v>1601</v>
      </c>
      <c r="M511" t="s">
        <v>17</v>
      </c>
      <c r="N511">
        <v>0</v>
      </c>
    </row>
    <row r="512" spans="1:14" x14ac:dyDescent="0.2">
      <c r="A512">
        <v>29</v>
      </c>
      <c r="C512" t="s">
        <v>26</v>
      </c>
      <c r="D512">
        <v>7.75</v>
      </c>
      <c r="E512" t="s">
        <v>2322</v>
      </c>
      <c r="F512">
        <v>0</v>
      </c>
      <c r="G512">
        <v>511</v>
      </c>
      <c r="H512">
        <v>3</v>
      </c>
      <c r="I512" t="s">
        <v>15</v>
      </c>
      <c r="J512">
        <v>0</v>
      </c>
      <c r="K512">
        <v>1</v>
      </c>
      <c r="L512">
        <v>382651</v>
      </c>
      <c r="M512" t="s">
        <v>17</v>
      </c>
      <c r="N512">
        <v>0</v>
      </c>
    </row>
    <row r="513" spans="1:14" x14ac:dyDescent="0.2">
      <c r="A513">
        <v>30</v>
      </c>
      <c r="C513" t="s">
        <v>14</v>
      </c>
      <c r="D513">
        <v>8.0500000000000007</v>
      </c>
      <c r="E513" t="s">
        <v>2321</v>
      </c>
      <c r="F513">
        <v>0</v>
      </c>
      <c r="G513">
        <v>512</v>
      </c>
      <c r="H513">
        <v>3</v>
      </c>
      <c r="I513" t="s">
        <v>15</v>
      </c>
      <c r="J513">
        <v>0</v>
      </c>
      <c r="K513">
        <v>0</v>
      </c>
      <c r="L513" t="s">
        <v>231</v>
      </c>
      <c r="M513" t="s">
        <v>17</v>
      </c>
      <c r="N513">
        <v>0</v>
      </c>
    </row>
    <row r="514" spans="1:14" x14ac:dyDescent="0.2">
      <c r="A514">
        <v>36</v>
      </c>
      <c r="B514" t="s">
        <v>232</v>
      </c>
      <c r="C514" t="s">
        <v>14</v>
      </c>
      <c r="D514">
        <v>26.287500000000001</v>
      </c>
      <c r="E514" t="s">
        <v>2320</v>
      </c>
      <c r="F514">
        <v>0</v>
      </c>
      <c r="G514">
        <v>513</v>
      </c>
      <c r="H514">
        <v>1</v>
      </c>
      <c r="I514" t="s">
        <v>15</v>
      </c>
      <c r="J514">
        <v>0</v>
      </c>
      <c r="K514">
        <v>1</v>
      </c>
      <c r="L514" t="s">
        <v>233</v>
      </c>
      <c r="M514" t="s">
        <v>17</v>
      </c>
      <c r="N514">
        <v>0</v>
      </c>
    </row>
    <row r="515" spans="1:14" x14ac:dyDescent="0.2">
      <c r="A515">
        <v>54</v>
      </c>
      <c r="C515" t="s">
        <v>19</v>
      </c>
      <c r="D515">
        <v>59.4</v>
      </c>
      <c r="E515" t="s">
        <v>2319</v>
      </c>
      <c r="F515">
        <v>0</v>
      </c>
      <c r="G515">
        <v>514</v>
      </c>
      <c r="H515">
        <v>1</v>
      </c>
      <c r="I515" t="s">
        <v>20</v>
      </c>
      <c r="J515">
        <v>1</v>
      </c>
      <c r="K515">
        <v>1</v>
      </c>
      <c r="L515" t="s">
        <v>234</v>
      </c>
      <c r="M515" t="s">
        <v>22</v>
      </c>
      <c r="N515">
        <v>1</v>
      </c>
    </row>
    <row r="516" spans="1:14" x14ac:dyDescent="0.2">
      <c r="A516">
        <v>24</v>
      </c>
      <c r="C516" t="s">
        <v>14</v>
      </c>
      <c r="D516">
        <v>7.4958</v>
      </c>
      <c r="E516" t="s">
        <v>2318</v>
      </c>
      <c r="F516">
        <v>0</v>
      </c>
      <c r="G516">
        <v>515</v>
      </c>
      <c r="H516">
        <v>3</v>
      </c>
      <c r="I516" t="s">
        <v>15</v>
      </c>
      <c r="J516">
        <v>0</v>
      </c>
      <c r="K516">
        <v>0</v>
      </c>
      <c r="L516">
        <v>349209</v>
      </c>
      <c r="M516" t="s">
        <v>17</v>
      </c>
      <c r="N516">
        <v>0</v>
      </c>
    </row>
    <row r="517" spans="1:14" x14ac:dyDescent="0.2">
      <c r="A517">
        <v>47</v>
      </c>
      <c r="B517" t="s">
        <v>235</v>
      </c>
      <c r="C517" t="s">
        <v>14</v>
      </c>
      <c r="D517">
        <v>34.020800000000001</v>
      </c>
      <c r="E517" t="s">
        <v>2317</v>
      </c>
      <c r="F517">
        <v>0</v>
      </c>
      <c r="G517">
        <v>516</v>
      </c>
      <c r="H517">
        <v>1</v>
      </c>
      <c r="I517" t="s">
        <v>15</v>
      </c>
      <c r="J517">
        <v>0</v>
      </c>
      <c r="K517">
        <v>0</v>
      </c>
      <c r="L517">
        <v>36967</v>
      </c>
      <c r="M517" t="s">
        <v>17</v>
      </c>
      <c r="N517">
        <v>0</v>
      </c>
    </row>
    <row r="518" spans="1:14" x14ac:dyDescent="0.2">
      <c r="A518">
        <v>34</v>
      </c>
      <c r="B518" t="s">
        <v>55</v>
      </c>
      <c r="C518" t="s">
        <v>14</v>
      </c>
      <c r="D518">
        <v>10.5</v>
      </c>
      <c r="E518" t="s">
        <v>2316</v>
      </c>
      <c r="F518">
        <v>0</v>
      </c>
      <c r="G518">
        <v>517</v>
      </c>
      <c r="H518">
        <v>2</v>
      </c>
      <c r="I518" t="s">
        <v>20</v>
      </c>
      <c r="J518">
        <v>0</v>
      </c>
      <c r="K518">
        <v>1</v>
      </c>
      <c r="L518" t="s">
        <v>236</v>
      </c>
      <c r="M518" t="s">
        <v>22</v>
      </c>
      <c r="N518">
        <v>0</v>
      </c>
    </row>
    <row r="519" spans="1:14" x14ac:dyDescent="0.2">
      <c r="A519">
        <v>30</v>
      </c>
      <c r="C519" t="s">
        <v>26</v>
      </c>
      <c r="D519">
        <v>24.15</v>
      </c>
      <c r="E519" t="s">
        <v>2315</v>
      </c>
      <c r="F519">
        <v>0</v>
      </c>
      <c r="G519">
        <v>518</v>
      </c>
      <c r="H519">
        <v>3</v>
      </c>
      <c r="I519" t="s">
        <v>15</v>
      </c>
      <c r="J519">
        <v>0</v>
      </c>
      <c r="K519">
        <v>0</v>
      </c>
      <c r="L519">
        <v>371110</v>
      </c>
      <c r="M519" t="s">
        <v>17</v>
      </c>
      <c r="N519">
        <v>0</v>
      </c>
    </row>
    <row r="520" spans="1:14" x14ac:dyDescent="0.2">
      <c r="A520">
        <v>36</v>
      </c>
      <c r="C520" t="s">
        <v>14</v>
      </c>
      <c r="D520">
        <v>26</v>
      </c>
      <c r="E520" t="s">
        <v>2314</v>
      </c>
      <c r="F520">
        <v>0</v>
      </c>
      <c r="G520">
        <v>519</v>
      </c>
      <c r="H520">
        <v>2</v>
      </c>
      <c r="I520" t="s">
        <v>20</v>
      </c>
      <c r="J520">
        <v>1</v>
      </c>
      <c r="K520">
        <v>1</v>
      </c>
      <c r="L520">
        <v>226875</v>
      </c>
      <c r="M520" t="s">
        <v>22</v>
      </c>
      <c r="N520">
        <v>1</v>
      </c>
    </row>
    <row r="521" spans="1:14" x14ac:dyDescent="0.2">
      <c r="A521">
        <v>32</v>
      </c>
      <c r="C521" t="s">
        <v>14</v>
      </c>
      <c r="D521">
        <v>7.8958000000000004</v>
      </c>
      <c r="E521" t="s">
        <v>2313</v>
      </c>
      <c r="F521">
        <v>0</v>
      </c>
      <c r="G521">
        <v>520</v>
      </c>
      <c r="H521">
        <v>3</v>
      </c>
      <c r="I521" t="s">
        <v>15</v>
      </c>
      <c r="J521">
        <v>0</v>
      </c>
      <c r="K521">
        <v>0</v>
      </c>
      <c r="L521">
        <v>349242</v>
      </c>
      <c r="M521" t="s">
        <v>17</v>
      </c>
      <c r="N521">
        <v>0</v>
      </c>
    </row>
    <row r="522" spans="1:14" x14ac:dyDescent="0.2">
      <c r="A522">
        <v>30</v>
      </c>
      <c r="B522" t="s">
        <v>237</v>
      </c>
      <c r="C522" t="s">
        <v>14</v>
      </c>
      <c r="D522">
        <v>93.5</v>
      </c>
      <c r="E522" t="s">
        <v>2312</v>
      </c>
      <c r="F522">
        <v>0</v>
      </c>
      <c r="G522">
        <v>521</v>
      </c>
      <c r="H522">
        <v>1</v>
      </c>
      <c r="I522" t="s">
        <v>20</v>
      </c>
      <c r="J522">
        <v>0</v>
      </c>
      <c r="K522">
        <v>1</v>
      </c>
      <c r="L522">
        <v>12749</v>
      </c>
      <c r="M522" t="s">
        <v>24</v>
      </c>
      <c r="N522">
        <v>0</v>
      </c>
    </row>
    <row r="523" spans="1:14" x14ac:dyDescent="0.2">
      <c r="A523">
        <v>22</v>
      </c>
      <c r="C523" t="s">
        <v>14</v>
      </c>
      <c r="D523">
        <v>7.8958000000000004</v>
      </c>
      <c r="E523" t="s">
        <v>2311</v>
      </c>
      <c r="F523">
        <v>0</v>
      </c>
      <c r="G523">
        <v>522</v>
      </c>
      <c r="H523">
        <v>3</v>
      </c>
      <c r="I523" t="s">
        <v>15</v>
      </c>
      <c r="J523">
        <v>0</v>
      </c>
      <c r="K523">
        <v>0</v>
      </c>
      <c r="L523">
        <v>349252</v>
      </c>
      <c r="M523" t="s">
        <v>17</v>
      </c>
      <c r="N523">
        <v>0</v>
      </c>
    </row>
    <row r="524" spans="1:14" x14ac:dyDescent="0.2">
      <c r="A524">
        <v>30</v>
      </c>
      <c r="C524" t="s">
        <v>19</v>
      </c>
      <c r="D524">
        <v>7.2249999999999996</v>
      </c>
      <c r="E524" t="s">
        <v>2310</v>
      </c>
      <c r="F524">
        <v>0</v>
      </c>
      <c r="G524">
        <v>523</v>
      </c>
      <c r="H524">
        <v>3</v>
      </c>
      <c r="I524" t="s">
        <v>15</v>
      </c>
      <c r="J524">
        <v>0</v>
      </c>
      <c r="K524">
        <v>0</v>
      </c>
      <c r="L524">
        <v>2624</v>
      </c>
      <c r="M524" t="s">
        <v>17</v>
      </c>
      <c r="N524">
        <v>0</v>
      </c>
    </row>
    <row r="525" spans="1:14" x14ac:dyDescent="0.2">
      <c r="A525">
        <v>44</v>
      </c>
      <c r="B525" t="s">
        <v>175</v>
      </c>
      <c r="C525" t="s">
        <v>19</v>
      </c>
      <c r="D525">
        <v>57.979199999999999</v>
      </c>
      <c r="E525" t="s">
        <v>2309</v>
      </c>
      <c r="F525">
        <v>1</v>
      </c>
      <c r="G525">
        <v>524</v>
      </c>
      <c r="H525">
        <v>1</v>
      </c>
      <c r="I525" t="s">
        <v>20</v>
      </c>
      <c r="J525">
        <v>0</v>
      </c>
      <c r="K525">
        <v>1</v>
      </c>
      <c r="L525">
        <v>111361</v>
      </c>
      <c r="M525" t="s">
        <v>22</v>
      </c>
      <c r="N525">
        <v>1</v>
      </c>
    </row>
    <row r="526" spans="1:14" x14ac:dyDescent="0.2">
      <c r="A526">
        <v>30</v>
      </c>
      <c r="C526" t="s">
        <v>19</v>
      </c>
      <c r="D526">
        <v>7.2291999999999996</v>
      </c>
      <c r="E526" t="s">
        <v>2308</v>
      </c>
      <c r="F526">
        <v>0</v>
      </c>
      <c r="G526">
        <v>525</v>
      </c>
      <c r="H526">
        <v>3</v>
      </c>
      <c r="I526" t="s">
        <v>15</v>
      </c>
      <c r="J526">
        <v>0</v>
      </c>
      <c r="K526">
        <v>0</v>
      </c>
      <c r="L526">
        <v>2700</v>
      </c>
      <c r="M526" t="s">
        <v>17</v>
      </c>
      <c r="N526">
        <v>0</v>
      </c>
    </row>
    <row r="527" spans="1:14" x14ac:dyDescent="0.2">
      <c r="A527">
        <v>40.5</v>
      </c>
      <c r="C527" t="s">
        <v>26</v>
      </c>
      <c r="D527">
        <v>7.75</v>
      </c>
      <c r="E527" t="s">
        <v>2307</v>
      </c>
      <c r="F527">
        <v>0</v>
      </c>
      <c r="G527">
        <v>526</v>
      </c>
      <c r="H527">
        <v>3</v>
      </c>
      <c r="I527" t="s">
        <v>15</v>
      </c>
      <c r="J527">
        <v>0</v>
      </c>
      <c r="K527">
        <v>0</v>
      </c>
      <c r="L527">
        <v>367232</v>
      </c>
      <c r="M527" t="s">
        <v>17</v>
      </c>
      <c r="N527">
        <v>0</v>
      </c>
    </row>
    <row r="528" spans="1:14" x14ac:dyDescent="0.2">
      <c r="A528">
        <v>50</v>
      </c>
      <c r="C528" t="s">
        <v>14</v>
      </c>
      <c r="D528">
        <v>10.5</v>
      </c>
      <c r="E528" t="s">
        <v>2306</v>
      </c>
      <c r="F528">
        <v>0</v>
      </c>
      <c r="G528">
        <v>527</v>
      </c>
      <c r="H528">
        <v>2</v>
      </c>
      <c r="I528" t="s">
        <v>20</v>
      </c>
      <c r="J528">
        <v>0</v>
      </c>
      <c r="K528">
        <v>1</v>
      </c>
      <c r="L528" t="s">
        <v>238</v>
      </c>
      <c r="M528" t="s">
        <v>24</v>
      </c>
      <c r="N528">
        <v>0</v>
      </c>
    </row>
    <row r="529" spans="1:14" x14ac:dyDescent="0.2">
      <c r="A529">
        <v>30</v>
      </c>
      <c r="B529" t="s">
        <v>239</v>
      </c>
      <c r="C529" t="s">
        <v>14</v>
      </c>
      <c r="D529">
        <v>221.7792</v>
      </c>
      <c r="E529" t="s">
        <v>2305</v>
      </c>
      <c r="F529">
        <v>0</v>
      </c>
      <c r="G529">
        <v>528</v>
      </c>
      <c r="H529">
        <v>1</v>
      </c>
      <c r="I529" t="s">
        <v>15</v>
      </c>
      <c r="J529">
        <v>0</v>
      </c>
      <c r="K529">
        <v>0</v>
      </c>
      <c r="L529" t="s">
        <v>240</v>
      </c>
      <c r="M529" t="s">
        <v>17</v>
      </c>
      <c r="N529">
        <v>0</v>
      </c>
    </row>
    <row r="530" spans="1:14" x14ac:dyDescent="0.2">
      <c r="A530">
        <v>39</v>
      </c>
      <c r="C530" t="s">
        <v>14</v>
      </c>
      <c r="D530">
        <v>7.9249999999999998</v>
      </c>
      <c r="E530" t="s">
        <v>2304</v>
      </c>
      <c r="F530">
        <v>0</v>
      </c>
      <c r="G530">
        <v>529</v>
      </c>
      <c r="H530">
        <v>3</v>
      </c>
      <c r="I530" t="s">
        <v>15</v>
      </c>
      <c r="J530">
        <v>0</v>
      </c>
      <c r="K530">
        <v>0</v>
      </c>
      <c r="L530">
        <v>3101296</v>
      </c>
      <c r="M530" t="s">
        <v>17</v>
      </c>
      <c r="N530">
        <v>0</v>
      </c>
    </row>
    <row r="531" spans="1:14" x14ac:dyDescent="0.2">
      <c r="A531">
        <v>23</v>
      </c>
      <c r="C531" t="s">
        <v>14</v>
      </c>
      <c r="D531">
        <v>11.5</v>
      </c>
      <c r="E531" t="s">
        <v>2303</v>
      </c>
      <c r="F531">
        <v>1</v>
      </c>
      <c r="G531">
        <v>530</v>
      </c>
      <c r="H531">
        <v>2</v>
      </c>
      <c r="I531" t="s">
        <v>15</v>
      </c>
      <c r="J531">
        <v>2</v>
      </c>
      <c r="K531">
        <v>0</v>
      </c>
      <c r="L531">
        <v>29104</v>
      </c>
      <c r="M531" t="s">
        <v>17</v>
      </c>
      <c r="N531">
        <v>3</v>
      </c>
    </row>
    <row r="532" spans="1:14" x14ac:dyDescent="0.2">
      <c r="A532">
        <v>2</v>
      </c>
      <c r="C532" t="s">
        <v>14</v>
      </c>
      <c r="D532">
        <v>26</v>
      </c>
      <c r="E532" t="s">
        <v>2302</v>
      </c>
      <c r="F532">
        <v>1</v>
      </c>
      <c r="G532">
        <v>531</v>
      </c>
      <c r="H532">
        <v>2</v>
      </c>
      <c r="I532" t="s">
        <v>20</v>
      </c>
      <c r="J532">
        <v>1</v>
      </c>
      <c r="K532">
        <v>1</v>
      </c>
      <c r="L532">
        <v>26360</v>
      </c>
      <c r="M532" t="s">
        <v>24</v>
      </c>
      <c r="N532">
        <v>2</v>
      </c>
    </row>
    <row r="533" spans="1:14" x14ac:dyDescent="0.2">
      <c r="A533">
        <v>30</v>
      </c>
      <c r="C533" t="s">
        <v>19</v>
      </c>
      <c r="D533">
        <v>7.2291999999999996</v>
      </c>
      <c r="E533" t="s">
        <v>2301</v>
      </c>
      <c r="F533">
        <v>0</v>
      </c>
      <c r="G533">
        <v>532</v>
      </c>
      <c r="H533">
        <v>3</v>
      </c>
      <c r="I533" t="s">
        <v>15</v>
      </c>
      <c r="J533">
        <v>0</v>
      </c>
      <c r="K533">
        <v>0</v>
      </c>
      <c r="L533">
        <v>2641</v>
      </c>
      <c r="M533" t="s">
        <v>17</v>
      </c>
      <c r="N533">
        <v>0</v>
      </c>
    </row>
    <row r="534" spans="1:14" x14ac:dyDescent="0.2">
      <c r="A534">
        <v>17</v>
      </c>
      <c r="C534" t="s">
        <v>19</v>
      </c>
      <c r="D534">
        <v>7.2291999999999996</v>
      </c>
      <c r="E534" t="s">
        <v>2300</v>
      </c>
      <c r="F534">
        <v>1</v>
      </c>
      <c r="G534">
        <v>533</v>
      </c>
      <c r="H534">
        <v>3</v>
      </c>
      <c r="I534" t="s">
        <v>15</v>
      </c>
      <c r="J534">
        <v>1</v>
      </c>
      <c r="K534">
        <v>0</v>
      </c>
      <c r="L534">
        <v>2690</v>
      </c>
      <c r="M534" t="s">
        <v>17</v>
      </c>
      <c r="N534">
        <v>2</v>
      </c>
    </row>
    <row r="535" spans="1:14" x14ac:dyDescent="0.2">
      <c r="A535">
        <v>35.5</v>
      </c>
      <c r="C535" t="s">
        <v>19</v>
      </c>
      <c r="D535">
        <v>22.3583</v>
      </c>
      <c r="E535" t="s">
        <v>2299</v>
      </c>
      <c r="F535">
        <v>2</v>
      </c>
      <c r="G535">
        <v>534</v>
      </c>
      <c r="H535">
        <v>3</v>
      </c>
      <c r="I535" t="s">
        <v>20</v>
      </c>
      <c r="J535">
        <v>0</v>
      </c>
      <c r="K535">
        <v>1</v>
      </c>
      <c r="L535">
        <v>2668</v>
      </c>
      <c r="M535" t="s">
        <v>22</v>
      </c>
      <c r="N535">
        <v>2</v>
      </c>
    </row>
    <row r="536" spans="1:14" x14ac:dyDescent="0.2">
      <c r="A536">
        <v>30</v>
      </c>
      <c r="C536" t="s">
        <v>14</v>
      </c>
      <c r="D536">
        <v>8.6624999999999996</v>
      </c>
      <c r="E536" t="s">
        <v>2298</v>
      </c>
      <c r="F536">
        <v>0</v>
      </c>
      <c r="G536">
        <v>535</v>
      </c>
      <c r="H536">
        <v>3</v>
      </c>
      <c r="I536" t="s">
        <v>20</v>
      </c>
      <c r="J536">
        <v>0</v>
      </c>
      <c r="K536">
        <v>0</v>
      </c>
      <c r="L536">
        <v>315084</v>
      </c>
      <c r="M536" t="s">
        <v>24</v>
      </c>
      <c r="N536">
        <v>0</v>
      </c>
    </row>
    <row r="537" spans="1:14" x14ac:dyDescent="0.2">
      <c r="A537">
        <v>7</v>
      </c>
      <c r="C537" t="s">
        <v>14</v>
      </c>
      <c r="D537">
        <v>26.25</v>
      </c>
      <c r="E537" t="s">
        <v>2297</v>
      </c>
      <c r="F537">
        <v>2</v>
      </c>
      <c r="G537">
        <v>536</v>
      </c>
      <c r="H537">
        <v>2</v>
      </c>
      <c r="I537" t="s">
        <v>20</v>
      </c>
      <c r="J537">
        <v>0</v>
      </c>
      <c r="K537">
        <v>1</v>
      </c>
      <c r="L537" t="s">
        <v>170</v>
      </c>
      <c r="M537" t="s">
        <v>24</v>
      </c>
      <c r="N537">
        <v>2</v>
      </c>
    </row>
    <row r="538" spans="1:14" x14ac:dyDescent="0.2">
      <c r="A538">
        <v>45</v>
      </c>
      <c r="B538" t="s">
        <v>241</v>
      </c>
      <c r="C538" t="s">
        <v>14</v>
      </c>
      <c r="D538">
        <v>26.55</v>
      </c>
      <c r="E538" t="s">
        <v>2296</v>
      </c>
      <c r="F538">
        <v>0</v>
      </c>
      <c r="G538">
        <v>537</v>
      </c>
      <c r="H538">
        <v>1</v>
      </c>
      <c r="I538" t="s">
        <v>15</v>
      </c>
      <c r="J538">
        <v>0</v>
      </c>
      <c r="K538">
        <v>0</v>
      </c>
      <c r="L538">
        <v>113050</v>
      </c>
      <c r="M538" t="s">
        <v>17</v>
      </c>
      <c r="N538">
        <v>0</v>
      </c>
    </row>
    <row r="539" spans="1:14" x14ac:dyDescent="0.2">
      <c r="A539">
        <v>30</v>
      </c>
      <c r="C539" t="s">
        <v>19</v>
      </c>
      <c r="D539">
        <v>106.425</v>
      </c>
      <c r="E539" t="s">
        <v>2295</v>
      </c>
      <c r="F539">
        <v>0</v>
      </c>
      <c r="G539">
        <v>538</v>
      </c>
      <c r="H539">
        <v>1</v>
      </c>
      <c r="I539" t="s">
        <v>20</v>
      </c>
      <c r="J539">
        <v>0</v>
      </c>
      <c r="K539">
        <v>1</v>
      </c>
      <c r="L539" t="s">
        <v>242</v>
      </c>
      <c r="M539" t="s">
        <v>24</v>
      </c>
      <c r="N539">
        <v>0</v>
      </c>
    </row>
    <row r="540" spans="1:14" x14ac:dyDescent="0.2">
      <c r="A540">
        <v>30</v>
      </c>
      <c r="C540" t="s">
        <v>14</v>
      </c>
      <c r="D540">
        <v>14.5</v>
      </c>
      <c r="E540" t="s">
        <v>2294</v>
      </c>
      <c r="F540">
        <v>0</v>
      </c>
      <c r="G540">
        <v>539</v>
      </c>
      <c r="H540">
        <v>3</v>
      </c>
      <c r="I540" t="s">
        <v>15</v>
      </c>
      <c r="J540">
        <v>0</v>
      </c>
      <c r="K540">
        <v>0</v>
      </c>
      <c r="L540">
        <v>364498</v>
      </c>
      <c r="M540" t="s">
        <v>17</v>
      </c>
      <c r="N540">
        <v>0</v>
      </c>
    </row>
    <row r="541" spans="1:14" x14ac:dyDescent="0.2">
      <c r="A541">
        <v>22</v>
      </c>
      <c r="B541" t="s">
        <v>243</v>
      </c>
      <c r="C541" t="s">
        <v>19</v>
      </c>
      <c r="D541">
        <v>49.5</v>
      </c>
      <c r="E541" t="s">
        <v>2293</v>
      </c>
      <c r="F541">
        <v>2</v>
      </c>
      <c r="G541">
        <v>540</v>
      </c>
      <c r="H541">
        <v>1</v>
      </c>
      <c r="I541" t="s">
        <v>20</v>
      </c>
      <c r="J541">
        <v>0</v>
      </c>
      <c r="K541">
        <v>1</v>
      </c>
      <c r="L541">
        <v>13568</v>
      </c>
      <c r="M541" t="s">
        <v>24</v>
      </c>
      <c r="N541">
        <v>2</v>
      </c>
    </row>
    <row r="542" spans="1:14" x14ac:dyDescent="0.2">
      <c r="A542">
        <v>36</v>
      </c>
      <c r="B542" t="s">
        <v>244</v>
      </c>
      <c r="C542" t="s">
        <v>14</v>
      </c>
      <c r="D542">
        <v>71</v>
      </c>
      <c r="E542" t="s">
        <v>2292</v>
      </c>
      <c r="F542">
        <v>2</v>
      </c>
      <c r="G542">
        <v>541</v>
      </c>
      <c r="H542">
        <v>1</v>
      </c>
      <c r="I542" t="s">
        <v>20</v>
      </c>
      <c r="J542">
        <v>0</v>
      </c>
      <c r="K542">
        <v>1</v>
      </c>
      <c r="L542" t="s">
        <v>245</v>
      </c>
      <c r="M542" t="s">
        <v>24</v>
      </c>
      <c r="N542">
        <v>2</v>
      </c>
    </row>
    <row r="543" spans="1:14" x14ac:dyDescent="0.2">
      <c r="A543">
        <v>9</v>
      </c>
      <c r="C543" t="s">
        <v>14</v>
      </c>
      <c r="D543">
        <v>31.274999999999999</v>
      </c>
      <c r="E543" t="s">
        <v>2291</v>
      </c>
      <c r="F543">
        <v>2</v>
      </c>
      <c r="G543">
        <v>542</v>
      </c>
      <c r="H543">
        <v>3</v>
      </c>
      <c r="I543" t="s">
        <v>20</v>
      </c>
      <c r="J543">
        <v>4</v>
      </c>
      <c r="K543">
        <v>0</v>
      </c>
      <c r="L543">
        <v>347082</v>
      </c>
      <c r="M543" t="s">
        <v>24</v>
      </c>
      <c r="N543">
        <v>6</v>
      </c>
    </row>
    <row r="544" spans="1:14" x14ac:dyDescent="0.2">
      <c r="A544">
        <v>11</v>
      </c>
      <c r="C544" t="s">
        <v>14</v>
      </c>
      <c r="D544">
        <v>31.274999999999999</v>
      </c>
      <c r="E544" t="s">
        <v>2290</v>
      </c>
      <c r="F544">
        <v>2</v>
      </c>
      <c r="G544">
        <v>543</v>
      </c>
      <c r="H544">
        <v>3</v>
      </c>
      <c r="I544" t="s">
        <v>20</v>
      </c>
      <c r="J544">
        <v>4</v>
      </c>
      <c r="K544">
        <v>0</v>
      </c>
      <c r="L544">
        <v>347082</v>
      </c>
      <c r="M544" t="s">
        <v>24</v>
      </c>
      <c r="N544">
        <v>6</v>
      </c>
    </row>
    <row r="545" spans="1:14" x14ac:dyDescent="0.2">
      <c r="A545">
        <v>32</v>
      </c>
      <c r="C545" t="s">
        <v>14</v>
      </c>
      <c r="D545">
        <v>26</v>
      </c>
      <c r="E545" t="s">
        <v>2289</v>
      </c>
      <c r="F545">
        <v>0</v>
      </c>
      <c r="G545">
        <v>544</v>
      </c>
      <c r="H545">
        <v>2</v>
      </c>
      <c r="I545" t="s">
        <v>15</v>
      </c>
      <c r="J545">
        <v>1</v>
      </c>
      <c r="K545">
        <v>1</v>
      </c>
      <c r="L545">
        <v>2908</v>
      </c>
      <c r="M545" t="s">
        <v>17</v>
      </c>
      <c r="N545">
        <v>1</v>
      </c>
    </row>
    <row r="546" spans="1:14" x14ac:dyDescent="0.2">
      <c r="A546">
        <v>50</v>
      </c>
      <c r="B546" t="s">
        <v>246</v>
      </c>
      <c r="C546" t="s">
        <v>19</v>
      </c>
      <c r="D546">
        <v>106.425</v>
      </c>
      <c r="E546" t="s">
        <v>2288</v>
      </c>
      <c r="F546">
        <v>0</v>
      </c>
      <c r="G546">
        <v>545</v>
      </c>
      <c r="H546">
        <v>1</v>
      </c>
      <c r="I546" t="s">
        <v>15</v>
      </c>
      <c r="J546">
        <v>1</v>
      </c>
      <c r="K546">
        <v>0</v>
      </c>
      <c r="L546" t="s">
        <v>242</v>
      </c>
      <c r="M546" t="s">
        <v>17</v>
      </c>
      <c r="N546">
        <v>1</v>
      </c>
    </row>
    <row r="547" spans="1:14" x14ac:dyDescent="0.2">
      <c r="A547">
        <v>64</v>
      </c>
      <c r="C547" t="s">
        <v>14</v>
      </c>
      <c r="D547">
        <v>26</v>
      </c>
      <c r="E547" t="s">
        <v>2287</v>
      </c>
      <c r="F547">
        <v>0</v>
      </c>
      <c r="G547">
        <v>546</v>
      </c>
      <c r="H547">
        <v>1</v>
      </c>
      <c r="I547" t="s">
        <v>15</v>
      </c>
      <c r="J547">
        <v>0</v>
      </c>
      <c r="K547">
        <v>0</v>
      </c>
      <c r="L547">
        <v>693</v>
      </c>
      <c r="M547" t="s">
        <v>17</v>
      </c>
      <c r="N547">
        <v>0</v>
      </c>
    </row>
    <row r="548" spans="1:14" x14ac:dyDescent="0.2">
      <c r="A548">
        <v>19</v>
      </c>
      <c r="C548" t="s">
        <v>14</v>
      </c>
      <c r="D548">
        <v>26</v>
      </c>
      <c r="E548" t="s">
        <v>2286</v>
      </c>
      <c r="F548">
        <v>0</v>
      </c>
      <c r="G548">
        <v>547</v>
      </c>
      <c r="H548">
        <v>2</v>
      </c>
      <c r="I548" t="s">
        <v>20</v>
      </c>
      <c r="J548">
        <v>1</v>
      </c>
      <c r="K548">
        <v>1</v>
      </c>
      <c r="L548">
        <v>2908</v>
      </c>
      <c r="M548" t="s">
        <v>22</v>
      </c>
      <c r="N548">
        <v>1</v>
      </c>
    </row>
    <row r="549" spans="1:14" x14ac:dyDescent="0.2">
      <c r="A549">
        <v>30</v>
      </c>
      <c r="C549" t="s">
        <v>19</v>
      </c>
      <c r="D549">
        <v>13.862500000000001</v>
      </c>
      <c r="E549" t="s">
        <v>2285</v>
      </c>
      <c r="F549">
        <v>0</v>
      </c>
      <c r="G549">
        <v>548</v>
      </c>
      <c r="H549">
        <v>2</v>
      </c>
      <c r="I549" t="s">
        <v>15</v>
      </c>
      <c r="J549">
        <v>0</v>
      </c>
      <c r="K549">
        <v>1</v>
      </c>
      <c r="L549" t="s">
        <v>247</v>
      </c>
      <c r="M549" t="s">
        <v>17</v>
      </c>
      <c r="N549">
        <v>0</v>
      </c>
    </row>
    <row r="550" spans="1:14" x14ac:dyDescent="0.2">
      <c r="A550">
        <v>33</v>
      </c>
      <c r="C550" t="s">
        <v>14</v>
      </c>
      <c r="D550">
        <v>20.524999999999999</v>
      </c>
      <c r="E550" t="s">
        <v>2284</v>
      </c>
      <c r="F550">
        <v>1</v>
      </c>
      <c r="G550">
        <v>549</v>
      </c>
      <c r="H550">
        <v>3</v>
      </c>
      <c r="I550" t="s">
        <v>15</v>
      </c>
      <c r="J550">
        <v>1</v>
      </c>
      <c r="K550">
        <v>0</v>
      </c>
      <c r="L550">
        <v>363291</v>
      </c>
      <c r="M550" t="s">
        <v>17</v>
      </c>
      <c r="N550">
        <v>2</v>
      </c>
    </row>
    <row r="551" spans="1:14" x14ac:dyDescent="0.2">
      <c r="A551">
        <v>8</v>
      </c>
      <c r="C551" t="s">
        <v>14</v>
      </c>
      <c r="D551">
        <v>36.75</v>
      </c>
      <c r="E551" t="s">
        <v>2283</v>
      </c>
      <c r="F551">
        <v>1</v>
      </c>
      <c r="G551">
        <v>550</v>
      </c>
      <c r="H551">
        <v>2</v>
      </c>
      <c r="I551" t="s">
        <v>15</v>
      </c>
      <c r="J551">
        <v>1</v>
      </c>
      <c r="K551">
        <v>1</v>
      </c>
      <c r="L551" t="s">
        <v>88</v>
      </c>
      <c r="M551" t="s">
        <v>28</v>
      </c>
      <c r="N551">
        <v>2</v>
      </c>
    </row>
    <row r="552" spans="1:14" x14ac:dyDescent="0.2">
      <c r="A552">
        <v>17</v>
      </c>
      <c r="B552" t="s">
        <v>248</v>
      </c>
      <c r="C552" t="s">
        <v>19</v>
      </c>
      <c r="D552">
        <v>110.88330000000001</v>
      </c>
      <c r="E552" t="s">
        <v>2282</v>
      </c>
      <c r="F552">
        <v>2</v>
      </c>
      <c r="G552">
        <v>551</v>
      </c>
      <c r="H552">
        <v>1</v>
      </c>
      <c r="I552" t="s">
        <v>15</v>
      </c>
      <c r="J552">
        <v>0</v>
      </c>
      <c r="K552">
        <v>1</v>
      </c>
      <c r="L552">
        <v>17421</v>
      </c>
      <c r="M552" t="s">
        <v>17</v>
      </c>
      <c r="N552">
        <v>2</v>
      </c>
    </row>
    <row r="553" spans="1:14" x14ac:dyDescent="0.2">
      <c r="A553">
        <v>27</v>
      </c>
      <c r="C553" t="s">
        <v>14</v>
      </c>
      <c r="D553">
        <v>26</v>
      </c>
      <c r="E553" t="s">
        <v>2281</v>
      </c>
      <c r="F553">
        <v>0</v>
      </c>
      <c r="G553">
        <v>552</v>
      </c>
      <c r="H553">
        <v>2</v>
      </c>
      <c r="I553" t="s">
        <v>15</v>
      </c>
      <c r="J553">
        <v>0</v>
      </c>
      <c r="K553">
        <v>0</v>
      </c>
      <c r="L553">
        <v>244358</v>
      </c>
      <c r="M553" t="s">
        <v>17</v>
      </c>
      <c r="N553">
        <v>0</v>
      </c>
    </row>
    <row r="554" spans="1:14" x14ac:dyDescent="0.2">
      <c r="A554">
        <v>30</v>
      </c>
      <c r="C554" t="s">
        <v>26</v>
      </c>
      <c r="D554">
        <v>7.8292000000000002</v>
      </c>
      <c r="E554" t="s">
        <v>2280</v>
      </c>
      <c r="F554">
        <v>0</v>
      </c>
      <c r="G554">
        <v>553</v>
      </c>
      <c r="H554">
        <v>3</v>
      </c>
      <c r="I554" t="s">
        <v>15</v>
      </c>
      <c r="J554">
        <v>0</v>
      </c>
      <c r="K554">
        <v>0</v>
      </c>
      <c r="L554">
        <v>330979</v>
      </c>
      <c r="M554" t="s">
        <v>17</v>
      </c>
      <c r="N554">
        <v>0</v>
      </c>
    </row>
    <row r="555" spans="1:14" x14ac:dyDescent="0.2">
      <c r="A555">
        <v>22</v>
      </c>
      <c r="C555" t="s">
        <v>19</v>
      </c>
      <c r="D555">
        <v>7.2249999999999996</v>
      </c>
      <c r="E555" t="s">
        <v>2279</v>
      </c>
      <c r="F555">
        <v>0</v>
      </c>
      <c r="G555">
        <v>554</v>
      </c>
      <c r="H555">
        <v>3</v>
      </c>
      <c r="I555" t="s">
        <v>15</v>
      </c>
      <c r="J555">
        <v>0</v>
      </c>
      <c r="K555">
        <v>1</v>
      </c>
      <c r="L555">
        <v>2620</v>
      </c>
      <c r="M555" t="s">
        <v>17</v>
      </c>
      <c r="N555">
        <v>0</v>
      </c>
    </row>
    <row r="556" spans="1:14" x14ac:dyDescent="0.2">
      <c r="A556">
        <v>22</v>
      </c>
      <c r="C556" t="s">
        <v>14</v>
      </c>
      <c r="D556">
        <v>7.7750000000000004</v>
      </c>
      <c r="E556" t="s">
        <v>2278</v>
      </c>
      <c r="F556">
        <v>0</v>
      </c>
      <c r="G556">
        <v>555</v>
      </c>
      <c r="H556">
        <v>3</v>
      </c>
      <c r="I556" t="s">
        <v>20</v>
      </c>
      <c r="J556">
        <v>0</v>
      </c>
      <c r="K556">
        <v>1</v>
      </c>
      <c r="L556">
        <v>347085</v>
      </c>
      <c r="M556" t="s">
        <v>24</v>
      </c>
      <c r="N556">
        <v>0</v>
      </c>
    </row>
    <row r="557" spans="1:14" x14ac:dyDescent="0.2">
      <c r="A557">
        <v>62</v>
      </c>
      <c r="C557" t="s">
        <v>14</v>
      </c>
      <c r="D557">
        <v>26.55</v>
      </c>
      <c r="E557" t="s">
        <v>2277</v>
      </c>
      <c r="F557">
        <v>0</v>
      </c>
      <c r="G557">
        <v>556</v>
      </c>
      <c r="H557">
        <v>1</v>
      </c>
      <c r="I557" t="s">
        <v>15</v>
      </c>
      <c r="J557">
        <v>0</v>
      </c>
      <c r="K557">
        <v>0</v>
      </c>
      <c r="L557">
        <v>113807</v>
      </c>
      <c r="M557" t="s">
        <v>17</v>
      </c>
      <c r="N557">
        <v>0</v>
      </c>
    </row>
    <row r="558" spans="1:14" x14ac:dyDescent="0.2">
      <c r="A558">
        <v>48</v>
      </c>
      <c r="B558" t="s">
        <v>249</v>
      </c>
      <c r="C558" t="s">
        <v>19</v>
      </c>
      <c r="D558">
        <v>39.6</v>
      </c>
      <c r="E558" t="s">
        <v>2276</v>
      </c>
      <c r="F558">
        <v>0</v>
      </c>
      <c r="G558">
        <v>557</v>
      </c>
      <c r="H558">
        <v>1</v>
      </c>
      <c r="I558" t="s">
        <v>20</v>
      </c>
      <c r="J558">
        <v>1</v>
      </c>
      <c r="K558">
        <v>1</v>
      </c>
      <c r="L558">
        <v>11755</v>
      </c>
      <c r="M558" t="s">
        <v>22</v>
      </c>
      <c r="N558">
        <v>1</v>
      </c>
    </row>
    <row r="559" spans="1:14" x14ac:dyDescent="0.2">
      <c r="A559">
        <v>30</v>
      </c>
      <c r="C559" t="s">
        <v>19</v>
      </c>
      <c r="D559">
        <v>227.52500000000001</v>
      </c>
      <c r="E559" t="s">
        <v>2275</v>
      </c>
      <c r="F559">
        <v>0</v>
      </c>
      <c r="G559">
        <v>558</v>
      </c>
      <c r="H559">
        <v>1</v>
      </c>
      <c r="I559" t="s">
        <v>15</v>
      </c>
      <c r="J559">
        <v>0</v>
      </c>
      <c r="K559">
        <v>0</v>
      </c>
      <c r="L559" t="s">
        <v>192</v>
      </c>
      <c r="M559" t="s">
        <v>17</v>
      </c>
      <c r="N559">
        <v>0</v>
      </c>
    </row>
    <row r="560" spans="1:14" x14ac:dyDescent="0.2">
      <c r="A560">
        <v>39</v>
      </c>
      <c r="B560" t="s">
        <v>142</v>
      </c>
      <c r="C560" t="s">
        <v>14</v>
      </c>
      <c r="D560">
        <v>79.650000000000006</v>
      </c>
      <c r="E560" t="s">
        <v>2274</v>
      </c>
      <c r="F560">
        <v>1</v>
      </c>
      <c r="G560">
        <v>559</v>
      </c>
      <c r="H560">
        <v>1</v>
      </c>
      <c r="I560" t="s">
        <v>20</v>
      </c>
      <c r="J560">
        <v>1</v>
      </c>
      <c r="K560">
        <v>1</v>
      </c>
      <c r="L560">
        <v>110413</v>
      </c>
      <c r="M560" t="s">
        <v>22</v>
      </c>
      <c r="N560">
        <v>2</v>
      </c>
    </row>
    <row r="561" spans="1:14" x14ac:dyDescent="0.2">
      <c r="A561">
        <v>36</v>
      </c>
      <c r="C561" t="s">
        <v>14</v>
      </c>
      <c r="D561">
        <v>17.399999999999999</v>
      </c>
      <c r="E561" t="s">
        <v>2273</v>
      </c>
      <c r="F561">
        <v>0</v>
      </c>
      <c r="G561">
        <v>560</v>
      </c>
      <c r="H561">
        <v>3</v>
      </c>
      <c r="I561" t="s">
        <v>20</v>
      </c>
      <c r="J561">
        <v>1</v>
      </c>
      <c r="K561">
        <v>1</v>
      </c>
      <c r="L561">
        <v>345572</v>
      </c>
      <c r="M561" t="s">
        <v>22</v>
      </c>
      <c r="N561">
        <v>1</v>
      </c>
    </row>
    <row r="562" spans="1:14" x14ac:dyDescent="0.2">
      <c r="A562">
        <v>30</v>
      </c>
      <c r="C562" t="s">
        <v>26</v>
      </c>
      <c r="D562">
        <v>7.75</v>
      </c>
      <c r="E562" t="s">
        <v>2272</v>
      </c>
      <c r="F562">
        <v>0</v>
      </c>
      <c r="G562">
        <v>561</v>
      </c>
      <c r="H562">
        <v>3</v>
      </c>
      <c r="I562" t="s">
        <v>15</v>
      </c>
      <c r="J562">
        <v>0</v>
      </c>
      <c r="K562">
        <v>0</v>
      </c>
      <c r="L562">
        <v>372622</v>
      </c>
      <c r="M562" t="s">
        <v>17</v>
      </c>
      <c r="N562">
        <v>0</v>
      </c>
    </row>
    <row r="563" spans="1:14" x14ac:dyDescent="0.2">
      <c r="A563">
        <v>40</v>
      </c>
      <c r="C563" t="s">
        <v>14</v>
      </c>
      <c r="D563">
        <v>7.8958000000000004</v>
      </c>
      <c r="E563" t="s">
        <v>2271</v>
      </c>
      <c r="F563">
        <v>0</v>
      </c>
      <c r="G563">
        <v>562</v>
      </c>
      <c r="H563">
        <v>3</v>
      </c>
      <c r="I563" t="s">
        <v>15</v>
      </c>
      <c r="J563">
        <v>0</v>
      </c>
      <c r="K563">
        <v>0</v>
      </c>
      <c r="L563">
        <v>349251</v>
      </c>
      <c r="M563" t="s">
        <v>17</v>
      </c>
      <c r="N563">
        <v>0</v>
      </c>
    </row>
    <row r="564" spans="1:14" x14ac:dyDescent="0.2">
      <c r="A564">
        <v>28</v>
      </c>
      <c r="C564" t="s">
        <v>14</v>
      </c>
      <c r="D564">
        <v>13.5</v>
      </c>
      <c r="E564" t="s">
        <v>2270</v>
      </c>
      <c r="F564">
        <v>0</v>
      </c>
      <c r="G564">
        <v>563</v>
      </c>
      <c r="H564">
        <v>2</v>
      </c>
      <c r="I564" t="s">
        <v>15</v>
      </c>
      <c r="J564">
        <v>0</v>
      </c>
      <c r="K564">
        <v>0</v>
      </c>
      <c r="L564">
        <v>218629</v>
      </c>
      <c r="M564" t="s">
        <v>17</v>
      </c>
      <c r="N564">
        <v>0</v>
      </c>
    </row>
    <row r="565" spans="1:14" x14ac:dyDescent="0.2">
      <c r="A565">
        <v>30</v>
      </c>
      <c r="C565" t="s">
        <v>14</v>
      </c>
      <c r="D565">
        <v>8.0500000000000007</v>
      </c>
      <c r="E565" t="s">
        <v>2269</v>
      </c>
      <c r="F565">
        <v>0</v>
      </c>
      <c r="G565">
        <v>564</v>
      </c>
      <c r="H565">
        <v>3</v>
      </c>
      <c r="I565" t="s">
        <v>15</v>
      </c>
      <c r="J565">
        <v>0</v>
      </c>
      <c r="K565">
        <v>0</v>
      </c>
      <c r="L565" t="s">
        <v>250</v>
      </c>
      <c r="M565" t="s">
        <v>17</v>
      </c>
      <c r="N565">
        <v>0</v>
      </c>
    </row>
    <row r="566" spans="1:14" x14ac:dyDescent="0.2">
      <c r="A566">
        <v>22</v>
      </c>
      <c r="C566" t="s">
        <v>14</v>
      </c>
      <c r="D566">
        <v>8.0500000000000007</v>
      </c>
      <c r="E566" t="s">
        <v>2268</v>
      </c>
      <c r="F566">
        <v>0</v>
      </c>
      <c r="G566">
        <v>565</v>
      </c>
      <c r="H566">
        <v>3</v>
      </c>
      <c r="I566" t="s">
        <v>20</v>
      </c>
      <c r="J566">
        <v>0</v>
      </c>
      <c r="K566">
        <v>0</v>
      </c>
      <c r="L566" t="s">
        <v>251</v>
      </c>
      <c r="M566" t="s">
        <v>24</v>
      </c>
      <c r="N566">
        <v>0</v>
      </c>
    </row>
    <row r="567" spans="1:14" x14ac:dyDescent="0.2">
      <c r="A567">
        <v>24</v>
      </c>
      <c r="C567" t="s">
        <v>14</v>
      </c>
      <c r="D567">
        <v>24.15</v>
      </c>
      <c r="E567" t="s">
        <v>2267</v>
      </c>
      <c r="F567">
        <v>0</v>
      </c>
      <c r="G567">
        <v>566</v>
      </c>
      <c r="H567">
        <v>3</v>
      </c>
      <c r="I567" t="s">
        <v>15</v>
      </c>
      <c r="J567">
        <v>2</v>
      </c>
      <c r="K567">
        <v>0</v>
      </c>
      <c r="L567" t="s">
        <v>252</v>
      </c>
      <c r="M567" t="s">
        <v>17</v>
      </c>
      <c r="N567">
        <v>2</v>
      </c>
    </row>
    <row r="568" spans="1:14" x14ac:dyDescent="0.2">
      <c r="A568">
        <v>19</v>
      </c>
      <c r="C568" t="s">
        <v>14</v>
      </c>
      <c r="D568">
        <v>7.8958000000000004</v>
      </c>
      <c r="E568" t="s">
        <v>2266</v>
      </c>
      <c r="F568">
        <v>0</v>
      </c>
      <c r="G568">
        <v>567</v>
      </c>
      <c r="H568">
        <v>3</v>
      </c>
      <c r="I568" t="s">
        <v>15</v>
      </c>
      <c r="J568">
        <v>0</v>
      </c>
      <c r="K568">
        <v>0</v>
      </c>
      <c r="L568">
        <v>349205</v>
      </c>
      <c r="M568" t="s">
        <v>17</v>
      </c>
      <c r="N568">
        <v>0</v>
      </c>
    </row>
    <row r="569" spans="1:14" x14ac:dyDescent="0.2">
      <c r="A569">
        <v>29</v>
      </c>
      <c r="C569" t="s">
        <v>14</v>
      </c>
      <c r="D569">
        <v>21.074999999999999</v>
      </c>
      <c r="E569" t="s">
        <v>2265</v>
      </c>
      <c r="F569">
        <v>4</v>
      </c>
      <c r="G569">
        <v>568</v>
      </c>
      <c r="H569">
        <v>3</v>
      </c>
      <c r="I569" t="s">
        <v>20</v>
      </c>
      <c r="J569">
        <v>0</v>
      </c>
      <c r="K569">
        <v>0</v>
      </c>
      <c r="L569">
        <v>349909</v>
      </c>
      <c r="M569" t="s">
        <v>22</v>
      </c>
      <c r="N569">
        <v>4</v>
      </c>
    </row>
    <row r="570" spans="1:14" x14ac:dyDescent="0.2">
      <c r="A570">
        <v>30</v>
      </c>
      <c r="C570" t="s">
        <v>19</v>
      </c>
      <c r="D570">
        <v>7.2291999999999996</v>
      </c>
      <c r="E570" t="s">
        <v>2264</v>
      </c>
      <c r="F570">
        <v>0</v>
      </c>
      <c r="G570">
        <v>569</v>
      </c>
      <c r="H570">
        <v>3</v>
      </c>
      <c r="I570" t="s">
        <v>15</v>
      </c>
      <c r="J570">
        <v>0</v>
      </c>
      <c r="K570">
        <v>0</v>
      </c>
      <c r="L570">
        <v>2686</v>
      </c>
      <c r="M570" t="s">
        <v>17</v>
      </c>
      <c r="N570">
        <v>0</v>
      </c>
    </row>
    <row r="571" spans="1:14" x14ac:dyDescent="0.2">
      <c r="A571">
        <v>32</v>
      </c>
      <c r="C571" t="s">
        <v>14</v>
      </c>
      <c r="D571">
        <v>7.8541999999999996</v>
      </c>
      <c r="E571" t="s">
        <v>2263</v>
      </c>
      <c r="F571">
        <v>0</v>
      </c>
      <c r="G571">
        <v>570</v>
      </c>
      <c r="H571">
        <v>3</v>
      </c>
      <c r="I571" t="s">
        <v>15</v>
      </c>
      <c r="J571">
        <v>0</v>
      </c>
      <c r="K571">
        <v>1</v>
      </c>
      <c r="L571">
        <v>350417</v>
      </c>
      <c r="M571" t="s">
        <v>17</v>
      </c>
      <c r="N571">
        <v>0</v>
      </c>
    </row>
    <row r="572" spans="1:14" x14ac:dyDescent="0.2">
      <c r="A572">
        <v>62</v>
      </c>
      <c r="C572" t="s">
        <v>14</v>
      </c>
      <c r="D572">
        <v>10.5</v>
      </c>
      <c r="E572" t="s">
        <v>2262</v>
      </c>
      <c r="F572">
        <v>0</v>
      </c>
      <c r="G572">
        <v>571</v>
      </c>
      <c r="H572">
        <v>2</v>
      </c>
      <c r="I572" t="s">
        <v>15</v>
      </c>
      <c r="J572">
        <v>0</v>
      </c>
      <c r="K572">
        <v>1</v>
      </c>
      <c r="L572" t="s">
        <v>253</v>
      </c>
      <c r="M572" t="s">
        <v>17</v>
      </c>
      <c r="N572">
        <v>0</v>
      </c>
    </row>
    <row r="573" spans="1:14" x14ac:dyDescent="0.2">
      <c r="A573">
        <v>53</v>
      </c>
      <c r="B573" t="s">
        <v>254</v>
      </c>
      <c r="C573" t="s">
        <v>14</v>
      </c>
      <c r="D573">
        <v>51.479199999999999</v>
      </c>
      <c r="E573" t="s">
        <v>2261</v>
      </c>
      <c r="F573">
        <v>0</v>
      </c>
      <c r="G573">
        <v>572</v>
      </c>
      <c r="H573">
        <v>1</v>
      </c>
      <c r="I573" t="s">
        <v>20</v>
      </c>
      <c r="J573">
        <v>2</v>
      </c>
      <c r="K573">
        <v>1</v>
      </c>
      <c r="L573">
        <v>11769</v>
      </c>
      <c r="M573" t="s">
        <v>22</v>
      </c>
      <c r="N573">
        <v>2</v>
      </c>
    </row>
    <row r="574" spans="1:14" x14ac:dyDescent="0.2">
      <c r="A574">
        <v>36</v>
      </c>
      <c r="B574" t="s">
        <v>232</v>
      </c>
      <c r="C574" t="s">
        <v>14</v>
      </c>
      <c r="D574">
        <v>26.387499999999999</v>
      </c>
      <c r="E574" t="s">
        <v>2260</v>
      </c>
      <c r="F574">
        <v>0</v>
      </c>
      <c r="G574">
        <v>573</v>
      </c>
      <c r="H574">
        <v>1</v>
      </c>
      <c r="I574" t="s">
        <v>15</v>
      </c>
      <c r="J574">
        <v>0</v>
      </c>
      <c r="K574">
        <v>1</v>
      </c>
      <c r="L574" t="s">
        <v>255</v>
      </c>
      <c r="M574" t="s">
        <v>17</v>
      </c>
      <c r="N574">
        <v>0</v>
      </c>
    </row>
    <row r="575" spans="1:14" x14ac:dyDescent="0.2">
      <c r="A575">
        <v>22</v>
      </c>
      <c r="C575" t="s">
        <v>26</v>
      </c>
      <c r="D575">
        <v>7.75</v>
      </c>
      <c r="E575" t="s">
        <v>2259</v>
      </c>
      <c r="F575">
        <v>0</v>
      </c>
      <c r="G575">
        <v>574</v>
      </c>
      <c r="H575">
        <v>3</v>
      </c>
      <c r="I575" t="s">
        <v>20</v>
      </c>
      <c r="J575">
        <v>0</v>
      </c>
      <c r="K575">
        <v>1</v>
      </c>
      <c r="L575">
        <v>14312</v>
      </c>
      <c r="M575" t="s">
        <v>24</v>
      </c>
      <c r="N575">
        <v>0</v>
      </c>
    </row>
    <row r="576" spans="1:14" x14ac:dyDescent="0.2">
      <c r="A576">
        <v>16</v>
      </c>
      <c r="C576" t="s">
        <v>14</v>
      </c>
      <c r="D576">
        <v>8.0500000000000007</v>
      </c>
      <c r="E576" t="s">
        <v>2258</v>
      </c>
      <c r="F576">
        <v>0</v>
      </c>
      <c r="G576">
        <v>575</v>
      </c>
      <c r="H576">
        <v>3</v>
      </c>
      <c r="I576" t="s">
        <v>15</v>
      </c>
      <c r="J576">
        <v>0</v>
      </c>
      <c r="K576">
        <v>0</v>
      </c>
      <c r="L576" t="s">
        <v>256</v>
      </c>
      <c r="M576" t="s">
        <v>17</v>
      </c>
      <c r="N576">
        <v>0</v>
      </c>
    </row>
    <row r="577" spans="1:14" x14ac:dyDescent="0.2">
      <c r="A577">
        <v>19</v>
      </c>
      <c r="C577" t="s">
        <v>14</v>
      </c>
      <c r="D577">
        <v>14.5</v>
      </c>
      <c r="E577" t="s">
        <v>2257</v>
      </c>
      <c r="F577">
        <v>0</v>
      </c>
      <c r="G577">
        <v>576</v>
      </c>
      <c r="H577">
        <v>3</v>
      </c>
      <c r="I577" t="s">
        <v>15</v>
      </c>
      <c r="J577">
        <v>0</v>
      </c>
      <c r="K577">
        <v>0</v>
      </c>
      <c r="L577">
        <v>358585</v>
      </c>
      <c r="M577" t="s">
        <v>17</v>
      </c>
      <c r="N577">
        <v>0</v>
      </c>
    </row>
    <row r="578" spans="1:14" x14ac:dyDescent="0.2">
      <c r="A578">
        <v>34</v>
      </c>
      <c r="C578" t="s">
        <v>14</v>
      </c>
      <c r="D578">
        <v>13</v>
      </c>
      <c r="E578" t="s">
        <v>2256</v>
      </c>
      <c r="F578">
        <v>0</v>
      </c>
      <c r="G578">
        <v>577</v>
      </c>
      <c r="H578">
        <v>2</v>
      </c>
      <c r="I578" t="s">
        <v>20</v>
      </c>
      <c r="J578">
        <v>0</v>
      </c>
      <c r="K578">
        <v>1</v>
      </c>
      <c r="L578">
        <v>243880</v>
      </c>
      <c r="M578" t="s">
        <v>24</v>
      </c>
      <c r="N578">
        <v>0</v>
      </c>
    </row>
    <row r="579" spans="1:14" x14ac:dyDescent="0.2">
      <c r="A579">
        <v>39</v>
      </c>
      <c r="B579" t="s">
        <v>204</v>
      </c>
      <c r="C579" t="s">
        <v>14</v>
      </c>
      <c r="D579">
        <v>55.9</v>
      </c>
      <c r="E579" t="s">
        <v>2255</v>
      </c>
      <c r="F579">
        <v>0</v>
      </c>
      <c r="G579">
        <v>578</v>
      </c>
      <c r="H579">
        <v>1</v>
      </c>
      <c r="I579" t="s">
        <v>20</v>
      </c>
      <c r="J579">
        <v>1</v>
      </c>
      <c r="K579">
        <v>1</v>
      </c>
      <c r="L579">
        <v>13507</v>
      </c>
      <c r="M579" t="s">
        <v>22</v>
      </c>
      <c r="N579">
        <v>1</v>
      </c>
    </row>
    <row r="580" spans="1:14" x14ac:dyDescent="0.2">
      <c r="A580">
        <v>35.5</v>
      </c>
      <c r="C580" t="s">
        <v>19</v>
      </c>
      <c r="D580">
        <v>14.458299999999999</v>
      </c>
      <c r="E580" t="s">
        <v>2254</v>
      </c>
      <c r="F580">
        <v>0</v>
      </c>
      <c r="G580">
        <v>579</v>
      </c>
      <c r="H580">
        <v>3</v>
      </c>
      <c r="I580" t="s">
        <v>20</v>
      </c>
      <c r="J580">
        <v>1</v>
      </c>
      <c r="K580">
        <v>0</v>
      </c>
      <c r="L580">
        <v>2689</v>
      </c>
      <c r="M580" t="s">
        <v>22</v>
      </c>
      <c r="N580">
        <v>1</v>
      </c>
    </row>
    <row r="581" spans="1:14" x14ac:dyDescent="0.2">
      <c r="A581">
        <v>32</v>
      </c>
      <c r="C581" t="s">
        <v>14</v>
      </c>
      <c r="D581">
        <v>7.9249999999999998</v>
      </c>
      <c r="E581" t="s">
        <v>2253</v>
      </c>
      <c r="F581">
        <v>0</v>
      </c>
      <c r="G581">
        <v>580</v>
      </c>
      <c r="H581">
        <v>3</v>
      </c>
      <c r="I581" t="s">
        <v>15</v>
      </c>
      <c r="J581">
        <v>0</v>
      </c>
      <c r="K581">
        <v>1</v>
      </c>
      <c r="L581" t="s">
        <v>257</v>
      </c>
      <c r="M581" t="s">
        <v>17</v>
      </c>
      <c r="N581">
        <v>0</v>
      </c>
    </row>
    <row r="582" spans="1:14" x14ac:dyDescent="0.2">
      <c r="A582">
        <v>25</v>
      </c>
      <c r="C582" t="s">
        <v>14</v>
      </c>
      <c r="D582">
        <v>30</v>
      </c>
      <c r="E582" t="s">
        <v>2252</v>
      </c>
      <c r="F582">
        <v>1</v>
      </c>
      <c r="G582">
        <v>581</v>
      </c>
      <c r="H582">
        <v>2</v>
      </c>
      <c r="I582" t="s">
        <v>20</v>
      </c>
      <c r="J582">
        <v>1</v>
      </c>
      <c r="K582">
        <v>1</v>
      </c>
      <c r="L582">
        <v>237789</v>
      </c>
      <c r="M582" t="s">
        <v>24</v>
      </c>
      <c r="N582">
        <v>2</v>
      </c>
    </row>
    <row r="583" spans="1:14" x14ac:dyDescent="0.2">
      <c r="A583">
        <v>39</v>
      </c>
      <c r="B583" t="s">
        <v>258</v>
      </c>
      <c r="C583" t="s">
        <v>19</v>
      </c>
      <c r="D583">
        <v>110.88330000000001</v>
      </c>
      <c r="E583" t="s">
        <v>2251</v>
      </c>
      <c r="F583">
        <v>1</v>
      </c>
      <c r="G583">
        <v>582</v>
      </c>
      <c r="H583">
        <v>1</v>
      </c>
      <c r="I583" t="s">
        <v>20</v>
      </c>
      <c r="J583">
        <v>1</v>
      </c>
      <c r="K583">
        <v>1</v>
      </c>
      <c r="L583">
        <v>17421</v>
      </c>
      <c r="M583" t="s">
        <v>22</v>
      </c>
      <c r="N583">
        <v>2</v>
      </c>
    </row>
    <row r="584" spans="1:14" x14ac:dyDescent="0.2">
      <c r="A584">
        <v>54</v>
      </c>
      <c r="C584" t="s">
        <v>14</v>
      </c>
      <c r="D584">
        <v>26</v>
      </c>
      <c r="E584" t="s">
        <v>2250</v>
      </c>
      <c r="F584">
        <v>0</v>
      </c>
      <c r="G584">
        <v>583</v>
      </c>
      <c r="H584">
        <v>2</v>
      </c>
      <c r="I584" t="s">
        <v>15</v>
      </c>
      <c r="J584">
        <v>0</v>
      </c>
      <c r="K584">
        <v>0</v>
      </c>
      <c r="L584">
        <v>28403</v>
      </c>
      <c r="M584" t="s">
        <v>17</v>
      </c>
      <c r="N584">
        <v>0</v>
      </c>
    </row>
    <row r="585" spans="1:14" x14ac:dyDescent="0.2">
      <c r="A585">
        <v>36</v>
      </c>
      <c r="B585" t="s">
        <v>259</v>
      </c>
      <c r="C585" t="s">
        <v>19</v>
      </c>
      <c r="D585">
        <v>40.125</v>
      </c>
      <c r="E585" t="s">
        <v>2249</v>
      </c>
      <c r="F585">
        <v>0</v>
      </c>
      <c r="G585">
        <v>584</v>
      </c>
      <c r="H585">
        <v>1</v>
      </c>
      <c r="I585" t="s">
        <v>15</v>
      </c>
      <c r="J585">
        <v>0</v>
      </c>
      <c r="K585">
        <v>0</v>
      </c>
      <c r="L585">
        <v>13049</v>
      </c>
      <c r="M585" t="s">
        <v>17</v>
      </c>
      <c r="N585">
        <v>0</v>
      </c>
    </row>
    <row r="586" spans="1:14" x14ac:dyDescent="0.2">
      <c r="A586">
        <v>30</v>
      </c>
      <c r="C586" t="s">
        <v>19</v>
      </c>
      <c r="D586">
        <v>8.7125000000000004</v>
      </c>
      <c r="E586" t="s">
        <v>2248</v>
      </c>
      <c r="F586">
        <v>0</v>
      </c>
      <c r="G586">
        <v>585</v>
      </c>
      <c r="H586">
        <v>3</v>
      </c>
      <c r="I586" t="s">
        <v>15</v>
      </c>
      <c r="J586">
        <v>0</v>
      </c>
      <c r="K586">
        <v>0</v>
      </c>
      <c r="L586">
        <v>3411</v>
      </c>
      <c r="M586" t="s">
        <v>17</v>
      </c>
      <c r="N586">
        <v>0</v>
      </c>
    </row>
    <row r="587" spans="1:14" x14ac:dyDescent="0.2">
      <c r="A587">
        <v>18</v>
      </c>
      <c r="B587" t="s">
        <v>260</v>
      </c>
      <c r="C587" t="s">
        <v>14</v>
      </c>
      <c r="D587">
        <v>79.650000000000006</v>
      </c>
      <c r="E587" t="s">
        <v>2247</v>
      </c>
      <c r="F587">
        <v>2</v>
      </c>
      <c r="G587">
        <v>586</v>
      </c>
      <c r="H587">
        <v>1</v>
      </c>
      <c r="I587" t="s">
        <v>20</v>
      </c>
      <c r="J587">
        <v>0</v>
      </c>
      <c r="K587">
        <v>1</v>
      </c>
      <c r="L587">
        <v>110413</v>
      </c>
      <c r="M587" t="s">
        <v>24</v>
      </c>
      <c r="N587">
        <v>2</v>
      </c>
    </row>
    <row r="588" spans="1:14" x14ac:dyDescent="0.2">
      <c r="A588">
        <v>47</v>
      </c>
      <c r="C588" t="s">
        <v>14</v>
      </c>
      <c r="D588">
        <v>15</v>
      </c>
      <c r="E588" t="s">
        <v>2246</v>
      </c>
      <c r="F588">
        <v>0</v>
      </c>
      <c r="G588">
        <v>587</v>
      </c>
      <c r="H588">
        <v>2</v>
      </c>
      <c r="I588" t="s">
        <v>15</v>
      </c>
      <c r="J588">
        <v>0</v>
      </c>
      <c r="K588">
        <v>0</v>
      </c>
      <c r="L588">
        <v>237565</v>
      </c>
      <c r="M588" t="s">
        <v>17</v>
      </c>
      <c r="N588">
        <v>0</v>
      </c>
    </row>
    <row r="589" spans="1:14" x14ac:dyDescent="0.2">
      <c r="A589">
        <v>60</v>
      </c>
      <c r="B589" t="s">
        <v>261</v>
      </c>
      <c r="C589" t="s">
        <v>19</v>
      </c>
      <c r="D589">
        <v>79.2</v>
      </c>
      <c r="E589" t="s">
        <v>2245</v>
      </c>
      <c r="F589">
        <v>1</v>
      </c>
      <c r="G589">
        <v>588</v>
      </c>
      <c r="H589">
        <v>1</v>
      </c>
      <c r="I589" t="s">
        <v>15</v>
      </c>
      <c r="J589">
        <v>1</v>
      </c>
      <c r="K589">
        <v>1</v>
      </c>
      <c r="L589">
        <v>13567</v>
      </c>
      <c r="M589" t="s">
        <v>17</v>
      </c>
      <c r="N589">
        <v>2</v>
      </c>
    </row>
    <row r="590" spans="1:14" x14ac:dyDescent="0.2">
      <c r="A590">
        <v>22</v>
      </c>
      <c r="C590" t="s">
        <v>14</v>
      </c>
      <c r="D590">
        <v>8.0500000000000007</v>
      </c>
      <c r="E590" t="s">
        <v>2244</v>
      </c>
      <c r="F590">
        <v>0</v>
      </c>
      <c r="G590">
        <v>589</v>
      </c>
      <c r="H590">
        <v>3</v>
      </c>
      <c r="I590" t="s">
        <v>15</v>
      </c>
      <c r="J590">
        <v>0</v>
      </c>
      <c r="K590">
        <v>0</v>
      </c>
      <c r="L590">
        <v>14973</v>
      </c>
      <c r="M590" t="s">
        <v>17</v>
      </c>
      <c r="N590">
        <v>0</v>
      </c>
    </row>
    <row r="591" spans="1:14" x14ac:dyDescent="0.2">
      <c r="A591">
        <v>30</v>
      </c>
      <c r="C591" t="s">
        <v>14</v>
      </c>
      <c r="D591">
        <v>8.0500000000000007</v>
      </c>
      <c r="E591" t="s">
        <v>2243</v>
      </c>
      <c r="F591">
        <v>0</v>
      </c>
      <c r="G591">
        <v>590</v>
      </c>
      <c r="H591">
        <v>3</v>
      </c>
      <c r="I591" t="s">
        <v>15</v>
      </c>
      <c r="J591">
        <v>0</v>
      </c>
      <c r="K591">
        <v>0</v>
      </c>
      <c r="L591" t="s">
        <v>262</v>
      </c>
      <c r="M591" t="s">
        <v>17</v>
      </c>
      <c r="N591">
        <v>0</v>
      </c>
    </row>
    <row r="592" spans="1:14" x14ac:dyDescent="0.2">
      <c r="A592">
        <v>35</v>
      </c>
      <c r="C592" t="s">
        <v>14</v>
      </c>
      <c r="D592">
        <v>7.125</v>
      </c>
      <c r="E592" t="s">
        <v>2242</v>
      </c>
      <c r="F592">
        <v>0</v>
      </c>
      <c r="G592">
        <v>591</v>
      </c>
      <c r="H592">
        <v>3</v>
      </c>
      <c r="I592" t="s">
        <v>15</v>
      </c>
      <c r="J592">
        <v>0</v>
      </c>
      <c r="K592">
        <v>0</v>
      </c>
      <c r="L592" t="s">
        <v>263</v>
      </c>
      <c r="M592" t="s">
        <v>17</v>
      </c>
      <c r="N592">
        <v>0</v>
      </c>
    </row>
    <row r="593" spans="1:14" x14ac:dyDescent="0.2">
      <c r="A593">
        <v>52</v>
      </c>
      <c r="B593" t="s">
        <v>227</v>
      </c>
      <c r="C593" t="s">
        <v>19</v>
      </c>
      <c r="D593">
        <v>78.2667</v>
      </c>
      <c r="E593" t="s">
        <v>2241</v>
      </c>
      <c r="F593">
        <v>0</v>
      </c>
      <c r="G593">
        <v>592</v>
      </c>
      <c r="H593">
        <v>1</v>
      </c>
      <c r="I593" t="s">
        <v>20</v>
      </c>
      <c r="J593">
        <v>1</v>
      </c>
      <c r="K593">
        <v>1</v>
      </c>
      <c r="L593">
        <v>36947</v>
      </c>
      <c r="M593" t="s">
        <v>22</v>
      </c>
      <c r="N593">
        <v>1</v>
      </c>
    </row>
    <row r="594" spans="1:14" x14ac:dyDescent="0.2">
      <c r="A594">
        <v>47</v>
      </c>
      <c r="C594" t="s">
        <v>14</v>
      </c>
      <c r="D594">
        <v>7.25</v>
      </c>
      <c r="E594" t="s">
        <v>2240</v>
      </c>
      <c r="F594">
        <v>0</v>
      </c>
      <c r="G594">
        <v>593</v>
      </c>
      <c r="H594">
        <v>3</v>
      </c>
      <c r="I594" t="s">
        <v>15</v>
      </c>
      <c r="J594">
        <v>0</v>
      </c>
      <c r="K594">
        <v>0</v>
      </c>
      <c r="L594" t="s">
        <v>264</v>
      </c>
      <c r="M594" t="s">
        <v>17</v>
      </c>
      <c r="N594">
        <v>0</v>
      </c>
    </row>
    <row r="595" spans="1:14" x14ac:dyDescent="0.2">
      <c r="A595">
        <v>22</v>
      </c>
      <c r="C595" t="s">
        <v>26</v>
      </c>
      <c r="D595">
        <v>7.75</v>
      </c>
      <c r="E595" t="s">
        <v>2239</v>
      </c>
      <c r="F595">
        <v>2</v>
      </c>
      <c r="G595">
        <v>594</v>
      </c>
      <c r="H595">
        <v>3</v>
      </c>
      <c r="I595" t="s">
        <v>20</v>
      </c>
      <c r="J595">
        <v>0</v>
      </c>
      <c r="K595">
        <v>0</v>
      </c>
      <c r="L595">
        <v>364848</v>
      </c>
      <c r="M595" t="s">
        <v>24</v>
      </c>
      <c r="N595">
        <v>2</v>
      </c>
    </row>
    <row r="596" spans="1:14" x14ac:dyDescent="0.2">
      <c r="A596">
        <v>37</v>
      </c>
      <c r="C596" t="s">
        <v>14</v>
      </c>
      <c r="D596">
        <v>26</v>
      </c>
      <c r="E596" t="s">
        <v>2238</v>
      </c>
      <c r="F596">
        <v>0</v>
      </c>
      <c r="G596">
        <v>595</v>
      </c>
      <c r="H596">
        <v>2</v>
      </c>
      <c r="I596" t="s">
        <v>15</v>
      </c>
      <c r="J596">
        <v>1</v>
      </c>
      <c r="K596">
        <v>0</v>
      </c>
      <c r="L596" t="s">
        <v>265</v>
      </c>
      <c r="M596" t="s">
        <v>17</v>
      </c>
      <c r="N596">
        <v>1</v>
      </c>
    </row>
    <row r="597" spans="1:14" x14ac:dyDescent="0.2">
      <c r="A597">
        <v>36</v>
      </c>
      <c r="C597" t="s">
        <v>14</v>
      </c>
      <c r="D597">
        <v>24.15</v>
      </c>
      <c r="E597" t="s">
        <v>2237</v>
      </c>
      <c r="F597">
        <v>1</v>
      </c>
      <c r="G597">
        <v>596</v>
      </c>
      <c r="H597">
        <v>3</v>
      </c>
      <c r="I597" t="s">
        <v>15</v>
      </c>
      <c r="J597">
        <v>1</v>
      </c>
      <c r="K597">
        <v>0</v>
      </c>
      <c r="L597">
        <v>345773</v>
      </c>
      <c r="M597" t="s">
        <v>17</v>
      </c>
      <c r="N597">
        <v>2</v>
      </c>
    </row>
    <row r="598" spans="1:14" x14ac:dyDescent="0.2">
      <c r="A598">
        <v>22</v>
      </c>
      <c r="C598" t="s">
        <v>14</v>
      </c>
      <c r="D598">
        <v>33</v>
      </c>
      <c r="E598" t="s">
        <v>2236</v>
      </c>
      <c r="F598">
        <v>0</v>
      </c>
      <c r="G598">
        <v>597</v>
      </c>
      <c r="H598">
        <v>2</v>
      </c>
      <c r="I598" t="s">
        <v>20</v>
      </c>
      <c r="J598">
        <v>0</v>
      </c>
      <c r="K598">
        <v>1</v>
      </c>
      <c r="L598">
        <v>248727</v>
      </c>
      <c r="M598" t="s">
        <v>24</v>
      </c>
      <c r="N598">
        <v>0</v>
      </c>
    </row>
    <row r="599" spans="1:14" x14ac:dyDescent="0.2">
      <c r="A599">
        <v>49</v>
      </c>
      <c r="C599" t="s">
        <v>14</v>
      </c>
      <c r="D599">
        <v>0</v>
      </c>
      <c r="E599" t="s">
        <v>2235</v>
      </c>
      <c r="F599">
        <v>0</v>
      </c>
      <c r="G599">
        <v>598</v>
      </c>
      <c r="H599">
        <v>3</v>
      </c>
      <c r="I599" t="s">
        <v>15</v>
      </c>
      <c r="J599">
        <v>0</v>
      </c>
      <c r="K599">
        <v>0</v>
      </c>
      <c r="L599" t="s">
        <v>107</v>
      </c>
      <c r="M599" t="s">
        <v>17</v>
      </c>
      <c r="N599">
        <v>0</v>
      </c>
    </row>
    <row r="600" spans="1:14" x14ac:dyDescent="0.2">
      <c r="A600">
        <v>30</v>
      </c>
      <c r="C600" t="s">
        <v>19</v>
      </c>
      <c r="D600">
        <v>7.2249999999999996</v>
      </c>
      <c r="E600" t="s">
        <v>2234</v>
      </c>
      <c r="F600">
        <v>0</v>
      </c>
      <c r="G600">
        <v>599</v>
      </c>
      <c r="H600">
        <v>3</v>
      </c>
      <c r="I600" t="s">
        <v>15</v>
      </c>
      <c r="J600">
        <v>0</v>
      </c>
      <c r="K600">
        <v>0</v>
      </c>
      <c r="L600">
        <v>2664</v>
      </c>
      <c r="M600" t="s">
        <v>17</v>
      </c>
      <c r="N600">
        <v>0</v>
      </c>
    </row>
    <row r="601" spans="1:14" x14ac:dyDescent="0.2">
      <c r="A601">
        <v>49</v>
      </c>
      <c r="B601" t="s">
        <v>266</v>
      </c>
      <c r="C601" t="s">
        <v>19</v>
      </c>
      <c r="D601">
        <v>56.929200000000002</v>
      </c>
      <c r="E601" t="s">
        <v>2233</v>
      </c>
      <c r="F601">
        <v>0</v>
      </c>
      <c r="G601">
        <v>600</v>
      </c>
      <c r="H601">
        <v>1</v>
      </c>
      <c r="I601" t="s">
        <v>15</v>
      </c>
      <c r="J601">
        <v>1</v>
      </c>
      <c r="K601">
        <v>1</v>
      </c>
      <c r="L601" t="s">
        <v>166</v>
      </c>
      <c r="M601" t="s">
        <v>17</v>
      </c>
      <c r="N601">
        <v>1</v>
      </c>
    </row>
    <row r="602" spans="1:14" x14ac:dyDescent="0.2">
      <c r="A602">
        <v>24</v>
      </c>
      <c r="C602" t="s">
        <v>14</v>
      </c>
      <c r="D602">
        <v>27</v>
      </c>
      <c r="E602" t="s">
        <v>2232</v>
      </c>
      <c r="F602">
        <v>1</v>
      </c>
      <c r="G602">
        <v>601</v>
      </c>
      <c r="H602">
        <v>2</v>
      </c>
      <c r="I602" t="s">
        <v>20</v>
      </c>
      <c r="J602">
        <v>2</v>
      </c>
      <c r="K602">
        <v>1</v>
      </c>
      <c r="L602">
        <v>243847</v>
      </c>
      <c r="M602" t="s">
        <v>22</v>
      </c>
      <c r="N602">
        <v>3</v>
      </c>
    </row>
    <row r="603" spans="1:14" x14ac:dyDescent="0.2">
      <c r="A603">
        <v>30</v>
      </c>
      <c r="C603" t="s">
        <v>14</v>
      </c>
      <c r="D603">
        <v>7.8958000000000004</v>
      </c>
      <c r="E603" t="s">
        <v>2231</v>
      </c>
      <c r="F603">
        <v>0</v>
      </c>
      <c r="G603">
        <v>602</v>
      </c>
      <c r="H603">
        <v>3</v>
      </c>
      <c r="I603" t="s">
        <v>15</v>
      </c>
      <c r="J603">
        <v>0</v>
      </c>
      <c r="K603">
        <v>0</v>
      </c>
      <c r="L603">
        <v>349214</v>
      </c>
      <c r="M603" t="s">
        <v>17</v>
      </c>
      <c r="N603">
        <v>0</v>
      </c>
    </row>
    <row r="604" spans="1:14" x14ac:dyDescent="0.2">
      <c r="A604">
        <v>30</v>
      </c>
      <c r="C604" t="s">
        <v>14</v>
      </c>
      <c r="D604">
        <v>42.4</v>
      </c>
      <c r="E604" t="s">
        <v>2230</v>
      </c>
      <c r="F604">
        <v>0</v>
      </c>
      <c r="G604">
        <v>603</v>
      </c>
      <c r="H604">
        <v>1</v>
      </c>
      <c r="I604" t="s">
        <v>15</v>
      </c>
      <c r="J604">
        <v>0</v>
      </c>
      <c r="K604">
        <v>0</v>
      </c>
      <c r="L604">
        <v>113796</v>
      </c>
      <c r="M604" t="s">
        <v>17</v>
      </c>
      <c r="N604">
        <v>0</v>
      </c>
    </row>
    <row r="605" spans="1:14" x14ac:dyDescent="0.2">
      <c r="A605">
        <v>44</v>
      </c>
      <c r="C605" t="s">
        <v>14</v>
      </c>
      <c r="D605">
        <v>8.0500000000000007</v>
      </c>
      <c r="E605" t="s">
        <v>2229</v>
      </c>
      <c r="F605">
        <v>0</v>
      </c>
      <c r="G605">
        <v>604</v>
      </c>
      <c r="H605">
        <v>3</v>
      </c>
      <c r="I605" t="s">
        <v>15</v>
      </c>
      <c r="J605">
        <v>0</v>
      </c>
      <c r="K605">
        <v>0</v>
      </c>
      <c r="L605">
        <v>364511</v>
      </c>
      <c r="M605" t="s">
        <v>17</v>
      </c>
      <c r="N605">
        <v>0</v>
      </c>
    </row>
    <row r="606" spans="1:14" x14ac:dyDescent="0.2">
      <c r="A606">
        <v>35</v>
      </c>
      <c r="C606" t="s">
        <v>19</v>
      </c>
      <c r="D606">
        <v>26.55</v>
      </c>
      <c r="E606" t="s">
        <v>2228</v>
      </c>
      <c r="F606">
        <v>0</v>
      </c>
      <c r="G606">
        <v>605</v>
      </c>
      <c r="H606">
        <v>1</v>
      </c>
      <c r="I606" t="s">
        <v>15</v>
      </c>
      <c r="J606">
        <v>0</v>
      </c>
      <c r="K606">
        <v>1</v>
      </c>
      <c r="L606">
        <v>111426</v>
      </c>
      <c r="M606" t="s">
        <v>17</v>
      </c>
      <c r="N606">
        <v>0</v>
      </c>
    </row>
    <row r="607" spans="1:14" x14ac:dyDescent="0.2">
      <c r="A607">
        <v>36</v>
      </c>
      <c r="C607" t="s">
        <v>14</v>
      </c>
      <c r="D607">
        <v>15.55</v>
      </c>
      <c r="E607" t="s">
        <v>2227</v>
      </c>
      <c r="F607">
        <v>0</v>
      </c>
      <c r="G607">
        <v>606</v>
      </c>
      <c r="H607">
        <v>3</v>
      </c>
      <c r="I607" t="s">
        <v>15</v>
      </c>
      <c r="J607">
        <v>1</v>
      </c>
      <c r="K607">
        <v>0</v>
      </c>
      <c r="L607">
        <v>349910</v>
      </c>
      <c r="M607" t="s">
        <v>17</v>
      </c>
      <c r="N607">
        <v>1</v>
      </c>
    </row>
    <row r="608" spans="1:14" x14ac:dyDescent="0.2">
      <c r="A608">
        <v>30</v>
      </c>
      <c r="C608" t="s">
        <v>14</v>
      </c>
      <c r="D608">
        <v>7.8958000000000004</v>
      </c>
      <c r="E608" t="s">
        <v>2226</v>
      </c>
      <c r="F608">
        <v>0</v>
      </c>
      <c r="G608">
        <v>607</v>
      </c>
      <c r="H608">
        <v>3</v>
      </c>
      <c r="I608" t="s">
        <v>15</v>
      </c>
      <c r="J608">
        <v>0</v>
      </c>
      <c r="K608">
        <v>0</v>
      </c>
      <c r="L608">
        <v>349246</v>
      </c>
      <c r="M608" t="s">
        <v>17</v>
      </c>
      <c r="N608">
        <v>0</v>
      </c>
    </row>
    <row r="609" spans="1:14" x14ac:dyDescent="0.2">
      <c r="A609">
        <v>27</v>
      </c>
      <c r="C609" t="s">
        <v>14</v>
      </c>
      <c r="D609">
        <v>30.5</v>
      </c>
      <c r="E609" t="s">
        <v>2225</v>
      </c>
      <c r="F609">
        <v>0</v>
      </c>
      <c r="G609">
        <v>608</v>
      </c>
      <c r="H609">
        <v>1</v>
      </c>
      <c r="I609" t="s">
        <v>15</v>
      </c>
      <c r="J609">
        <v>0</v>
      </c>
      <c r="K609">
        <v>1</v>
      </c>
      <c r="L609">
        <v>113804</v>
      </c>
      <c r="M609" t="s">
        <v>17</v>
      </c>
      <c r="N609">
        <v>0</v>
      </c>
    </row>
    <row r="610" spans="1:14" x14ac:dyDescent="0.2">
      <c r="A610">
        <v>22</v>
      </c>
      <c r="C610" t="s">
        <v>19</v>
      </c>
      <c r="D610">
        <v>41.5792</v>
      </c>
      <c r="E610" t="s">
        <v>2224</v>
      </c>
      <c r="F610">
        <v>2</v>
      </c>
      <c r="G610">
        <v>609</v>
      </c>
      <c r="H610">
        <v>2</v>
      </c>
      <c r="I610" t="s">
        <v>20</v>
      </c>
      <c r="J610">
        <v>1</v>
      </c>
      <c r="K610">
        <v>1</v>
      </c>
      <c r="L610" t="s">
        <v>42</v>
      </c>
      <c r="M610" t="s">
        <v>22</v>
      </c>
      <c r="N610">
        <v>3</v>
      </c>
    </row>
    <row r="611" spans="1:14" x14ac:dyDescent="0.2">
      <c r="A611">
        <v>40</v>
      </c>
      <c r="B611" t="s">
        <v>145</v>
      </c>
      <c r="C611" t="s">
        <v>14</v>
      </c>
      <c r="D611">
        <v>153.46250000000001</v>
      </c>
      <c r="E611" t="s">
        <v>2223</v>
      </c>
      <c r="F611">
        <v>0</v>
      </c>
      <c r="G611">
        <v>610</v>
      </c>
      <c r="H611">
        <v>1</v>
      </c>
      <c r="I611" t="s">
        <v>20</v>
      </c>
      <c r="J611">
        <v>0</v>
      </c>
      <c r="K611">
        <v>1</v>
      </c>
      <c r="L611" t="s">
        <v>146</v>
      </c>
      <c r="M611" t="s">
        <v>24</v>
      </c>
      <c r="N611">
        <v>0</v>
      </c>
    </row>
    <row r="612" spans="1:14" x14ac:dyDescent="0.2">
      <c r="A612">
        <v>39</v>
      </c>
      <c r="C612" t="s">
        <v>14</v>
      </c>
      <c r="D612">
        <v>31.274999999999999</v>
      </c>
      <c r="E612" t="s">
        <v>2222</v>
      </c>
      <c r="F612">
        <v>5</v>
      </c>
      <c r="G612">
        <v>611</v>
      </c>
      <c r="H612">
        <v>3</v>
      </c>
      <c r="I612" t="s">
        <v>20</v>
      </c>
      <c r="J612">
        <v>1</v>
      </c>
      <c r="K612">
        <v>0</v>
      </c>
      <c r="L612">
        <v>347082</v>
      </c>
      <c r="M612" t="s">
        <v>22</v>
      </c>
      <c r="N612">
        <v>6</v>
      </c>
    </row>
    <row r="613" spans="1:14" x14ac:dyDescent="0.2">
      <c r="A613">
        <v>30</v>
      </c>
      <c r="C613" t="s">
        <v>14</v>
      </c>
      <c r="D613">
        <v>7.05</v>
      </c>
      <c r="E613" t="s">
        <v>2221</v>
      </c>
      <c r="F613">
        <v>0</v>
      </c>
      <c r="G613">
        <v>612</v>
      </c>
      <c r="H613">
        <v>3</v>
      </c>
      <c r="I613" t="s">
        <v>15</v>
      </c>
      <c r="J613">
        <v>0</v>
      </c>
      <c r="K613">
        <v>0</v>
      </c>
      <c r="L613" t="s">
        <v>267</v>
      </c>
      <c r="M613" t="s">
        <v>17</v>
      </c>
      <c r="N613">
        <v>0</v>
      </c>
    </row>
    <row r="614" spans="1:14" x14ac:dyDescent="0.2">
      <c r="A614">
        <v>22</v>
      </c>
      <c r="C614" t="s">
        <v>26</v>
      </c>
      <c r="D614">
        <v>15.5</v>
      </c>
      <c r="E614" t="s">
        <v>2220</v>
      </c>
      <c r="F614">
        <v>0</v>
      </c>
      <c r="G614">
        <v>613</v>
      </c>
      <c r="H614">
        <v>3</v>
      </c>
      <c r="I614" t="s">
        <v>20</v>
      </c>
      <c r="J614">
        <v>1</v>
      </c>
      <c r="K614">
        <v>1</v>
      </c>
      <c r="L614">
        <v>367230</v>
      </c>
      <c r="M614" t="s">
        <v>24</v>
      </c>
      <c r="N614">
        <v>1</v>
      </c>
    </row>
    <row r="615" spans="1:14" x14ac:dyDescent="0.2">
      <c r="A615">
        <v>30</v>
      </c>
      <c r="C615" t="s">
        <v>26</v>
      </c>
      <c r="D615">
        <v>7.75</v>
      </c>
      <c r="E615" t="s">
        <v>2219</v>
      </c>
      <c r="F615">
        <v>0</v>
      </c>
      <c r="G615">
        <v>614</v>
      </c>
      <c r="H615">
        <v>3</v>
      </c>
      <c r="I615" t="s">
        <v>15</v>
      </c>
      <c r="J615">
        <v>0</v>
      </c>
      <c r="K615">
        <v>0</v>
      </c>
      <c r="L615">
        <v>370377</v>
      </c>
      <c r="M615" t="s">
        <v>17</v>
      </c>
      <c r="N615">
        <v>0</v>
      </c>
    </row>
    <row r="616" spans="1:14" x14ac:dyDescent="0.2">
      <c r="A616">
        <v>35</v>
      </c>
      <c r="C616" t="s">
        <v>14</v>
      </c>
      <c r="D616">
        <v>8.0500000000000007</v>
      </c>
      <c r="E616" t="s">
        <v>2218</v>
      </c>
      <c r="F616">
        <v>0</v>
      </c>
      <c r="G616">
        <v>615</v>
      </c>
      <c r="H616">
        <v>3</v>
      </c>
      <c r="I616" t="s">
        <v>15</v>
      </c>
      <c r="J616">
        <v>0</v>
      </c>
      <c r="K616">
        <v>0</v>
      </c>
      <c r="L616">
        <v>364512</v>
      </c>
      <c r="M616" t="s">
        <v>17</v>
      </c>
      <c r="N616">
        <v>0</v>
      </c>
    </row>
    <row r="617" spans="1:14" x14ac:dyDescent="0.2">
      <c r="A617">
        <v>24</v>
      </c>
      <c r="C617" t="s">
        <v>14</v>
      </c>
      <c r="D617">
        <v>65</v>
      </c>
      <c r="E617" t="s">
        <v>2217</v>
      </c>
      <c r="F617">
        <v>2</v>
      </c>
      <c r="G617">
        <v>616</v>
      </c>
      <c r="H617">
        <v>2</v>
      </c>
      <c r="I617" t="s">
        <v>20</v>
      </c>
      <c r="J617">
        <v>1</v>
      </c>
      <c r="K617">
        <v>1</v>
      </c>
      <c r="L617">
        <v>220845</v>
      </c>
      <c r="M617" t="s">
        <v>24</v>
      </c>
      <c r="N617">
        <v>3</v>
      </c>
    </row>
    <row r="618" spans="1:14" x14ac:dyDescent="0.2">
      <c r="A618">
        <v>34</v>
      </c>
      <c r="C618" t="s">
        <v>14</v>
      </c>
      <c r="D618">
        <v>14.4</v>
      </c>
      <c r="E618" t="s">
        <v>2216</v>
      </c>
      <c r="F618">
        <v>1</v>
      </c>
      <c r="G618">
        <v>617</v>
      </c>
      <c r="H618">
        <v>3</v>
      </c>
      <c r="I618" t="s">
        <v>15</v>
      </c>
      <c r="J618">
        <v>1</v>
      </c>
      <c r="K618">
        <v>0</v>
      </c>
      <c r="L618">
        <v>347080</v>
      </c>
      <c r="M618" t="s">
        <v>17</v>
      </c>
      <c r="N618">
        <v>2</v>
      </c>
    </row>
    <row r="619" spans="1:14" x14ac:dyDescent="0.2">
      <c r="A619">
        <v>26</v>
      </c>
      <c r="C619" t="s">
        <v>14</v>
      </c>
      <c r="D619">
        <v>16.100000000000001</v>
      </c>
      <c r="E619" t="s">
        <v>2215</v>
      </c>
      <c r="F619">
        <v>0</v>
      </c>
      <c r="G619">
        <v>618</v>
      </c>
      <c r="H619">
        <v>3</v>
      </c>
      <c r="I619" t="s">
        <v>20</v>
      </c>
      <c r="J619">
        <v>1</v>
      </c>
      <c r="K619">
        <v>0</v>
      </c>
      <c r="L619" t="s">
        <v>138</v>
      </c>
      <c r="M619" t="s">
        <v>22</v>
      </c>
      <c r="N619">
        <v>1</v>
      </c>
    </row>
    <row r="620" spans="1:14" x14ac:dyDescent="0.2">
      <c r="A620">
        <v>4</v>
      </c>
      <c r="B620" t="s">
        <v>109</v>
      </c>
      <c r="C620" t="s">
        <v>14</v>
      </c>
      <c r="D620">
        <v>39</v>
      </c>
      <c r="E620" t="s">
        <v>2214</v>
      </c>
      <c r="F620">
        <v>1</v>
      </c>
      <c r="G620">
        <v>619</v>
      </c>
      <c r="H620">
        <v>2</v>
      </c>
      <c r="I620" t="s">
        <v>20</v>
      </c>
      <c r="J620">
        <v>2</v>
      </c>
      <c r="K620">
        <v>1</v>
      </c>
      <c r="L620">
        <v>230136</v>
      </c>
      <c r="M620" t="s">
        <v>24</v>
      </c>
      <c r="N620">
        <v>3</v>
      </c>
    </row>
    <row r="621" spans="1:14" x14ac:dyDescent="0.2">
      <c r="A621">
        <v>26</v>
      </c>
      <c r="C621" t="s">
        <v>14</v>
      </c>
      <c r="D621">
        <v>10.5</v>
      </c>
      <c r="E621" t="s">
        <v>2213</v>
      </c>
      <c r="F621">
        <v>0</v>
      </c>
      <c r="G621">
        <v>620</v>
      </c>
      <c r="H621">
        <v>2</v>
      </c>
      <c r="I621" t="s">
        <v>15</v>
      </c>
      <c r="J621">
        <v>0</v>
      </c>
      <c r="K621">
        <v>0</v>
      </c>
      <c r="L621">
        <v>31028</v>
      </c>
      <c r="M621" t="s">
        <v>17</v>
      </c>
      <c r="N621">
        <v>0</v>
      </c>
    </row>
    <row r="622" spans="1:14" x14ac:dyDescent="0.2">
      <c r="A622">
        <v>27</v>
      </c>
      <c r="C622" t="s">
        <v>19</v>
      </c>
      <c r="D622">
        <v>14.4542</v>
      </c>
      <c r="E622" t="s">
        <v>2212</v>
      </c>
      <c r="F622">
        <v>0</v>
      </c>
      <c r="G622">
        <v>621</v>
      </c>
      <c r="H622">
        <v>3</v>
      </c>
      <c r="I622" t="s">
        <v>15</v>
      </c>
      <c r="J622">
        <v>1</v>
      </c>
      <c r="K622">
        <v>0</v>
      </c>
      <c r="L622">
        <v>2659</v>
      </c>
      <c r="M622" t="s">
        <v>17</v>
      </c>
      <c r="N622">
        <v>1</v>
      </c>
    </row>
    <row r="623" spans="1:14" x14ac:dyDescent="0.2">
      <c r="A623">
        <v>42</v>
      </c>
      <c r="B623" t="s">
        <v>268</v>
      </c>
      <c r="C623" t="s">
        <v>14</v>
      </c>
      <c r="D623">
        <v>52.554200000000002</v>
      </c>
      <c r="E623" t="s">
        <v>2211</v>
      </c>
      <c r="F623">
        <v>0</v>
      </c>
      <c r="G623">
        <v>622</v>
      </c>
      <c r="H623">
        <v>1</v>
      </c>
      <c r="I623" t="s">
        <v>15</v>
      </c>
      <c r="J623">
        <v>1</v>
      </c>
      <c r="K623">
        <v>1</v>
      </c>
      <c r="L623">
        <v>11753</v>
      </c>
      <c r="M623" t="s">
        <v>17</v>
      </c>
      <c r="N623">
        <v>1</v>
      </c>
    </row>
    <row r="624" spans="1:14" x14ac:dyDescent="0.2">
      <c r="A624">
        <v>20</v>
      </c>
      <c r="C624" t="s">
        <v>19</v>
      </c>
      <c r="D624">
        <v>15.7417</v>
      </c>
      <c r="E624" t="s">
        <v>2210</v>
      </c>
      <c r="F624">
        <v>1</v>
      </c>
      <c r="G624">
        <v>623</v>
      </c>
      <c r="H624">
        <v>3</v>
      </c>
      <c r="I624" t="s">
        <v>15</v>
      </c>
      <c r="J624">
        <v>1</v>
      </c>
      <c r="K624">
        <v>1</v>
      </c>
      <c r="L624">
        <v>2653</v>
      </c>
      <c r="M624" t="s">
        <v>17</v>
      </c>
      <c r="N624">
        <v>2</v>
      </c>
    </row>
    <row r="625" spans="1:14" x14ac:dyDescent="0.2">
      <c r="A625">
        <v>21</v>
      </c>
      <c r="C625" t="s">
        <v>14</v>
      </c>
      <c r="D625">
        <v>7.8541999999999996</v>
      </c>
      <c r="E625" t="s">
        <v>2209</v>
      </c>
      <c r="F625">
        <v>0</v>
      </c>
      <c r="G625">
        <v>624</v>
      </c>
      <c r="H625">
        <v>3</v>
      </c>
      <c r="I625" t="s">
        <v>15</v>
      </c>
      <c r="J625">
        <v>0</v>
      </c>
      <c r="K625">
        <v>0</v>
      </c>
      <c r="L625">
        <v>350029</v>
      </c>
      <c r="M625" t="s">
        <v>17</v>
      </c>
      <c r="N625">
        <v>0</v>
      </c>
    </row>
    <row r="626" spans="1:14" x14ac:dyDescent="0.2">
      <c r="A626">
        <v>21</v>
      </c>
      <c r="C626" t="s">
        <v>14</v>
      </c>
      <c r="D626">
        <v>16.100000000000001</v>
      </c>
      <c r="E626" t="s">
        <v>2208</v>
      </c>
      <c r="F626">
        <v>0</v>
      </c>
      <c r="G626">
        <v>625</v>
      </c>
      <c r="H626">
        <v>3</v>
      </c>
      <c r="I626" t="s">
        <v>15</v>
      </c>
      <c r="J626">
        <v>0</v>
      </c>
      <c r="K626">
        <v>0</v>
      </c>
      <c r="L626">
        <v>54636</v>
      </c>
      <c r="M626" t="s">
        <v>17</v>
      </c>
      <c r="N626">
        <v>0</v>
      </c>
    </row>
    <row r="627" spans="1:14" x14ac:dyDescent="0.2">
      <c r="A627">
        <v>61</v>
      </c>
      <c r="B627" t="s">
        <v>269</v>
      </c>
      <c r="C627" t="s">
        <v>14</v>
      </c>
      <c r="D627">
        <v>32.320799999999998</v>
      </c>
      <c r="E627" t="s">
        <v>2207</v>
      </c>
      <c r="F627">
        <v>0</v>
      </c>
      <c r="G627">
        <v>626</v>
      </c>
      <c r="H627">
        <v>1</v>
      </c>
      <c r="I627" t="s">
        <v>15</v>
      </c>
      <c r="J627">
        <v>0</v>
      </c>
      <c r="K627">
        <v>0</v>
      </c>
      <c r="L627">
        <v>36963</v>
      </c>
      <c r="M627" t="s">
        <v>17</v>
      </c>
      <c r="N627">
        <v>0</v>
      </c>
    </row>
    <row r="628" spans="1:14" x14ac:dyDescent="0.2">
      <c r="A628">
        <v>57</v>
      </c>
      <c r="C628" t="s">
        <v>26</v>
      </c>
      <c r="D628">
        <v>12.35</v>
      </c>
      <c r="E628" t="s">
        <v>2206</v>
      </c>
      <c r="F628">
        <v>0</v>
      </c>
      <c r="G628">
        <v>627</v>
      </c>
      <c r="H628">
        <v>2</v>
      </c>
      <c r="I628" t="s">
        <v>15</v>
      </c>
      <c r="J628">
        <v>0</v>
      </c>
      <c r="K628">
        <v>0</v>
      </c>
      <c r="L628">
        <v>219533</v>
      </c>
      <c r="M628" t="s">
        <v>90</v>
      </c>
      <c r="N628">
        <v>0</v>
      </c>
    </row>
    <row r="629" spans="1:14" x14ac:dyDescent="0.2">
      <c r="A629">
        <v>21</v>
      </c>
      <c r="B629" t="s">
        <v>270</v>
      </c>
      <c r="C629" t="s">
        <v>14</v>
      </c>
      <c r="D629">
        <v>77.958299999999994</v>
      </c>
      <c r="E629" t="s">
        <v>2205</v>
      </c>
      <c r="F629">
        <v>0</v>
      </c>
      <c r="G629">
        <v>628</v>
      </c>
      <c r="H629">
        <v>1</v>
      </c>
      <c r="I629" t="s">
        <v>20</v>
      </c>
      <c r="J629">
        <v>0</v>
      </c>
      <c r="K629">
        <v>1</v>
      </c>
      <c r="L629">
        <v>13502</v>
      </c>
      <c r="M629" t="s">
        <v>24</v>
      </c>
      <c r="N629">
        <v>0</v>
      </c>
    </row>
    <row r="630" spans="1:14" x14ac:dyDescent="0.2">
      <c r="A630">
        <v>26</v>
      </c>
      <c r="C630" t="s">
        <v>14</v>
      </c>
      <c r="D630">
        <v>7.8958000000000004</v>
      </c>
      <c r="E630" t="s">
        <v>2204</v>
      </c>
      <c r="F630">
        <v>0</v>
      </c>
      <c r="G630">
        <v>629</v>
      </c>
      <c r="H630">
        <v>3</v>
      </c>
      <c r="I630" t="s">
        <v>15</v>
      </c>
      <c r="J630">
        <v>0</v>
      </c>
      <c r="K630">
        <v>0</v>
      </c>
      <c r="L630">
        <v>349224</v>
      </c>
      <c r="M630" t="s">
        <v>17</v>
      </c>
      <c r="N630">
        <v>0</v>
      </c>
    </row>
    <row r="631" spans="1:14" x14ac:dyDescent="0.2">
      <c r="A631">
        <v>30</v>
      </c>
      <c r="C631" t="s">
        <v>26</v>
      </c>
      <c r="D631">
        <v>7.7332999999999998</v>
      </c>
      <c r="E631" t="s">
        <v>2203</v>
      </c>
      <c r="F631">
        <v>0</v>
      </c>
      <c r="G631">
        <v>630</v>
      </c>
      <c r="H631">
        <v>3</v>
      </c>
      <c r="I631" t="s">
        <v>15</v>
      </c>
      <c r="J631">
        <v>0</v>
      </c>
      <c r="K631">
        <v>0</v>
      </c>
      <c r="L631">
        <v>334912</v>
      </c>
      <c r="M631" t="s">
        <v>17</v>
      </c>
      <c r="N631">
        <v>0</v>
      </c>
    </row>
    <row r="632" spans="1:14" x14ac:dyDescent="0.2">
      <c r="A632">
        <v>80</v>
      </c>
      <c r="B632" t="s">
        <v>271</v>
      </c>
      <c r="C632" t="s">
        <v>14</v>
      </c>
      <c r="D632">
        <v>30</v>
      </c>
      <c r="E632" t="s">
        <v>2202</v>
      </c>
      <c r="F632">
        <v>0</v>
      </c>
      <c r="G632">
        <v>631</v>
      </c>
      <c r="H632">
        <v>1</v>
      </c>
      <c r="I632" t="s">
        <v>15</v>
      </c>
      <c r="J632">
        <v>0</v>
      </c>
      <c r="K632">
        <v>1</v>
      </c>
      <c r="L632">
        <v>27042</v>
      </c>
      <c r="M632" t="s">
        <v>17</v>
      </c>
      <c r="N632">
        <v>0</v>
      </c>
    </row>
    <row r="633" spans="1:14" x14ac:dyDescent="0.2">
      <c r="A633">
        <v>51</v>
      </c>
      <c r="C633" t="s">
        <v>14</v>
      </c>
      <c r="D633">
        <v>7.0541999999999998</v>
      </c>
      <c r="E633" t="s">
        <v>2201</v>
      </c>
      <c r="F633">
        <v>0</v>
      </c>
      <c r="G633">
        <v>632</v>
      </c>
      <c r="H633">
        <v>3</v>
      </c>
      <c r="I633" t="s">
        <v>15</v>
      </c>
      <c r="J633">
        <v>0</v>
      </c>
      <c r="K633">
        <v>0</v>
      </c>
      <c r="L633">
        <v>347743</v>
      </c>
      <c r="M633" t="s">
        <v>17</v>
      </c>
      <c r="N633">
        <v>0</v>
      </c>
    </row>
    <row r="634" spans="1:14" x14ac:dyDescent="0.2">
      <c r="A634">
        <v>32</v>
      </c>
      <c r="B634" t="s">
        <v>272</v>
      </c>
      <c r="C634" t="s">
        <v>19</v>
      </c>
      <c r="D634">
        <v>30.5</v>
      </c>
      <c r="E634" t="s">
        <v>2200</v>
      </c>
      <c r="F634">
        <v>0</v>
      </c>
      <c r="G634">
        <v>633</v>
      </c>
      <c r="H634">
        <v>1</v>
      </c>
      <c r="I634" t="s">
        <v>15</v>
      </c>
      <c r="J634">
        <v>0</v>
      </c>
      <c r="K634">
        <v>1</v>
      </c>
      <c r="L634">
        <v>13214</v>
      </c>
      <c r="M634" t="s">
        <v>135</v>
      </c>
      <c r="N634">
        <v>0</v>
      </c>
    </row>
    <row r="635" spans="1:14" x14ac:dyDescent="0.2">
      <c r="A635">
        <v>30</v>
      </c>
      <c r="C635" t="s">
        <v>14</v>
      </c>
      <c r="D635">
        <v>0</v>
      </c>
      <c r="E635" t="s">
        <v>2199</v>
      </c>
      <c r="F635">
        <v>0</v>
      </c>
      <c r="G635">
        <v>634</v>
      </c>
      <c r="H635">
        <v>1</v>
      </c>
      <c r="I635" t="s">
        <v>15</v>
      </c>
      <c r="J635">
        <v>0</v>
      </c>
      <c r="K635">
        <v>0</v>
      </c>
      <c r="L635">
        <v>112052</v>
      </c>
      <c r="M635" t="s">
        <v>17</v>
      </c>
      <c r="N635">
        <v>0</v>
      </c>
    </row>
    <row r="636" spans="1:14" x14ac:dyDescent="0.2">
      <c r="A636">
        <v>9</v>
      </c>
      <c r="C636" t="s">
        <v>14</v>
      </c>
      <c r="D636">
        <v>27.9</v>
      </c>
      <c r="E636" t="s">
        <v>2198</v>
      </c>
      <c r="F636">
        <v>2</v>
      </c>
      <c r="G636">
        <v>635</v>
      </c>
      <c r="H636">
        <v>3</v>
      </c>
      <c r="I636" t="s">
        <v>20</v>
      </c>
      <c r="J636">
        <v>3</v>
      </c>
      <c r="K636">
        <v>0</v>
      </c>
      <c r="L636">
        <v>347088</v>
      </c>
      <c r="M636" t="s">
        <v>24</v>
      </c>
      <c r="N636">
        <v>5</v>
      </c>
    </row>
    <row r="637" spans="1:14" x14ac:dyDescent="0.2">
      <c r="A637">
        <v>28</v>
      </c>
      <c r="C637" t="s">
        <v>14</v>
      </c>
      <c r="D637">
        <v>13</v>
      </c>
      <c r="E637" t="s">
        <v>2197</v>
      </c>
      <c r="F637">
        <v>0</v>
      </c>
      <c r="G637">
        <v>636</v>
      </c>
      <c r="H637">
        <v>2</v>
      </c>
      <c r="I637" t="s">
        <v>20</v>
      </c>
      <c r="J637">
        <v>0</v>
      </c>
      <c r="K637">
        <v>1</v>
      </c>
      <c r="L637">
        <v>237668</v>
      </c>
      <c r="M637" t="s">
        <v>24</v>
      </c>
      <c r="N637">
        <v>0</v>
      </c>
    </row>
    <row r="638" spans="1:14" x14ac:dyDescent="0.2">
      <c r="A638">
        <v>32</v>
      </c>
      <c r="C638" t="s">
        <v>14</v>
      </c>
      <c r="D638">
        <v>7.9249999999999998</v>
      </c>
      <c r="E638" t="s">
        <v>2196</v>
      </c>
      <c r="F638">
        <v>0</v>
      </c>
      <c r="G638">
        <v>637</v>
      </c>
      <c r="H638">
        <v>3</v>
      </c>
      <c r="I638" t="s">
        <v>15</v>
      </c>
      <c r="J638">
        <v>0</v>
      </c>
      <c r="K638">
        <v>0</v>
      </c>
      <c r="L638" t="s">
        <v>273</v>
      </c>
      <c r="M638" t="s">
        <v>17</v>
      </c>
      <c r="N638">
        <v>0</v>
      </c>
    </row>
    <row r="639" spans="1:14" x14ac:dyDescent="0.2">
      <c r="A639">
        <v>31</v>
      </c>
      <c r="C639" t="s">
        <v>14</v>
      </c>
      <c r="D639">
        <v>26.25</v>
      </c>
      <c r="E639" t="s">
        <v>2195</v>
      </c>
      <c r="F639">
        <v>1</v>
      </c>
      <c r="G639">
        <v>638</v>
      </c>
      <c r="H639">
        <v>2</v>
      </c>
      <c r="I639" t="s">
        <v>15</v>
      </c>
      <c r="J639">
        <v>1</v>
      </c>
      <c r="K639">
        <v>0</v>
      </c>
      <c r="L639" t="s">
        <v>130</v>
      </c>
      <c r="M639" t="s">
        <v>17</v>
      </c>
      <c r="N639">
        <v>2</v>
      </c>
    </row>
    <row r="640" spans="1:14" x14ac:dyDescent="0.2">
      <c r="A640">
        <v>41</v>
      </c>
      <c r="C640" t="s">
        <v>14</v>
      </c>
      <c r="D640">
        <v>39.6875</v>
      </c>
      <c r="E640" t="s">
        <v>2194</v>
      </c>
      <c r="F640">
        <v>5</v>
      </c>
      <c r="G640">
        <v>639</v>
      </c>
      <c r="H640">
        <v>3</v>
      </c>
      <c r="I640" t="s">
        <v>20</v>
      </c>
      <c r="J640">
        <v>0</v>
      </c>
      <c r="K640">
        <v>0</v>
      </c>
      <c r="L640">
        <v>3101295</v>
      </c>
      <c r="M640" t="s">
        <v>22</v>
      </c>
      <c r="N640">
        <v>5</v>
      </c>
    </row>
    <row r="641" spans="1:14" x14ac:dyDescent="0.2">
      <c r="A641">
        <v>30</v>
      </c>
      <c r="C641" t="s">
        <v>14</v>
      </c>
      <c r="D641">
        <v>16.100000000000001</v>
      </c>
      <c r="E641" t="s">
        <v>2193</v>
      </c>
      <c r="F641">
        <v>0</v>
      </c>
      <c r="G641">
        <v>640</v>
      </c>
      <c r="H641">
        <v>3</v>
      </c>
      <c r="I641" t="s">
        <v>15</v>
      </c>
      <c r="J641">
        <v>1</v>
      </c>
      <c r="K641">
        <v>0</v>
      </c>
      <c r="L641">
        <v>376564</v>
      </c>
      <c r="M641" t="s">
        <v>17</v>
      </c>
      <c r="N641">
        <v>1</v>
      </c>
    </row>
    <row r="642" spans="1:14" x14ac:dyDescent="0.2">
      <c r="A642">
        <v>20</v>
      </c>
      <c r="C642" t="s">
        <v>14</v>
      </c>
      <c r="D642">
        <v>7.8541999999999996</v>
      </c>
      <c r="E642" t="s">
        <v>2192</v>
      </c>
      <c r="F642">
        <v>0</v>
      </c>
      <c r="G642">
        <v>641</v>
      </c>
      <c r="H642">
        <v>3</v>
      </c>
      <c r="I642" t="s">
        <v>15</v>
      </c>
      <c r="J642">
        <v>0</v>
      </c>
      <c r="K642">
        <v>0</v>
      </c>
      <c r="L642">
        <v>350050</v>
      </c>
      <c r="M642" t="s">
        <v>17</v>
      </c>
      <c r="N642">
        <v>0</v>
      </c>
    </row>
    <row r="643" spans="1:14" x14ac:dyDescent="0.2">
      <c r="A643">
        <v>24</v>
      </c>
      <c r="B643" t="s">
        <v>187</v>
      </c>
      <c r="C643" t="s">
        <v>19</v>
      </c>
      <c r="D643">
        <v>69.3</v>
      </c>
      <c r="E643" t="s">
        <v>2191</v>
      </c>
      <c r="F643">
        <v>0</v>
      </c>
      <c r="G643">
        <v>642</v>
      </c>
      <c r="H643">
        <v>1</v>
      </c>
      <c r="I643" t="s">
        <v>20</v>
      </c>
      <c r="J643">
        <v>0</v>
      </c>
      <c r="K643">
        <v>1</v>
      </c>
      <c r="L643" t="s">
        <v>188</v>
      </c>
      <c r="M643" t="s">
        <v>24</v>
      </c>
      <c r="N643">
        <v>0</v>
      </c>
    </row>
    <row r="644" spans="1:14" x14ac:dyDescent="0.2">
      <c r="A644">
        <v>2</v>
      </c>
      <c r="C644" t="s">
        <v>14</v>
      </c>
      <c r="D644">
        <v>27.9</v>
      </c>
      <c r="E644" t="s">
        <v>2190</v>
      </c>
      <c r="F644">
        <v>2</v>
      </c>
      <c r="G644">
        <v>643</v>
      </c>
      <c r="H644">
        <v>3</v>
      </c>
      <c r="I644" t="s">
        <v>20</v>
      </c>
      <c r="J644">
        <v>3</v>
      </c>
      <c r="K644">
        <v>0</v>
      </c>
      <c r="L644">
        <v>347088</v>
      </c>
      <c r="M644" t="s">
        <v>24</v>
      </c>
      <c r="N644">
        <v>5</v>
      </c>
    </row>
    <row r="645" spans="1:14" x14ac:dyDescent="0.2">
      <c r="A645">
        <v>30</v>
      </c>
      <c r="C645" t="s">
        <v>14</v>
      </c>
      <c r="D645">
        <v>56.495800000000003</v>
      </c>
      <c r="E645" t="s">
        <v>2189</v>
      </c>
      <c r="F645">
        <v>0</v>
      </c>
      <c r="G645">
        <v>644</v>
      </c>
      <c r="H645">
        <v>3</v>
      </c>
      <c r="I645" t="s">
        <v>15</v>
      </c>
      <c r="J645">
        <v>0</v>
      </c>
      <c r="K645">
        <v>1</v>
      </c>
      <c r="L645">
        <v>1601</v>
      </c>
      <c r="M645" t="s">
        <v>17</v>
      </c>
      <c r="N645">
        <v>0</v>
      </c>
    </row>
    <row r="646" spans="1:14" x14ac:dyDescent="0.2">
      <c r="A646">
        <v>0.75</v>
      </c>
      <c r="C646" t="s">
        <v>19</v>
      </c>
      <c r="D646">
        <v>19.258299999999998</v>
      </c>
      <c r="E646" t="s">
        <v>2188</v>
      </c>
      <c r="F646">
        <v>1</v>
      </c>
      <c r="G646">
        <v>645</v>
      </c>
      <c r="H646">
        <v>3</v>
      </c>
      <c r="I646" t="s">
        <v>20</v>
      </c>
      <c r="J646">
        <v>2</v>
      </c>
      <c r="K646">
        <v>1</v>
      </c>
      <c r="L646">
        <v>2666</v>
      </c>
      <c r="M646" t="s">
        <v>24</v>
      </c>
      <c r="N646">
        <v>3</v>
      </c>
    </row>
    <row r="647" spans="1:14" x14ac:dyDescent="0.2">
      <c r="A647">
        <v>48</v>
      </c>
      <c r="B647" t="s">
        <v>45</v>
      </c>
      <c r="C647" t="s">
        <v>19</v>
      </c>
      <c r="D647">
        <v>76.729200000000006</v>
      </c>
      <c r="E647" t="s">
        <v>2187</v>
      </c>
      <c r="F647">
        <v>0</v>
      </c>
      <c r="G647">
        <v>646</v>
      </c>
      <c r="H647">
        <v>1</v>
      </c>
      <c r="I647" t="s">
        <v>15</v>
      </c>
      <c r="J647">
        <v>1</v>
      </c>
      <c r="K647">
        <v>1</v>
      </c>
      <c r="L647" t="s">
        <v>46</v>
      </c>
      <c r="M647" t="s">
        <v>17</v>
      </c>
      <c r="N647">
        <v>1</v>
      </c>
    </row>
    <row r="648" spans="1:14" x14ac:dyDescent="0.2">
      <c r="A648">
        <v>19</v>
      </c>
      <c r="C648" t="s">
        <v>14</v>
      </c>
      <c r="D648">
        <v>7.8958000000000004</v>
      </c>
      <c r="E648" t="s">
        <v>2186</v>
      </c>
      <c r="F648">
        <v>0</v>
      </c>
      <c r="G648">
        <v>647</v>
      </c>
      <c r="H648">
        <v>3</v>
      </c>
      <c r="I648" t="s">
        <v>15</v>
      </c>
      <c r="J648">
        <v>0</v>
      </c>
      <c r="K648">
        <v>0</v>
      </c>
      <c r="L648">
        <v>349231</v>
      </c>
      <c r="M648" t="s">
        <v>17</v>
      </c>
      <c r="N648">
        <v>0</v>
      </c>
    </row>
    <row r="649" spans="1:14" x14ac:dyDescent="0.2">
      <c r="A649">
        <v>56</v>
      </c>
      <c r="B649" t="s">
        <v>274</v>
      </c>
      <c r="C649" t="s">
        <v>19</v>
      </c>
      <c r="D649">
        <v>35.5</v>
      </c>
      <c r="E649" t="s">
        <v>2185</v>
      </c>
      <c r="F649">
        <v>0</v>
      </c>
      <c r="G649">
        <v>648</v>
      </c>
      <c r="H649">
        <v>1</v>
      </c>
      <c r="I649" t="s">
        <v>15</v>
      </c>
      <c r="J649">
        <v>0</v>
      </c>
      <c r="K649">
        <v>1</v>
      </c>
      <c r="L649">
        <v>13213</v>
      </c>
      <c r="M649" t="s">
        <v>17</v>
      </c>
      <c r="N649">
        <v>0</v>
      </c>
    </row>
    <row r="650" spans="1:14" x14ac:dyDescent="0.2">
      <c r="A650">
        <v>30</v>
      </c>
      <c r="C650" t="s">
        <v>14</v>
      </c>
      <c r="D650">
        <v>7.55</v>
      </c>
      <c r="E650" t="s">
        <v>2184</v>
      </c>
      <c r="F650">
        <v>0</v>
      </c>
      <c r="G650">
        <v>649</v>
      </c>
      <c r="H650">
        <v>3</v>
      </c>
      <c r="I650" t="s">
        <v>15</v>
      </c>
      <c r="J650">
        <v>0</v>
      </c>
      <c r="K650">
        <v>0</v>
      </c>
      <c r="L650" t="s">
        <v>275</v>
      </c>
      <c r="M650" t="s">
        <v>17</v>
      </c>
      <c r="N650">
        <v>0</v>
      </c>
    </row>
    <row r="651" spans="1:14" x14ac:dyDescent="0.2">
      <c r="A651">
        <v>23</v>
      </c>
      <c r="C651" t="s">
        <v>14</v>
      </c>
      <c r="D651">
        <v>7.55</v>
      </c>
      <c r="E651" t="s">
        <v>2183</v>
      </c>
      <c r="F651">
        <v>0</v>
      </c>
      <c r="G651">
        <v>650</v>
      </c>
      <c r="H651">
        <v>3</v>
      </c>
      <c r="I651" t="s">
        <v>20</v>
      </c>
      <c r="J651">
        <v>0</v>
      </c>
      <c r="K651">
        <v>1</v>
      </c>
      <c r="L651" t="s">
        <v>276</v>
      </c>
      <c r="M651" t="s">
        <v>24</v>
      </c>
      <c r="N651">
        <v>0</v>
      </c>
    </row>
    <row r="652" spans="1:14" x14ac:dyDescent="0.2">
      <c r="A652">
        <v>30</v>
      </c>
      <c r="C652" t="s">
        <v>14</v>
      </c>
      <c r="D652">
        <v>7.8958000000000004</v>
      </c>
      <c r="E652" t="s">
        <v>2182</v>
      </c>
      <c r="F652">
        <v>0</v>
      </c>
      <c r="G652">
        <v>651</v>
      </c>
      <c r="H652">
        <v>3</v>
      </c>
      <c r="I652" t="s">
        <v>15</v>
      </c>
      <c r="J652">
        <v>0</v>
      </c>
      <c r="K652">
        <v>0</v>
      </c>
      <c r="L652">
        <v>349221</v>
      </c>
      <c r="M652" t="s">
        <v>17</v>
      </c>
      <c r="N652">
        <v>0</v>
      </c>
    </row>
    <row r="653" spans="1:14" x14ac:dyDescent="0.2">
      <c r="A653">
        <v>18</v>
      </c>
      <c r="C653" t="s">
        <v>14</v>
      </c>
      <c r="D653">
        <v>23</v>
      </c>
      <c r="E653" t="s">
        <v>2181</v>
      </c>
      <c r="F653">
        <v>1</v>
      </c>
      <c r="G653">
        <v>652</v>
      </c>
      <c r="H653">
        <v>2</v>
      </c>
      <c r="I653" t="s">
        <v>20</v>
      </c>
      <c r="J653">
        <v>0</v>
      </c>
      <c r="K653">
        <v>1</v>
      </c>
      <c r="L653">
        <v>231919</v>
      </c>
      <c r="M653" t="s">
        <v>24</v>
      </c>
      <c r="N653">
        <v>1</v>
      </c>
    </row>
    <row r="654" spans="1:14" x14ac:dyDescent="0.2">
      <c r="A654">
        <v>21</v>
      </c>
      <c r="C654" t="s">
        <v>14</v>
      </c>
      <c r="D654">
        <v>8.4332999999999991</v>
      </c>
      <c r="E654" t="s">
        <v>2180</v>
      </c>
      <c r="F654">
        <v>0</v>
      </c>
      <c r="G654">
        <v>653</v>
      </c>
      <c r="H654">
        <v>3</v>
      </c>
      <c r="I654" t="s">
        <v>15</v>
      </c>
      <c r="J654">
        <v>0</v>
      </c>
      <c r="K654">
        <v>0</v>
      </c>
      <c r="L654">
        <v>8475</v>
      </c>
      <c r="M654" t="s">
        <v>17</v>
      </c>
      <c r="N654">
        <v>0</v>
      </c>
    </row>
    <row r="655" spans="1:14" x14ac:dyDescent="0.2">
      <c r="A655">
        <v>22</v>
      </c>
      <c r="C655" t="s">
        <v>26</v>
      </c>
      <c r="D655">
        <v>7.8292000000000002</v>
      </c>
      <c r="E655" t="s">
        <v>2179</v>
      </c>
      <c r="F655">
        <v>0</v>
      </c>
      <c r="G655">
        <v>654</v>
      </c>
      <c r="H655">
        <v>3</v>
      </c>
      <c r="I655" t="s">
        <v>20</v>
      </c>
      <c r="J655">
        <v>0</v>
      </c>
      <c r="K655">
        <v>1</v>
      </c>
      <c r="L655">
        <v>330919</v>
      </c>
      <c r="M655" t="s">
        <v>24</v>
      </c>
      <c r="N655">
        <v>0</v>
      </c>
    </row>
    <row r="656" spans="1:14" x14ac:dyDescent="0.2">
      <c r="A656">
        <v>18</v>
      </c>
      <c r="C656" t="s">
        <v>26</v>
      </c>
      <c r="D656">
        <v>6.75</v>
      </c>
      <c r="E656" t="s">
        <v>2178</v>
      </c>
      <c r="F656">
        <v>0</v>
      </c>
      <c r="G656">
        <v>655</v>
      </c>
      <c r="H656">
        <v>3</v>
      </c>
      <c r="I656" t="s">
        <v>20</v>
      </c>
      <c r="J656">
        <v>0</v>
      </c>
      <c r="K656">
        <v>0</v>
      </c>
      <c r="L656">
        <v>365226</v>
      </c>
      <c r="M656" t="s">
        <v>24</v>
      </c>
      <c r="N656">
        <v>0</v>
      </c>
    </row>
    <row r="657" spans="1:14" x14ac:dyDescent="0.2">
      <c r="A657">
        <v>24</v>
      </c>
      <c r="C657" t="s">
        <v>14</v>
      </c>
      <c r="D657">
        <v>73.5</v>
      </c>
      <c r="E657" t="s">
        <v>2177</v>
      </c>
      <c r="F657">
        <v>0</v>
      </c>
      <c r="G657">
        <v>656</v>
      </c>
      <c r="H657">
        <v>2</v>
      </c>
      <c r="I657" t="s">
        <v>15</v>
      </c>
      <c r="J657">
        <v>2</v>
      </c>
      <c r="K657">
        <v>0</v>
      </c>
      <c r="L657" t="s">
        <v>59</v>
      </c>
      <c r="M657" t="s">
        <v>17</v>
      </c>
      <c r="N657">
        <v>2</v>
      </c>
    </row>
    <row r="658" spans="1:14" x14ac:dyDescent="0.2">
      <c r="A658">
        <v>30</v>
      </c>
      <c r="C658" t="s">
        <v>14</v>
      </c>
      <c r="D658">
        <v>7.8958000000000004</v>
      </c>
      <c r="E658" t="s">
        <v>2176</v>
      </c>
      <c r="F658">
        <v>0</v>
      </c>
      <c r="G658">
        <v>657</v>
      </c>
      <c r="H658">
        <v>3</v>
      </c>
      <c r="I658" t="s">
        <v>15</v>
      </c>
      <c r="J658">
        <v>0</v>
      </c>
      <c r="K658">
        <v>0</v>
      </c>
      <c r="L658">
        <v>349223</v>
      </c>
      <c r="M658" t="s">
        <v>17</v>
      </c>
      <c r="N658">
        <v>0</v>
      </c>
    </row>
    <row r="659" spans="1:14" x14ac:dyDescent="0.2">
      <c r="A659">
        <v>32</v>
      </c>
      <c r="C659" t="s">
        <v>26</v>
      </c>
      <c r="D659">
        <v>15.5</v>
      </c>
      <c r="E659" t="s">
        <v>2175</v>
      </c>
      <c r="F659">
        <v>1</v>
      </c>
      <c r="G659">
        <v>658</v>
      </c>
      <c r="H659">
        <v>3</v>
      </c>
      <c r="I659" t="s">
        <v>20</v>
      </c>
      <c r="J659">
        <v>1</v>
      </c>
      <c r="K659">
        <v>0</v>
      </c>
      <c r="L659">
        <v>364849</v>
      </c>
      <c r="M659" t="s">
        <v>22</v>
      </c>
      <c r="N659">
        <v>2</v>
      </c>
    </row>
    <row r="660" spans="1:14" x14ac:dyDescent="0.2">
      <c r="A660">
        <v>23</v>
      </c>
      <c r="C660" t="s">
        <v>14</v>
      </c>
      <c r="D660">
        <v>13</v>
      </c>
      <c r="E660" t="s">
        <v>2174</v>
      </c>
      <c r="F660">
        <v>0</v>
      </c>
      <c r="G660">
        <v>659</v>
      </c>
      <c r="H660">
        <v>2</v>
      </c>
      <c r="I660" t="s">
        <v>15</v>
      </c>
      <c r="J660">
        <v>0</v>
      </c>
      <c r="K660">
        <v>0</v>
      </c>
      <c r="L660">
        <v>29751</v>
      </c>
      <c r="M660" t="s">
        <v>17</v>
      </c>
      <c r="N660">
        <v>0</v>
      </c>
    </row>
    <row r="661" spans="1:14" x14ac:dyDescent="0.2">
      <c r="A661">
        <v>58</v>
      </c>
      <c r="B661" t="s">
        <v>277</v>
      </c>
      <c r="C661" t="s">
        <v>19</v>
      </c>
      <c r="D661">
        <v>113.27500000000001</v>
      </c>
      <c r="E661" t="s">
        <v>2173</v>
      </c>
      <c r="F661">
        <v>2</v>
      </c>
      <c r="G661">
        <v>660</v>
      </c>
      <c r="H661">
        <v>1</v>
      </c>
      <c r="I661" t="s">
        <v>15</v>
      </c>
      <c r="J661">
        <v>0</v>
      </c>
      <c r="K661">
        <v>0</v>
      </c>
      <c r="L661">
        <v>35273</v>
      </c>
      <c r="M661" t="s">
        <v>17</v>
      </c>
      <c r="N661">
        <v>2</v>
      </c>
    </row>
    <row r="662" spans="1:14" x14ac:dyDescent="0.2">
      <c r="A662">
        <v>50</v>
      </c>
      <c r="C662" t="s">
        <v>14</v>
      </c>
      <c r="D662">
        <v>133.65</v>
      </c>
      <c r="E662" t="s">
        <v>2172</v>
      </c>
      <c r="F662">
        <v>0</v>
      </c>
      <c r="G662">
        <v>661</v>
      </c>
      <c r="H662">
        <v>1</v>
      </c>
      <c r="I662" t="s">
        <v>15</v>
      </c>
      <c r="J662">
        <v>2</v>
      </c>
      <c r="K662">
        <v>1</v>
      </c>
      <c r="L662" t="s">
        <v>178</v>
      </c>
      <c r="M662" t="s">
        <v>135</v>
      </c>
      <c r="N662">
        <v>2</v>
      </c>
    </row>
    <row r="663" spans="1:14" x14ac:dyDescent="0.2">
      <c r="A663">
        <v>40</v>
      </c>
      <c r="C663" t="s">
        <v>19</v>
      </c>
      <c r="D663">
        <v>7.2249999999999996</v>
      </c>
      <c r="E663" t="s">
        <v>2171</v>
      </c>
      <c r="F663">
        <v>0</v>
      </c>
      <c r="G663">
        <v>662</v>
      </c>
      <c r="H663">
        <v>3</v>
      </c>
      <c r="I663" t="s">
        <v>15</v>
      </c>
      <c r="J663">
        <v>0</v>
      </c>
      <c r="K663">
        <v>0</v>
      </c>
      <c r="L663">
        <v>2623</v>
      </c>
      <c r="M663" t="s">
        <v>17</v>
      </c>
      <c r="N663">
        <v>0</v>
      </c>
    </row>
    <row r="664" spans="1:14" x14ac:dyDescent="0.2">
      <c r="A664">
        <v>47</v>
      </c>
      <c r="B664" t="s">
        <v>278</v>
      </c>
      <c r="C664" t="s">
        <v>14</v>
      </c>
      <c r="D664">
        <v>25.587499999999999</v>
      </c>
      <c r="E664" t="s">
        <v>2170</v>
      </c>
      <c r="F664">
        <v>0</v>
      </c>
      <c r="G664">
        <v>663</v>
      </c>
      <c r="H664">
        <v>1</v>
      </c>
      <c r="I664" t="s">
        <v>15</v>
      </c>
      <c r="J664">
        <v>0</v>
      </c>
      <c r="K664">
        <v>0</v>
      </c>
      <c r="L664">
        <v>5727</v>
      </c>
      <c r="M664" t="s">
        <v>17</v>
      </c>
      <c r="N664">
        <v>0</v>
      </c>
    </row>
    <row r="665" spans="1:14" x14ac:dyDescent="0.2">
      <c r="A665">
        <v>36</v>
      </c>
      <c r="C665" t="s">
        <v>14</v>
      </c>
      <c r="D665">
        <v>7.4958</v>
      </c>
      <c r="E665" t="s">
        <v>2169</v>
      </c>
      <c r="F665">
        <v>0</v>
      </c>
      <c r="G665">
        <v>664</v>
      </c>
      <c r="H665">
        <v>3</v>
      </c>
      <c r="I665" t="s">
        <v>15</v>
      </c>
      <c r="J665">
        <v>0</v>
      </c>
      <c r="K665">
        <v>0</v>
      </c>
      <c r="L665">
        <v>349210</v>
      </c>
      <c r="M665" t="s">
        <v>17</v>
      </c>
      <c r="N665">
        <v>0</v>
      </c>
    </row>
    <row r="666" spans="1:14" x14ac:dyDescent="0.2">
      <c r="A666">
        <v>20</v>
      </c>
      <c r="C666" t="s">
        <v>14</v>
      </c>
      <c r="D666">
        <v>7.9249999999999998</v>
      </c>
      <c r="E666" t="s">
        <v>2168</v>
      </c>
      <c r="F666">
        <v>0</v>
      </c>
      <c r="G666">
        <v>665</v>
      </c>
      <c r="H666">
        <v>3</v>
      </c>
      <c r="I666" t="s">
        <v>15</v>
      </c>
      <c r="J666">
        <v>1</v>
      </c>
      <c r="K666">
        <v>1</v>
      </c>
      <c r="L666" t="s">
        <v>279</v>
      </c>
      <c r="M666" t="s">
        <v>17</v>
      </c>
      <c r="N666">
        <v>1</v>
      </c>
    </row>
    <row r="667" spans="1:14" x14ac:dyDescent="0.2">
      <c r="A667">
        <v>32</v>
      </c>
      <c r="C667" t="s">
        <v>14</v>
      </c>
      <c r="D667">
        <v>73.5</v>
      </c>
      <c r="E667" t="s">
        <v>2167</v>
      </c>
      <c r="F667">
        <v>0</v>
      </c>
      <c r="G667">
        <v>666</v>
      </c>
      <c r="H667">
        <v>2</v>
      </c>
      <c r="I667" t="s">
        <v>15</v>
      </c>
      <c r="J667">
        <v>2</v>
      </c>
      <c r="K667">
        <v>0</v>
      </c>
      <c r="L667" t="s">
        <v>59</v>
      </c>
      <c r="M667" t="s">
        <v>17</v>
      </c>
      <c r="N667">
        <v>2</v>
      </c>
    </row>
    <row r="668" spans="1:14" x14ac:dyDescent="0.2">
      <c r="A668">
        <v>25</v>
      </c>
      <c r="C668" t="s">
        <v>14</v>
      </c>
      <c r="D668">
        <v>13</v>
      </c>
      <c r="E668" t="s">
        <v>2166</v>
      </c>
      <c r="F668">
        <v>0</v>
      </c>
      <c r="G668">
        <v>667</v>
      </c>
      <c r="H668">
        <v>2</v>
      </c>
      <c r="I668" t="s">
        <v>15</v>
      </c>
      <c r="J668">
        <v>0</v>
      </c>
      <c r="K668">
        <v>0</v>
      </c>
      <c r="L668">
        <v>234686</v>
      </c>
      <c r="M668" t="s">
        <v>17</v>
      </c>
      <c r="N668">
        <v>0</v>
      </c>
    </row>
    <row r="669" spans="1:14" x14ac:dyDescent="0.2">
      <c r="A669">
        <v>30</v>
      </c>
      <c r="C669" t="s">
        <v>14</v>
      </c>
      <c r="D669">
        <v>7.7750000000000004</v>
      </c>
      <c r="E669" t="s">
        <v>2165</v>
      </c>
      <c r="F669">
        <v>0</v>
      </c>
      <c r="G669">
        <v>668</v>
      </c>
      <c r="H669">
        <v>3</v>
      </c>
      <c r="I669" t="s">
        <v>15</v>
      </c>
      <c r="J669">
        <v>0</v>
      </c>
      <c r="K669">
        <v>0</v>
      </c>
      <c r="L669">
        <v>312993</v>
      </c>
      <c r="M669" t="s">
        <v>17</v>
      </c>
      <c r="N669">
        <v>0</v>
      </c>
    </row>
    <row r="670" spans="1:14" x14ac:dyDescent="0.2">
      <c r="A670">
        <v>43</v>
      </c>
      <c r="C670" t="s">
        <v>14</v>
      </c>
      <c r="D670">
        <v>8.0500000000000007</v>
      </c>
      <c r="E670" t="s">
        <v>2164</v>
      </c>
      <c r="F670">
        <v>0</v>
      </c>
      <c r="G670">
        <v>669</v>
      </c>
      <c r="H670">
        <v>3</v>
      </c>
      <c r="I670" t="s">
        <v>15</v>
      </c>
      <c r="J670">
        <v>0</v>
      </c>
      <c r="K670">
        <v>0</v>
      </c>
      <c r="L670" t="s">
        <v>280</v>
      </c>
      <c r="M670" t="s">
        <v>17</v>
      </c>
      <c r="N670">
        <v>0</v>
      </c>
    </row>
    <row r="671" spans="1:14" x14ac:dyDescent="0.2">
      <c r="A671">
        <v>35.5</v>
      </c>
      <c r="B671" t="s">
        <v>281</v>
      </c>
      <c r="C671" t="s">
        <v>14</v>
      </c>
      <c r="D671">
        <v>52</v>
      </c>
      <c r="E671" t="s">
        <v>2163</v>
      </c>
      <c r="F671">
        <v>0</v>
      </c>
      <c r="G671">
        <v>670</v>
      </c>
      <c r="H671">
        <v>1</v>
      </c>
      <c r="I671" t="s">
        <v>20</v>
      </c>
      <c r="J671">
        <v>1</v>
      </c>
      <c r="K671">
        <v>1</v>
      </c>
      <c r="L671">
        <v>19996</v>
      </c>
      <c r="M671" t="s">
        <v>22</v>
      </c>
      <c r="N671">
        <v>1</v>
      </c>
    </row>
    <row r="672" spans="1:14" x14ac:dyDescent="0.2">
      <c r="A672">
        <v>40</v>
      </c>
      <c r="C672" t="s">
        <v>14</v>
      </c>
      <c r="D672">
        <v>39</v>
      </c>
      <c r="E672" t="s">
        <v>2162</v>
      </c>
      <c r="F672">
        <v>1</v>
      </c>
      <c r="G672">
        <v>671</v>
      </c>
      <c r="H672">
        <v>2</v>
      </c>
      <c r="I672" t="s">
        <v>20</v>
      </c>
      <c r="J672">
        <v>1</v>
      </c>
      <c r="K672">
        <v>1</v>
      </c>
      <c r="L672">
        <v>29750</v>
      </c>
      <c r="M672" t="s">
        <v>22</v>
      </c>
      <c r="N672">
        <v>2</v>
      </c>
    </row>
    <row r="673" spans="1:14" x14ac:dyDescent="0.2">
      <c r="A673">
        <v>31</v>
      </c>
      <c r="B673" t="s">
        <v>282</v>
      </c>
      <c r="C673" t="s">
        <v>14</v>
      </c>
      <c r="D673">
        <v>52</v>
      </c>
      <c r="E673" t="s">
        <v>2161</v>
      </c>
      <c r="F673">
        <v>0</v>
      </c>
      <c r="G673">
        <v>672</v>
      </c>
      <c r="H673">
        <v>1</v>
      </c>
      <c r="I673" t="s">
        <v>15</v>
      </c>
      <c r="J673">
        <v>1</v>
      </c>
      <c r="K673">
        <v>0</v>
      </c>
      <c r="L673" t="s">
        <v>283</v>
      </c>
      <c r="M673" t="s">
        <v>17</v>
      </c>
      <c r="N673">
        <v>1</v>
      </c>
    </row>
    <row r="674" spans="1:14" x14ac:dyDescent="0.2">
      <c r="A674">
        <v>70</v>
      </c>
      <c r="C674" t="s">
        <v>14</v>
      </c>
      <c r="D674">
        <v>10.5</v>
      </c>
      <c r="E674" t="s">
        <v>2160</v>
      </c>
      <c r="F674">
        <v>0</v>
      </c>
      <c r="G674">
        <v>673</v>
      </c>
      <c r="H674">
        <v>2</v>
      </c>
      <c r="I674" t="s">
        <v>15</v>
      </c>
      <c r="J674">
        <v>0</v>
      </c>
      <c r="K674">
        <v>0</v>
      </c>
      <c r="L674" t="s">
        <v>284</v>
      </c>
      <c r="M674" t="s">
        <v>17</v>
      </c>
      <c r="N674">
        <v>0</v>
      </c>
    </row>
    <row r="675" spans="1:14" x14ac:dyDescent="0.2">
      <c r="A675">
        <v>31</v>
      </c>
      <c r="C675" t="s">
        <v>14</v>
      </c>
      <c r="D675">
        <v>13</v>
      </c>
      <c r="E675" t="s">
        <v>2159</v>
      </c>
      <c r="F675">
        <v>0</v>
      </c>
      <c r="G675">
        <v>674</v>
      </c>
      <c r="H675">
        <v>2</v>
      </c>
      <c r="I675" t="s">
        <v>15</v>
      </c>
      <c r="J675">
        <v>0</v>
      </c>
      <c r="K675">
        <v>1</v>
      </c>
      <c r="L675">
        <v>244270</v>
      </c>
      <c r="M675" t="s">
        <v>17</v>
      </c>
      <c r="N675">
        <v>0</v>
      </c>
    </row>
    <row r="676" spans="1:14" x14ac:dyDescent="0.2">
      <c r="A676">
        <v>30</v>
      </c>
      <c r="C676" t="s">
        <v>14</v>
      </c>
      <c r="D676">
        <v>0</v>
      </c>
      <c r="E676" t="s">
        <v>2158</v>
      </c>
      <c r="F676">
        <v>0</v>
      </c>
      <c r="G676">
        <v>675</v>
      </c>
      <c r="H676">
        <v>2</v>
      </c>
      <c r="I676" t="s">
        <v>15</v>
      </c>
      <c r="J676">
        <v>0</v>
      </c>
      <c r="K676">
        <v>0</v>
      </c>
      <c r="L676">
        <v>239856</v>
      </c>
      <c r="M676" t="s">
        <v>17</v>
      </c>
      <c r="N676">
        <v>0</v>
      </c>
    </row>
    <row r="677" spans="1:14" x14ac:dyDescent="0.2">
      <c r="A677">
        <v>18</v>
      </c>
      <c r="C677" t="s">
        <v>14</v>
      </c>
      <c r="D677">
        <v>7.7750000000000004</v>
      </c>
      <c r="E677" t="s">
        <v>2157</v>
      </c>
      <c r="F677">
        <v>0</v>
      </c>
      <c r="G677">
        <v>676</v>
      </c>
      <c r="H677">
        <v>3</v>
      </c>
      <c r="I677" t="s">
        <v>15</v>
      </c>
      <c r="J677">
        <v>0</v>
      </c>
      <c r="K677">
        <v>0</v>
      </c>
      <c r="L677">
        <v>349912</v>
      </c>
      <c r="M677" t="s">
        <v>17</v>
      </c>
      <c r="N677">
        <v>0</v>
      </c>
    </row>
    <row r="678" spans="1:14" x14ac:dyDescent="0.2">
      <c r="A678">
        <v>24.5</v>
      </c>
      <c r="C678" t="s">
        <v>14</v>
      </c>
      <c r="D678">
        <v>8.0500000000000007</v>
      </c>
      <c r="E678" t="s">
        <v>2156</v>
      </c>
      <c r="F678">
        <v>0</v>
      </c>
      <c r="G678">
        <v>677</v>
      </c>
      <c r="H678">
        <v>3</v>
      </c>
      <c r="I678" t="s">
        <v>15</v>
      </c>
      <c r="J678">
        <v>0</v>
      </c>
      <c r="K678">
        <v>0</v>
      </c>
      <c r="L678">
        <v>342826</v>
      </c>
      <c r="M678" t="s">
        <v>17</v>
      </c>
      <c r="N678">
        <v>0</v>
      </c>
    </row>
    <row r="679" spans="1:14" x14ac:dyDescent="0.2">
      <c r="A679">
        <v>18</v>
      </c>
      <c r="C679" t="s">
        <v>14</v>
      </c>
      <c r="D679">
        <v>9.8416999999999994</v>
      </c>
      <c r="E679" t="s">
        <v>2155</v>
      </c>
      <c r="F679">
        <v>0</v>
      </c>
      <c r="G679">
        <v>678</v>
      </c>
      <c r="H679">
        <v>3</v>
      </c>
      <c r="I679" t="s">
        <v>20</v>
      </c>
      <c r="J679">
        <v>0</v>
      </c>
      <c r="K679">
        <v>1</v>
      </c>
      <c r="L679">
        <v>4138</v>
      </c>
      <c r="M679" t="s">
        <v>24</v>
      </c>
      <c r="N679">
        <v>0</v>
      </c>
    </row>
    <row r="680" spans="1:14" x14ac:dyDescent="0.2">
      <c r="A680">
        <v>43</v>
      </c>
      <c r="C680" t="s">
        <v>14</v>
      </c>
      <c r="D680">
        <v>46.9</v>
      </c>
      <c r="E680" t="s">
        <v>2154</v>
      </c>
      <c r="F680">
        <v>6</v>
      </c>
      <c r="G680">
        <v>679</v>
      </c>
      <c r="H680">
        <v>3</v>
      </c>
      <c r="I680" t="s">
        <v>20</v>
      </c>
      <c r="J680">
        <v>1</v>
      </c>
      <c r="K680">
        <v>0</v>
      </c>
      <c r="L680" t="s">
        <v>51</v>
      </c>
      <c r="M680" t="s">
        <v>22</v>
      </c>
      <c r="N680">
        <v>7</v>
      </c>
    </row>
    <row r="681" spans="1:14" x14ac:dyDescent="0.2">
      <c r="A681">
        <v>36</v>
      </c>
      <c r="B681" t="s">
        <v>285</v>
      </c>
      <c r="C681" t="s">
        <v>19</v>
      </c>
      <c r="D681">
        <v>512.32920000000001</v>
      </c>
      <c r="E681" t="s">
        <v>2153</v>
      </c>
      <c r="F681">
        <v>1</v>
      </c>
      <c r="G681">
        <v>680</v>
      </c>
      <c r="H681">
        <v>1</v>
      </c>
      <c r="I681" t="s">
        <v>15</v>
      </c>
      <c r="J681">
        <v>0</v>
      </c>
      <c r="K681">
        <v>1</v>
      </c>
      <c r="L681" t="s">
        <v>141</v>
      </c>
      <c r="M681" t="s">
        <v>17</v>
      </c>
      <c r="N681">
        <v>1</v>
      </c>
    </row>
    <row r="682" spans="1:14" x14ac:dyDescent="0.2">
      <c r="A682">
        <v>22</v>
      </c>
      <c r="C682" t="s">
        <v>26</v>
      </c>
      <c r="D682">
        <v>8.1374999999999993</v>
      </c>
      <c r="E682" t="s">
        <v>2152</v>
      </c>
      <c r="F682">
        <v>0</v>
      </c>
      <c r="G682">
        <v>681</v>
      </c>
      <c r="H682">
        <v>3</v>
      </c>
      <c r="I682" t="s">
        <v>20</v>
      </c>
      <c r="J682">
        <v>0</v>
      </c>
      <c r="K682">
        <v>0</v>
      </c>
      <c r="L682">
        <v>330935</v>
      </c>
      <c r="M682" t="s">
        <v>24</v>
      </c>
      <c r="N682">
        <v>0</v>
      </c>
    </row>
    <row r="683" spans="1:14" x14ac:dyDescent="0.2">
      <c r="A683">
        <v>27</v>
      </c>
      <c r="B683" t="s">
        <v>286</v>
      </c>
      <c r="C683" t="s">
        <v>19</v>
      </c>
      <c r="D683">
        <v>76.729200000000006</v>
      </c>
      <c r="E683" t="s">
        <v>2151</v>
      </c>
      <c r="F683">
        <v>0</v>
      </c>
      <c r="G683">
        <v>682</v>
      </c>
      <c r="H683">
        <v>1</v>
      </c>
      <c r="I683" t="s">
        <v>15</v>
      </c>
      <c r="J683">
        <v>0</v>
      </c>
      <c r="K683">
        <v>1</v>
      </c>
      <c r="L683" t="s">
        <v>46</v>
      </c>
      <c r="M683" t="s">
        <v>17</v>
      </c>
      <c r="N683">
        <v>0</v>
      </c>
    </row>
    <row r="684" spans="1:14" x14ac:dyDescent="0.2">
      <c r="A684">
        <v>20</v>
      </c>
      <c r="C684" t="s">
        <v>14</v>
      </c>
      <c r="D684">
        <v>9.2249999999999996</v>
      </c>
      <c r="E684" t="s">
        <v>2150</v>
      </c>
      <c r="F684">
        <v>0</v>
      </c>
      <c r="G684">
        <v>683</v>
      </c>
      <c r="H684">
        <v>3</v>
      </c>
      <c r="I684" t="s">
        <v>15</v>
      </c>
      <c r="J684">
        <v>0</v>
      </c>
      <c r="K684">
        <v>0</v>
      </c>
      <c r="L684">
        <v>6563</v>
      </c>
      <c r="M684" t="s">
        <v>17</v>
      </c>
      <c r="N684">
        <v>0</v>
      </c>
    </row>
    <row r="685" spans="1:14" x14ac:dyDescent="0.2">
      <c r="A685">
        <v>14</v>
      </c>
      <c r="C685" t="s">
        <v>14</v>
      </c>
      <c r="D685">
        <v>46.9</v>
      </c>
      <c r="E685" t="s">
        <v>2149</v>
      </c>
      <c r="F685">
        <v>2</v>
      </c>
      <c r="G685">
        <v>684</v>
      </c>
      <c r="H685">
        <v>3</v>
      </c>
      <c r="I685" t="s">
        <v>15</v>
      </c>
      <c r="J685">
        <v>5</v>
      </c>
      <c r="K685">
        <v>0</v>
      </c>
      <c r="L685" t="s">
        <v>51</v>
      </c>
      <c r="M685" t="s">
        <v>17</v>
      </c>
      <c r="N685">
        <v>7</v>
      </c>
    </row>
    <row r="686" spans="1:14" x14ac:dyDescent="0.2">
      <c r="A686">
        <v>60</v>
      </c>
      <c r="C686" t="s">
        <v>14</v>
      </c>
      <c r="D686">
        <v>39</v>
      </c>
      <c r="E686" t="s">
        <v>2148</v>
      </c>
      <c r="F686">
        <v>1</v>
      </c>
      <c r="G686">
        <v>685</v>
      </c>
      <c r="H686">
        <v>2</v>
      </c>
      <c r="I686" t="s">
        <v>15</v>
      </c>
      <c r="J686">
        <v>1</v>
      </c>
      <c r="K686">
        <v>0</v>
      </c>
      <c r="L686">
        <v>29750</v>
      </c>
      <c r="M686" t="s">
        <v>17</v>
      </c>
      <c r="N686">
        <v>2</v>
      </c>
    </row>
    <row r="687" spans="1:14" x14ac:dyDescent="0.2">
      <c r="A687">
        <v>25</v>
      </c>
      <c r="C687" t="s">
        <v>19</v>
      </c>
      <c r="D687">
        <v>41.5792</v>
      </c>
      <c r="E687" t="s">
        <v>2147</v>
      </c>
      <c r="F687">
        <v>2</v>
      </c>
      <c r="G687">
        <v>686</v>
      </c>
      <c r="H687">
        <v>2</v>
      </c>
      <c r="I687" t="s">
        <v>15</v>
      </c>
      <c r="J687">
        <v>1</v>
      </c>
      <c r="K687">
        <v>0</v>
      </c>
      <c r="L687" t="s">
        <v>42</v>
      </c>
      <c r="M687" t="s">
        <v>17</v>
      </c>
      <c r="N687">
        <v>3</v>
      </c>
    </row>
    <row r="688" spans="1:14" x14ac:dyDescent="0.2">
      <c r="A688">
        <v>14</v>
      </c>
      <c r="C688" t="s">
        <v>14</v>
      </c>
      <c r="D688">
        <v>39.6875</v>
      </c>
      <c r="E688" t="s">
        <v>2146</v>
      </c>
      <c r="F688">
        <v>1</v>
      </c>
      <c r="G688">
        <v>687</v>
      </c>
      <c r="H688">
        <v>3</v>
      </c>
      <c r="I688" t="s">
        <v>15</v>
      </c>
      <c r="J688">
        <v>4</v>
      </c>
      <c r="K688">
        <v>0</v>
      </c>
      <c r="L688">
        <v>3101295</v>
      </c>
      <c r="M688" t="s">
        <v>17</v>
      </c>
      <c r="N688">
        <v>5</v>
      </c>
    </row>
    <row r="689" spans="1:14" x14ac:dyDescent="0.2">
      <c r="A689">
        <v>19</v>
      </c>
      <c r="C689" t="s">
        <v>14</v>
      </c>
      <c r="D689">
        <v>10.1708</v>
      </c>
      <c r="E689" t="s">
        <v>2145</v>
      </c>
      <c r="F689">
        <v>0</v>
      </c>
      <c r="G689">
        <v>688</v>
      </c>
      <c r="H689">
        <v>3</v>
      </c>
      <c r="I689" t="s">
        <v>15</v>
      </c>
      <c r="J689">
        <v>0</v>
      </c>
      <c r="K689">
        <v>0</v>
      </c>
      <c r="L689">
        <v>349228</v>
      </c>
      <c r="M689" t="s">
        <v>17</v>
      </c>
      <c r="N689">
        <v>0</v>
      </c>
    </row>
    <row r="690" spans="1:14" x14ac:dyDescent="0.2">
      <c r="A690">
        <v>18</v>
      </c>
      <c r="C690" t="s">
        <v>14</v>
      </c>
      <c r="D690">
        <v>7.7957999999999998</v>
      </c>
      <c r="E690" t="s">
        <v>2144</v>
      </c>
      <c r="F690">
        <v>0</v>
      </c>
      <c r="G690">
        <v>689</v>
      </c>
      <c r="H690">
        <v>3</v>
      </c>
      <c r="I690" t="s">
        <v>15</v>
      </c>
      <c r="J690">
        <v>0</v>
      </c>
      <c r="K690">
        <v>0</v>
      </c>
      <c r="L690">
        <v>350036</v>
      </c>
      <c r="M690" t="s">
        <v>17</v>
      </c>
      <c r="N690">
        <v>0</v>
      </c>
    </row>
    <row r="691" spans="1:14" x14ac:dyDescent="0.2">
      <c r="A691">
        <v>15</v>
      </c>
      <c r="B691" t="s">
        <v>287</v>
      </c>
      <c r="C691" t="s">
        <v>14</v>
      </c>
      <c r="D691">
        <v>211.33750000000001</v>
      </c>
      <c r="E691" t="s">
        <v>2143</v>
      </c>
      <c r="F691">
        <v>1</v>
      </c>
      <c r="G691">
        <v>690</v>
      </c>
      <c r="H691">
        <v>1</v>
      </c>
      <c r="I691" t="s">
        <v>20</v>
      </c>
      <c r="J691">
        <v>0</v>
      </c>
      <c r="K691">
        <v>1</v>
      </c>
      <c r="L691">
        <v>24160</v>
      </c>
      <c r="M691" t="s">
        <v>24</v>
      </c>
      <c r="N691">
        <v>1</v>
      </c>
    </row>
    <row r="692" spans="1:14" x14ac:dyDescent="0.2">
      <c r="A692">
        <v>31</v>
      </c>
      <c r="B692" t="s">
        <v>288</v>
      </c>
      <c r="C692" t="s">
        <v>14</v>
      </c>
      <c r="D692">
        <v>57</v>
      </c>
      <c r="E692" t="s">
        <v>2142</v>
      </c>
      <c r="F692">
        <v>0</v>
      </c>
      <c r="G692">
        <v>691</v>
      </c>
      <c r="H692">
        <v>1</v>
      </c>
      <c r="I692" t="s">
        <v>15</v>
      </c>
      <c r="J692">
        <v>1</v>
      </c>
      <c r="K692">
        <v>1</v>
      </c>
      <c r="L692">
        <v>17474</v>
      </c>
      <c r="M692" t="s">
        <v>17</v>
      </c>
      <c r="N692">
        <v>1</v>
      </c>
    </row>
    <row r="693" spans="1:14" x14ac:dyDescent="0.2">
      <c r="A693">
        <v>4</v>
      </c>
      <c r="C693" t="s">
        <v>19</v>
      </c>
      <c r="D693">
        <v>13.416700000000001</v>
      </c>
      <c r="E693" t="s">
        <v>2141</v>
      </c>
      <c r="F693">
        <v>1</v>
      </c>
      <c r="G693">
        <v>692</v>
      </c>
      <c r="H693">
        <v>3</v>
      </c>
      <c r="I693" t="s">
        <v>20</v>
      </c>
      <c r="J693">
        <v>0</v>
      </c>
      <c r="K693">
        <v>1</v>
      </c>
      <c r="L693">
        <v>349256</v>
      </c>
      <c r="M693" t="s">
        <v>24</v>
      </c>
      <c r="N693">
        <v>1</v>
      </c>
    </row>
    <row r="694" spans="1:14" x14ac:dyDescent="0.2">
      <c r="A694">
        <v>30</v>
      </c>
      <c r="C694" t="s">
        <v>14</v>
      </c>
      <c r="D694">
        <v>56.495800000000003</v>
      </c>
      <c r="E694" t="s">
        <v>2140</v>
      </c>
      <c r="F694">
        <v>0</v>
      </c>
      <c r="G694">
        <v>693</v>
      </c>
      <c r="H694">
        <v>3</v>
      </c>
      <c r="I694" t="s">
        <v>15</v>
      </c>
      <c r="J694">
        <v>0</v>
      </c>
      <c r="K694">
        <v>1</v>
      </c>
      <c r="L694">
        <v>1601</v>
      </c>
      <c r="M694" t="s">
        <v>17</v>
      </c>
      <c r="N694">
        <v>0</v>
      </c>
    </row>
    <row r="695" spans="1:14" x14ac:dyDescent="0.2">
      <c r="A695">
        <v>25</v>
      </c>
      <c r="C695" t="s">
        <v>19</v>
      </c>
      <c r="D695">
        <v>7.2249999999999996</v>
      </c>
      <c r="E695" t="s">
        <v>2139</v>
      </c>
      <c r="F695">
        <v>0</v>
      </c>
      <c r="G695">
        <v>694</v>
      </c>
      <c r="H695">
        <v>3</v>
      </c>
      <c r="I695" t="s">
        <v>15</v>
      </c>
      <c r="J695">
        <v>0</v>
      </c>
      <c r="K695">
        <v>0</v>
      </c>
      <c r="L695">
        <v>2672</v>
      </c>
      <c r="M695" t="s">
        <v>17</v>
      </c>
      <c r="N695">
        <v>0</v>
      </c>
    </row>
    <row r="696" spans="1:14" x14ac:dyDescent="0.2">
      <c r="A696">
        <v>60</v>
      </c>
      <c r="C696" t="s">
        <v>14</v>
      </c>
      <c r="D696">
        <v>26.55</v>
      </c>
      <c r="E696" t="s">
        <v>2138</v>
      </c>
      <c r="F696">
        <v>0</v>
      </c>
      <c r="G696">
        <v>695</v>
      </c>
      <c r="H696">
        <v>1</v>
      </c>
      <c r="I696" t="s">
        <v>15</v>
      </c>
      <c r="J696">
        <v>0</v>
      </c>
      <c r="K696">
        <v>0</v>
      </c>
      <c r="L696">
        <v>113800</v>
      </c>
      <c r="M696" t="s">
        <v>17</v>
      </c>
      <c r="N696">
        <v>0</v>
      </c>
    </row>
    <row r="697" spans="1:14" x14ac:dyDescent="0.2">
      <c r="A697">
        <v>52</v>
      </c>
      <c r="C697" t="s">
        <v>14</v>
      </c>
      <c r="D697">
        <v>13.5</v>
      </c>
      <c r="E697" t="s">
        <v>2137</v>
      </c>
      <c r="F697">
        <v>0</v>
      </c>
      <c r="G697">
        <v>696</v>
      </c>
      <c r="H697">
        <v>2</v>
      </c>
      <c r="I697" t="s">
        <v>15</v>
      </c>
      <c r="J697">
        <v>0</v>
      </c>
      <c r="K697">
        <v>0</v>
      </c>
      <c r="L697">
        <v>248731</v>
      </c>
      <c r="M697" t="s">
        <v>17</v>
      </c>
      <c r="N697">
        <v>0</v>
      </c>
    </row>
    <row r="698" spans="1:14" x14ac:dyDescent="0.2">
      <c r="A698">
        <v>44</v>
      </c>
      <c r="C698" t="s">
        <v>14</v>
      </c>
      <c r="D698">
        <v>8.0500000000000007</v>
      </c>
      <c r="E698" t="s">
        <v>2136</v>
      </c>
      <c r="F698">
        <v>0</v>
      </c>
      <c r="G698">
        <v>697</v>
      </c>
      <c r="H698">
        <v>3</v>
      </c>
      <c r="I698" t="s">
        <v>15</v>
      </c>
      <c r="J698">
        <v>0</v>
      </c>
      <c r="K698">
        <v>0</v>
      </c>
      <c r="L698">
        <v>363592</v>
      </c>
      <c r="M698" t="s">
        <v>17</v>
      </c>
      <c r="N698">
        <v>0</v>
      </c>
    </row>
    <row r="699" spans="1:14" x14ac:dyDescent="0.2">
      <c r="A699">
        <v>22</v>
      </c>
      <c r="C699" t="s">
        <v>26</v>
      </c>
      <c r="D699">
        <v>7.7332999999999998</v>
      </c>
      <c r="E699" t="s">
        <v>2135</v>
      </c>
      <c r="F699">
        <v>0</v>
      </c>
      <c r="G699">
        <v>698</v>
      </c>
      <c r="H699">
        <v>3</v>
      </c>
      <c r="I699" t="s">
        <v>20</v>
      </c>
      <c r="J699">
        <v>0</v>
      </c>
      <c r="K699">
        <v>1</v>
      </c>
      <c r="L699">
        <v>35852</v>
      </c>
      <c r="M699" t="s">
        <v>24</v>
      </c>
      <c r="N699">
        <v>0</v>
      </c>
    </row>
    <row r="700" spans="1:14" x14ac:dyDescent="0.2">
      <c r="A700">
        <v>49</v>
      </c>
      <c r="B700" t="s">
        <v>258</v>
      </c>
      <c r="C700" t="s">
        <v>19</v>
      </c>
      <c r="D700">
        <v>110.88330000000001</v>
      </c>
      <c r="E700" t="s">
        <v>2134</v>
      </c>
      <c r="F700">
        <v>1</v>
      </c>
      <c r="G700">
        <v>699</v>
      </c>
      <c r="H700">
        <v>1</v>
      </c>
      <c r="I700" t="s">
        <v>15</v>
      </c>
      <c r="J700">
        <v>1</v>
      </c>
      <c r="K700">
        <v>0</v>
      </c>
      <c r="L700">
        <v>17421</v>
      </c>
      <c r="M700" t="s">
        <v>17</v>
      </c>
      <c r="N700">
        <v>2</v>
      </c>
    </row>
    <row r="701" spans="1:14" x14ac:dyDescent="0.2">
      <c r="A701">
        <v>42</v>
      </c>
      <c r="B701" t="s">
        <v>289</v>
      </c>
      <c r="C701" t="s">
        <v>14</v>
      </c>
      <c r="D701">
        <v>7.65</v>
      </c>
      <c r="E701" t="s">
        <v>2133</v>
      </c>
      <c r="F701">
        <v>0</v>
      </c>
      <c r="G701">
        <v>700</v>
      </c>
      <c r="H701">
        <v>3</v>
      </c>
      <c r="I701" t="s">
        <v>15</v>
      </c>
      <c r="J701">
        <v>0</v>
      </c>
      <c r="K701">
        <v>0</v>
      </c>
      <c r="L701">
        <v>348121</v>
      </c>
      <c r="M701" t="s">
        <v>17</v>
      </c>
      <c r="N701">
        <v>0</v>
      </c>
    </row>
    <row r="702" spans="1:14" x14ac:dyDescent="0.2">
      <c r="A702">
        <v>18</v>
      </c>
      <c r="B702" t="s">
        <v>290</v>
      </c>
      <c r="C702" t="s">
        <v>19</v>
      </c>
      <c r="D702">
        <v>227.52500000000001</v>
      </c>
      <c r="E702" t="s">
        <v>2132</v>
      </c>
      <c r="F702">
        <v>0</v>
      </c>
      <c r="G702">
        <v>701</v>
      </c>
      <c r="H702">
        <v>1</v>
      </c>
      <c r="I702" t="s">
        <v>20</v>
      </c>
      <c r="J702">
        <v>1</v>
      </c>
      <c r="K702">
        <v>1</v>
      </c>
      <c r="L702" t="s">
        <v>192</v>
      </c>
      <c r="M702" t="s">
        <v>22</v>
      </c>
      <c r="N702">
        <v>1</v>
      </c>
    </row>
    <row r="703" spans="1:14" x14ac:dyDescent="0.2">
      <c r="A703">
        <v>35</v>
      </c>
      <c r="B703" t="s">
        <v>291</v>
      </c>
      <c r="C703" t="s">
        <v>14</v>
      </c>
      <c r="D703">
        <v>26.287500000000001</v>
      </c>
      <c r="E703" t="s">
        <v>2131</v>
      </c>
      <c r="F703">
        <v>0</v>
      </c>
      <c r="G703">
        <v>702</v>
      </c>
      <c r="H703">
        <v>1</v>
      </c>
      <c r="I703" t="s">
        <v>15</v>
      </c>
      <c r="J703">
        <v>0</v>
      </c>
      <c r="K703">
        <v>1</v>
      </c>
      <c r="L703" t="s">
        <v>292</v>
      </c>
      <c r="M703" t="s">
        <v>17</v>
      </c>
      <c r="N703">
        <v>0</v>
      </c>
    </row>
    <row r="704" spans="1:14" x14ac:dyDescent="0.2">
      <c r="A704">
        <v>18</v>
      </c>
      <c r="C704" t="s">
        <v>19</v>
      </c>
      <c r="D704">
        <v>14.4542</v>
      </c>
      <c r="E704" t="s">
        <v>2130</v>
      </c>
      <c r="F704">
        <v>1</v>
      </c>
      <c r="G704">
        <v>703</v>
      </c>
      <c r="H704">
        <v>3</v>
      </c>
      <c r="I704" t="s">
        <v>20</v>
      </c>
      <c r="J704">
        <v>0</v>
      </c>
      <c r="K704">
        <v>0</v>
      </c>
      <c r="L704">
        <v>2691</v>
      </c>
      <c r="M704" t="s">
        <v>24</v>
      </c>
      <c r="N704">
        <v>1</v>
      </c>
    </row>
    <row r="705" spans="1:14" x14ac:dyDescent="0.2">
      <c r="A705">
        <v>25</v>
      </c>
      <c r="C705" t="s">
        <v>26</v>
      </c>
      <c r="D705">
        <v>7.7416999999999998</v>
      </c>
      <c r="E705" t="s">
        <v>2129</v>
      </c>
      <c r="F705">
        <v>0</v>
      </c>
      <c r="G705">
        <v>704</v>
      </c>
      <c r="H705">
        <v>3</v>
      </c>
      <c r="I705" t="s">
        <v>15</v>
      </c>
      <c r="J705">
        <v>0</v>
      </c>
      <c r="K705">
        <v>0</v>
      </c>
      <c r="L705">
        <v>36864</v>
      </c>
      <c r="M705" t="s">
        <v>17</v>
      </c>
      <c r="N705">
        <v>0</v>
      </c>
    </row>
    <row r="706" spans="1:14" x14ac:dyDescent="0.2">
      <c r="A706">
        <v>26</v>
      </c>
      <c r="C706" t="s">
        <v>14</v>
      </c>
      <c r="D706">
        <v>7.8541999999999996</v>
      </c>
      <c r="E706" t="s">
        <v>2128</v>
      </c>
      <c r="F706">
        <v>0</v>
      </c>
      <c r="G706">
        <v>705</v>
      </c>
      <c r="H706">
        <v>3</v>
      </c>
      <c r="I706" t="s">
        <v>15</v>
      </c>
      <c r="J706">
        <v>1</v>
      </c>
      <c r="K706">
        <v>0</v>
      </c>
      <c r="L706">
        <v>350025</v>
      </c>
      <c r="M706" t="s">
        <v>17</v>
      </c>
      <c r="N706">
        <v>1</v>
      </c>
    </row>
    <row r="707" spans="1:14" x14ac:dyDescent="0.2">
      <c r="A707">
        <v>39</v>
      </c>
      <c r="C707" t="s">
        <v>14</v>
      </c>
      <c r="D707">
        <v>26</v>
      </c>
      <c r="E707" t="s">
        <v>2127</v>
      </c>
      <c r="F707">
        <v>0</v>
      </c>
      <c r="G707">
        <v>706</v>
      </c>
      <c r="H707">
        <v>2</v>
      </c>
      <c r="I707" t="s">
        <v>15</v>
      </c>
      <c r="J707">
        <v>0</v>
      </c>
      <c r="K707">
        <v>0</v>
      </c>
      <c r="L707">
        <v>250655</v>
      </c>
      <c r="M707" t="s">
        <v>17</v>
      </c>
      <c r="N707">
        <v>0</v>
      </c>
    </row>
    <row r="708" spans="1:14" x14ac:dyDescent="0.2">
      <c r="A708">
        <v>45</v>
      </c>
      <c r="C708" t="s">
        <v>14</v>
      </c>
      <c r="D708">
        <v>13.5</v>
      </c>
      <c r="E708" t="s">
        <v>2126</v>
      </c>
      <c r="F708">
        <v>0</v>
      </c>
      <c r="G708">
        <v>707</v>
      </c>
      <c r="H708">
        <v>2</v>
      </c>
      <c r="I708" t="s">
        <v>20</v>
      </c>
      <c r="J708">
        <v>0</v>
      </c>
      <c r="K708">
        <v>1</v>
      </c>
      <c r="L708">
        <v>223596</v>
      </c>
      <c r="M708" t="s">
        <v>22</v>
      </c>
      <c r="N708">
        <v>0</v>
      </c>
    </row>
    <row r="709" spans="1:14" x14ac:dyDescent="0.2">
      <c r="A709">
        <v>42</v>
      </c>
      <c r="B709" t="s">
        <v>291</v>
      </c>
      <c r="C709" t="s">
        <v>14</v>
      </c>
      <c r="D709">
        <v>26.287500000000001</v>
      </c>
      <c r="E709" t="s">
        <v>2125</v>
      </c>
      <c r="F709">
        <v>0</v>
      </c>
      <c r="G709">
        <v>708</v>
      </c>
      <c r="H709">
        <v>1</v>
      </c>
      <c r="I709" t="s">
        <v>15</v>
      </c>
      <c r="J709">
        <v>0</v>
      </c>
      <c r="K709">
        <v>1</v>
      </c>
      <c r="L709" t="s">
        <v>293</v>
      </c>
      <c r="M709" t="s">
        <v>17</v>
      </c>
      <c r="N709">
        <v>0</v>
      </c>
    </row>
    <row r="710" spans="1:14" x14ac:dyDescent="0.2">
      <c r="A710">
        <v>22</v>
      </c>
      <c r="C710" t="s">
        <v>14</v>
      </c>
      <c r="D710">
        <v>151.55000000000001</v>
      </c>
      <c r="E710" t="s">
        <v>2124</v>
      </c>
      <c r="F710">
        <v>0</v>
      </c>
      <c r="G710">
        <v>709</v>
      </c>
      <c r="H710">
        <v>1</v>
      </c>
      <c r="I710" t="s">
        <v>20</v>
      </c>
      <c r="J710">
        <v>0</v>
      </c>
      <c r="K710">
        <v>1</v>
      </c>
      <c r="L710">
        <v>113781</v>
      </c>
      <c r="M710" t="s">
        <v>24</v>
      </c>
      <c r="N710">
        <v>0</v>
      </c>
    </row>
    <row r="711" spans="1:14" x14ac:dyDescent="0.2">
      <c r="A711">
        <v>4</v>
      </c>
      <c r="C711" t="s">
        <v>19</v>
      </c>
      <c r="D711">
        <v>15.245799999999999</v>
      </c>
      <c r="E711" t="s">
        <v>2123</v>
      </c>
      <c r="F711">
        <v>1</v>
      </c>
      <c r="G711">
        <v>710</v>
      </c>
      <c r="H711">
        <v>3</v>
      </c>
      <c r="I711" t="s">
        <v>15</v>
      </c>
      <c r="J711">
        <v>1</v>
      </c>
      <c r="K711">
        <v>1</v>
      </c>
      <c r="L711">
        <v>2661</v>
      </c>
      <c r="M711" t="s">
        <v>28</v>
      </c>
      <c r="N711">
        <v>2</v>
      </c>
    </row>
    <row r="712" spans="1:14" x14ac:dyDescent="0.2">
      <c r="A712">
        <v>24</v>
      </c>
      <c r="B712" t="s">
        <v>294</v>
      </c>
      <c r="C712" t="s">
        <v>19</v>
      </c>
      <c r="D712">
        <v>49.504199999999997</v>
      </c>
      <c r="E712" t="s">
        <v>2122</v>
      </c>
      <c r="F712">
        <v>0</v>
      </c>
      <c r="G712">
        <v>711</v>
      </c>
      <c r="H712">
        <v>1</v>
      </c>
      <c r="I712" t="s">
        <v>20</v>
      </c>
      <c r="J712">
        <v>0</v>
      </c>
      <c r="K712">
        <v>1</v>
      </c>
      <c r="L712" t="s">
        <v>295</v>
      </c>
      <c r="M712" t="s">
        <v>24</v>
      </c>
      <c r="N712">
        <v>0</v>
      </c>
    </row>
    <row r="713" spans="1:14" x14ac:dyDescent="0.2">
      <c r="A713">
        <v>30</v>
      </c>
      <c r="B713" t="s">
        <v>176</v>
      </c>
      <c r="C713" t="s">
        <v>14</v>
      </c>
      <c r="D713">
        <v>26.55</v>
      </c>
      <c r="E713" t="s">
        <v>2121</v>
      </c>
      <c r="F713">
        <v>0</v>
      </c>
      <c r="G713">
        <v>712</v>
      </c>
      <c r="H713">
        <v>1</v>
      </c>
      <c r="I713" t="s">
        <v>15</v>
      </c>
      <c r="J713">
        <v>0</v>
      </c>
      <c r="K713">
        <v>0</v>
      </c>
      <c r="L713">
        <v>113028</v>
      </c>
      <c r="M713" t="s">
        <v>17</v>
      </c>
      <c r="N713">
        <v>0</v>
      </c>
    </row>
    <row r="714" spans="1:14" x14ac:dyDescent="0.2">
      <c r="A714">
        <v>48</v>
      </c>
      <c r="B714" t="s">
        <v>281</v>
      </c>
      <c r="C714" t="s">
        <v>14</v>
      </c>
      <c r="D714">
        <v>52</v>
      </c>
      <c r="E714" t="s">
        <v>2120</v>
      </c>
      <c r="F714">
        <v>0</v>
      </c>
      <c r="G714">
        <v>713</v>
      </c>
      <c r="H714">
        <v>1</v>
      </c>
      <c r="I714" t="s">
        <v>15</v>
      </c>
      <c r="J714">
        <v>1</v>
      </c>
      <c r="K714">
        <v>1</v>
      </c>
      <c r="L714">
        <v>19996</v>
      </c>
      <c r="M714" t="s">
        <v>17</v>
      </c>
      <c r="N714">
        <v>1</v>
      </c>
    </row>
    <row r="715" spans="1:14" x14ac:dyDescent="0.2">
      <c r="A715">
        <v>29</v>
      </c>
      <c r="C715" t="s">
        <v>14</v>
      </c>
      <c r="D715">
        <v>9.4832999999999998</v>
      </c>
      <c r="E715" t="s">
        <v>2119</v>
      </c>
      <c r="F715">
        <v>0</v>
      </c>
      <c r="G715">
        <v>714</v>
      </c>
      <c r="H715">
        <v>3</v>
      </c>
      <c r="I715" t="s">
        <v>15</v>
      </c>
      <c r="J715">
        <v>0</v>
      </c>
      <c r="K715">
        <v>0</v>
      </c>
      <c r="L715">
        <v>7545</v>
      </c>
      <c r="M715" t="s">
        <v>17</v>
      </c>
      <c r="N715">
        <v>0</v>
      </c>
    </row>
    <row r="716" spans="1:14" x14ac:dyDescent="0.2">
      <c r="A716">
        <v>52</v>
      </c>
      <c r="C716" t="s">
        <v>14</v>
      </c>
      <c r="D716">
        <v>13</v>
      </c>
      <c r="E716" t="s">
        <v>2118</v>
      </c>
      <c r="F716">
        <v>0</v>
      </c>
      <c r="G716">
        <v>715</v>
      </c>
      <c r="H716">
        <v>2</v>
      </c>
      <c r="I716" t="s">
        <v>15</v>
      </c>
      <c r="J716">
        <v>0</v>
      </c>
      <c r="K716">
        <v>0</v>
      </c>
      <c r="L716">
        <v>250647</v>
      </c>
      <c r="M716" t="s">
        <v>17</v>
      </c>
      <c r="N716">
        <v>0</v>
      </c>
    </row>
    <row r="717" spans="1:14" x14ac:dyDescent="0.2">
      <c r="A717">
        <v>19</v>
      </c>
      <c r="B717" t="s">
        <v>60</v>
      </c>
      <c r="C717" t="s">
        <v>14</v>
      </c>
      <c r="D717">
        <v>7.65</v>
      </c>
      <c r="E717" t="s">
        <v>2117</v>
      </c>
      <c r="F717">
        <v>0</v>
      </c>
      <c r="G717">
        <v>716</v>
      </c>
      <c r="H717">
        <v>3</v>
      </c>
      <c r="I717" t="s">
        <v>15</v>
      </c>
      <c r="J717">
        <v>0</v>
      </c>
      <c r="K717">
        <v>0</v>
      </c>
      <c r="L717">
        <v>348124</v>
      </c>
      <c r="M717" t="s">
        <v>17</v>
      </c>
      <c r="N717">
        <v>0</v>
      </c>
    </row>
    <row r="718" spans="1:14" x14ac:dyDescent="0.2">
      <c r="A718">
        <v>38</v>
      </c>
      <c r="B718" t="s">
        <v>296</v>
      </c>
      <c r="C718" t="s">
        <v>19</v>
      </c>
      <c r="D718">
        <v>227.52500000000001</v>
      </c>
      <c r="E718" t="s">
        <v>2116</v>
      </c>
      <c r="F718">
        <v>0</v>
      </c>
      <c r="G718">
        <v>717</v>
      </c>
      <c r="H718">
        <v>1</v>
      </c>
      <c r="I718" t="s">
        <v>20</v>
      </c>
      <c r="J718">
        <v>0</v>
      </c>
      <c r="K718">
        <v>1</v>
      </c>
      <c r="L718" t="s">
        <v>192</v>
      </c>
      <c r="M718" t="s">
        <v>24</v>
      </c>
      <c r="N718">
        <v>0</v>
      </c>
    </row>
    <row r="719" spans="1:14" x14ac:dyDescent="0.2">
      <c r="A719">
        <v>27</v>
      </c>
      <c r="B719" t="s">
        <v>77</v>
      </c>
      <c r="C719" t="s">
        <v>14</v>
      </c>
      <c r="D719">
        <v>10.5</v>
      </c>
      <c r="E719" t="s">
        <v>2115</v>
      </c>
      <c r="F719">
        <v>0</v>
      </c>
      <c r="G719">
        <v>718</v>
      </c>
      <c r="H719">
        <v>2</v>
      </c>
      <c r="I719" t="s">
        <v>20</v>
      </c>
      <c r="J719">
        <v>0</v>
      </c>
      <c r="K719">
        <v>1</v>
      </c>
      <c r="L719">
        <v>34218</v>
      </c>
      <c r="M719" t="s">
        <v>24</v>
      </c>
      <c r="N719">
        <v>0</v>
      </c>
    </row>
    <row r="720" spans="1:14" x14ac:dyDescent="0.2">
      <c r="A720">
        <v>30</v>
      </c>
      <c r="C720" t="s">
        <v>26</v>
      </c>
      <c r="D720">
        <v>15.5</v>
      </c>
      <c r="E720" t="s">
        <v>2114</v>
      </c>
      <c r="F720">
        <v>0</v>
      </c>
      <c r="G720">
        <v>719</v>
      </c>
      <c r="H720">
        <v>3</v>
      </c>
      <c r="I720" t="s">
        <v>15</v>
      </c>
      <c r="J720">
        <v>0</v>
      </c>
      <c r="K720">
        <v>0</v>
      </c>
      <c r="L720">
        <v>36568</v>
      </c>
      <c r="M720" t="s">
        <v>17</v>
      </c>
      <c r="N720">
        <v>0</v>
      </c>
    </row>
    <row r="721" spans="1:14" x14ac:dyDescent="0.2">
      <c r="A721">
        <v>33</v>
      </c>
      <c r="C721" t="s">
        <v>14</v>
      </c>
      <c r="D721">
        <v>7.7750000000000004</v>
      </c>
      <c r="E721" t="s">
        <v>2113</v>
      </c>
      <c r="F721">
        <v>0</v>
      </c>
      <c r="G721">
        <v>720</v>
      </c>
      <c r="H721">
        <v>3</v>
      </c>
      <c r="I721" t="s">
        <v>15</v>
      </c>
      <c r="J721">
        <v>0</v>
      </c>
      <c r="K721">
        <v>0</v>
      </c>
      <c r="L721">
        <v>347062</v>
      </c>
      <c r="M721" t="s">
        <v>17</v>
      </c>
      <c r="N721">
        <v>0</v>
      </c>
    </row>
    <row r="722" spans="1:14" x14ac:dyDescent="0.2">
      <c r="A722">
        <v>6</v>
      </c>
      <c r="C722" t="s">
        <v>14</v>
      </c>
      <c r="D722">
        <v>33</v>
      </c>
      <c r="E722" t="s">
        <v>2112</v>
      </c>
      <c r="F722">
        <v>1</v>
      </c>
      <c r="G722">
        <v>721</v>
      </c>
      <c r="H722">
        <v>2</v>
      </c>
      <c r="I722" t="s">
        <v>20</v>
      </c>
      <c r="J722">
        <v>0</v>
      </c>
      <c r="K722">
        <v>1</v>
      </c>
      <c r="L722">
        <v>248727</v>
      </c>
      <c r="M722" t="s">
        <v>24</v>
      </c>
      <c r="N722">
        <v>1</v>
      </c>
    </row>
    <row r="723" spans="1:14" x14ac:dyDescent="0.2">
      <c r="A723">
        <v>17</v>
      </c>
      <c r="C723" t="s">
        <v>14</v>
      </c>
      <c r="D723">
        <v>7.0541999999999998</v>
      </c>
      <c r="E723" t="s">
        <v>2111</v>
      </c>
      <c r="F723">
        <v>0</v>
      </c>
      <c r="G723">
        <v>722</v>
      </c>
      <c r="H723">
        <v>3</v>
      </c>
      <c r="I723" t="s">
        <v>15</v>
      </c>
      <c r="J723">
        <v>1</v>
      </c>
      <c r="K723">
        <v>0</v>
      </c>
      <c r="L723">
        <v>350048</v>
      </c>
      <c r="M723" t="s">
        <v>17</v>
      </c>
      <c r="N723">
        <v>1</v>
      </c>
    </row>
    <row r="724" spans="1:14" x14ac:dyDescent="0.2">
      <c r="A724">
        <v>34</v>
      </c>
      <c r="C724" t="s">
        <v>14</v>
      </c>
      <c r="D724">
        <v>13</v>
      </c>
      <c r="E724" t="s">
        <v>2110</v>
      </c>
      <c r="F724">
        <v>0</v>
      </c>
      <c r="G724">
        <v>723</v>
      </c>
      <c r="H724">
        <v>2</v>
      </c>
      <c r="I724" t="s">
        <v>15</v>
      </c>
      <c r="J724">
        <v>0</v>
      </c>
      <c r="K724">
        <v>0</v>
      </c>
      <c r="L724">
        <v>12233</v>
      </c>
      <c r="M724" t="s">
        <v>17</v>
      </c>
      <c r="N724">
        <v>0</v>
      </c>
    </row>
    <row r="725" spans="1:14" x14ac:dyDescent="0.2">
      <c r="A725">
        <v>50</v>
      </c>
      <c r="C725" t="s">
        <v>14</v>
      </c>
      <c r="D725">
        <v>13</v>
      </c>
      <c r="E725" t="s">
        <v>2109</v>
      </c>
      <c r="F725">
        <v>0</v>
      </c>
      <c r="G725">
        <v>724</v>
      </c>
      <c r="H725">
        <v>2</v>
      </c>
      <c r="I725" t="s">
        <v>15</v>
      </c>
      <c r="J725">
        <v>0</v>
      </c>
      <c r="K725">
        <v>0</v>
      </c>
      <c r="L725">
        <v>250643</v>
      </c>
      <c r="M725" t="s">
        <v>17</v>
      </c>
      <c r="N725">
        <v>0</v>
      </c>
    </row>
    <row r="726" spans="1:14" x14ac:dyDescent="0.2">
      <c r="A726">
        <v>27</v>
      </c>
      <c r="B726" t="s">
        <v>297</v>
      </c>
      <c r="C726" t="s">
        <v>14</v>
      </c>
      <c r="D726">
        <v>53.1</v>
      </c>
      <c r="E726" t="s">
        <v>2108</v>
      </c>
      <c r="F726">
        <v>0</v>
      </c>
      <c r="G726">
        <v>725</v>
      </c>
      <c r="H726">
        <v>1</v>
      </c>
      <c r="I726" t="s">
        <v>15</v>
      </c>
      <c r="J726">
        <v>1</v>
      </c>
      <c r="K726">
        <v>1</v>
      </c>
      <c r="L726">
        <v>113806</v>
      </c>
      <c r="M726" t="s">
        <v>17</v>
      </c>
      <c r="N726">
        <v>1</v>
      </c>
    </row>
    <row r="727" spans="1:14" x14ac:dyDescent="0.2">
      <c r="A727">
        <v>20</v>
      </c>
      <c r="C727" t="s">
        <v>14</v>
      </c>
      <c r="D727">
        <v>8.6624999999999996</v>
      </c>
      <c r="E727" t="s">
        <v>2107</v>
      </c>
      <c r="F727">
        <v>0</v>
      </c>
      <c r="G727">
        <v>726</v>
      </c>
      <c r="H727">
        <v>3</v>
      </c>
      <c r="I727" t="s">
        <v>15</v>
      </c>
      <c r="J727">
        <v>0</v>
      </c>
      <c r="K727">
        <v>0</v>
      </c>
      <c r="L727">
        <v>315094</v>
      </c>
      <c r="M727" t="s">
        <v>17</v>
      </c>
      <c r="N727">
        <v>0</v>
      </c>
    </row>
    <row r="728" spans="1:14" x14ac:dyDescent="0.2">
      <c r="A728">
        <v>30</v>
      </c>
      <c r="C728" t="s">
        <v>14</v>
      </c>
      <c r="D728">
        <v>21</v>
      </c>
      <c r="E728" t="s">
        <v>2106</v>
      </c>
      <c r="F728">
        <v>0</v>
      </c>
      <c r="G728">
        <v>727</v>
      </c>
      <c r="H728">
        <v>2</v>
      </c>
      <c r="I728" t="s">
        <v>20</v>
      </c>
      <c r="J728">
        <v>3</v>
      </c>
      <c r="K728">
        <v>1</v>
      </c>
      <c r="L728">
        <v>31027</v>
      </c>
      <c r="M728" t="s">
        <v>22</v>
      </c>
      <c r="N728">
        <v>3</v>
      </c>
    </row>
    <row r="729" spans="1:14" x14ac:dyDescent="0.2">
      <c r="A729">
        <v>22</v>
      </c>
      <c r="C729" t="s">
        <v>26</v>
      </c>
      <c r="D729">
        <v>7.7374999999999998</v>
      </c>
      <c r="E729" t="s">
        <v>2105</v>
      </c>
      <c r="F729">
        <v>0</v>
      </c>
      <c r="G729">
        <v>728</v>
      </c>
      <c r="H729">
        <v>3</v>
      </c>
      <c r="I729" t="s">
        <v>20</v>
      </c>
      <c r="J729">
        <v>0</v>
      </c>
      <c r="K729">
        <v>1</v>
      </c>
      <c r="L729">
        <v>36866</v>
      </c>
      <c r="M729" t="s">
        <v>24</v>
      </c>
      <c r="N729">
        <v>0</v>
      </c>
    </row>
    <row r="730" spans="1:14" x14ac:dyDescent="0.2">
      <c r="A730">
        <v>25</v>
      </c>
      <c r="C730" t="s">
        <v>14</v>
      </c>
      <c r="D730">
        <v>26</v>
      </c>
      <c r="E730" t="s">
        <v>2104</v>
      </c>
      <c r="F730">
        <v>0</v>
      </c>
      <c r="G730">
        <v>729</v>
      </c>
      <c r="H730">
        <v>2</v>
      </c>
      <c r="I730" t="s">
        <v>15</v>
      </c>
      <c r="J730">
        <v>1</v>
      </c>
      <c r="K730">
        <v>0</v>
      </c>
      <c r="L730">
        <v>236853</v>
      </c>
      <c r="M730" t="s">
        <v>17</v>
      </c>
      <c r="N730">
        <v>1</v>
      </c>
    </row>
    <row r="731" spans="1:14" x14ac:dyDescent="0.2">
      <c r="A731">
        <v>25</v>
      </c>
      <c r="C731" t="s">
        <v>14</v>
      </c>
      <c r="D731">
        <v>7.9249999999999998</v>
      </c>
      <c r="E731" t="s">
        <v>2103</v>
      </c>
      <c r="F731">
        <v>0</v>
      </c>
      <c r="G731">
        <v>730</v>
      </c>
      <c r="H731">
        <v>3</v>
      </c>
      <c r="I731" t="s">
        <v>20</v>
      </c>
      <c r="J731">
        <v>1</v>
      </c>
      <c r="K731">
        <v>0</v>
      </c>
      <c r="L731" t="s">
        <v>298</v>
      </c>
      <c r="M731" t="s">
        <v>24</v>
      </c>
      <c r="N731">
        <v>1</v>
      </c>
    </row>
    <row r="732" spans="1:14" x14ac:dyDescent="0.2">
      <c r="A732">
        <v>29</v>
      </c>
      <c r="B732" t="s">
        <v>287</v>
      </c>
      <c r="C732" t="s">
        <v>14</v>
      </c>
      <c r="D732">
        <v>211.33750000000001</v>
      </c>
      <c r="E732" t="s">
        <v>2102</v>
      </c>
      <c r="F732">
        <v>0</v>
      </c>
      <c r="G732">
        <v>731</v>
      </c>
      <c r="H732">
        <v>1</v>
      </c>
      <c r="I732" t="s">
        <v>20</v>
      </c>
      <c r="J732">
        <v>0</v>
      </c>
      <c r="K732">
        <v>1</v>
      </c>
      <c r="L732">
        <v>24160</v>
      </c>
      <c r="M732" t="s">
        <v>24</v>
      </c>
      <c r="N732">
        <v>0</v>
      </c>
    </row>
    <row r="733" spans="1:14" x14ac:dyDescent="0.2">
      <c r="A733">
        <v>11</v>
      </c>
      <c r="C733" t="s">
        <v>19</v>
      </c>
      <c r="D733">
        <v>18.787500000000001</v>
      </c>
      <c r="E733" t="s">
        <v>2101</v>
      </c>
      <c r="F733">
        <v>0</v>
      </c>
      <c r="G733">
        <v>732</v>
      </c>
      <c r="H733">
        <v>3</v>
      </c>
      <c r="I733" t="s">
        <v>15</v>
      </c>
      <c r="J733">
        <v>0</v>
      </c>
      <c r="K733">
        <v>0</v>
      </c>
      <c r="L733">
        <v>2699</v>
      </c>
      <c r="M733" t="s">
        <v>17</v>
      </c>
      <c r="N733">
        <v>0</v>
      </c>
    </row>
    <row r="734" spans="1:14" x14ac:dyDescent="0.2">
      <c r="A734">
        <v>30</v>
      </c>
      <c r="C734" t="s">
        <v>14</v>
      </c>
      <c r="D734">
        <v>0</v>
      </c>
      <c r="E734" t="s">
        <v>2100</v>
      </c>
      <c r="F734">
        <v>0</v>
      </c>
      <c r="G734">
        <v>733</v>
      </c>
      <c r="H734">
        <v>2</v>
      </c>
      <c r="I734" t="s">
        <v>15</v>
      </c>
      <c r="J734">
        <v>0</v>
      </c>
      <c r="K734">
        <v>0</v>
      </c>
      <c r="L734">
        <v>239855</v>
      </c>
      <c r="M734" t="s">
        <v>17</v>
      </c>
      <c r="N734">
        <v>0</v>
      </c>
    </row>
    <row r="735" spans="1:14" x14ac:dyDescent="0.2">
      <c r="A735">
        <v>23</v>
      </c>
      <c r="C735" t="s">
        <v>14</v>
      </c>
      <c r="D735">
        <v>13</v>
      </c>
      <c r="E735" t="s">
        <v>2099</v>
      </c>
      <c r="F735">
        <v>0</v>
      </c>
      <c r="G735">
        <v>734</v>
      </c>
      <c r="H735">
        <v>2</v>
      </c>
      <c r="I735" t="s">
        <v>15</v>
      </c>
      <c r="J735">
        <v>0</v>
      </c>
      <c r="K735">
        <v>0</v>
      </c>
      <c r="L735">
        <v>28425</v>
      </c>
      <c r="M735" t="s">
        <v>17</v>
      </c>
      <c r="N735">
        <v>0</v>
      </c>
    </row>
    <row r="736" spans="1:14" x14ac:dyDescent="0.2">
      <c r="A736">
        <v>23</v>
      </c>
      <c r="C736" t="s">
        <v>14</v>
      </c>
      <c r="D736">
        <v>13</v>
      </c>
      <c r="E736" t="s">
        <v>2098</v>
      </c>
      <c r="F736">
        <v>0</v>
      </c>
      <c r="G736">
        <v>735</v>
      </c>
      <c r="H736">
        <v>2</v>
      </c>
      <c r="I736" t="s">
        <v>15</v>
      </c>
      <c r="J736">
        <v>0</v>
      </c>
      <c r="K736">
        <v>0</v>
      </c>
      <c r="L736">
        <v>233639</v>
      </c>
      <c r="M736" t="s">
        <v>17</v>
      </c>
      <c r="N736">
        <v>0</v>
      </c>
    </row>
    <row r="737" spans="1:14" x14ac:dyDescent="0.2">
      <c r="A737">
        <v>28.5</v>
      </c>
      <c r="C737" t="s">
        <v>14</v>
      </c>
      <c r="D737">
        <v>16.100000000000001</v>
      </c>
      <c r="E737" t="s">
        <v>2097</v>
      </c>
      <c r="F737">
        <v>0</v>
      </c>
      <c r="G737">
        <v>736</v>
      </c>
      <c r="H737">
        <v>3</v>
      </c>
      <c r="I737" t="s">
        <v>15</v>
      </c>
      <c r="J737">
        <v>0</v>
      </c>
      <c r="K737">
        <v>0</v>
      </c>
      <c r="L737">
        <v>54636</v>
      </c>
      <c r="M737" t="s">
        <v>17</v>
      </c>
      <c r="N737">
        <v>0</v>
      </c>
    </row>
    <row r="738" spans="1:14" x14ac:dyDescent="0.2">
      <c r="A738">
        <v>48</v>
      </c>
      <c r="C738" t="s">
        <v>14</v>
      </c>
      <c r="D738">
        <v>34.375</v>
      </c>
      <c r="E738" t="s">
        <v>2096</v>
      </c>
      <c r="F738">
        <v>3</v>
      </c>
      <c r="G738">
        <v>737</v>
      </c>
      <c r="H738">
        <v>3</v>
      </c>
      <c r="I738" t="s">
        <v>20</v>
      </c>
      <c r="J738">
        <v>1</v>
      </c>
      <c r="K738">
        <v>0</v>
      </c>
      <c r="L738" t="s">
        <v>62</v>
      </c>
      <c r="M738" t="s">
        <v>22</v>
      </c>
      <c r="N738">
        <v>4</v>
      </c>
    </row>
    <row r="739" spans="1:14" x14ac:dyDescent="0.2">
      <c r="A739">
        <v>35</v>
      </c>
      <c r="B739" t="s">
        <v>299</v>
      </c>
      <c r="C739" t="s">
        <v>19</v>
      </c>
      <c r="D739">
        <v>512.32920000000001</v>
      </c>
      <c r="E739" t="s">
        <v>2095</v>
      </c>
      <c r="F739">
        <v>0</v>
      </c>
      <c r="G739">
        <v>738</v>
      </c>
      <c r="H739">
        <v>1</v>
      </c>
      <c r="I739" t="s">
        <v>15</v>
      </c>
      <c r="J739">
        <v>0</v>
      </c>
      <c r="K739">
        <v>1</v>
      </c>
      <c r="L739" t="s">
        <v>141</v>
      </c>
      <c r="M739" t="s">
        <v>17</v>
      </c>
      <c r="N739">
        <v>0</v>
      </c>
    </row>
    <row r="740" spans="1:14" x14ac:dyDescent="0.2">
      <c r="A740">
        <v>30</v>
      </c>
      <c r="C740" t="s">
        <v>14</v>
      </c>
      <c r="D740">
        <v>7.8958000000000004</v>
      </c>
      <c r="E740" t="s">
        <v>2094</v>
      </c>
      <c r="F740">
        <v>0</v>
      </c>
      <c r="G740">
        <v>739</v>
      </c>
      <c r="H740">
        <v>3</v>
      </c>
      <c r="I740" t="s">
        <v>15</v>
      </c>
      <c r="J740">
        <v>0</v>
      </c>
      <c r="K740">
        <v>0</v>
      </c>
      <c r="L740">
        <v>349201</v>
      </c>
      <c r="M740" t="s">
        <v>17</v>
      </c>
      <c r="N740">
        <v>0</v>
      </c>
    </row>
    <row r="741" spans="1:14" x14ac:dyDescent="0.2">
      <c r="A741">
        <v>30</v>
      </c>
      <c r="C741" t="s">
        <v>14</v>
      </c>
      <c r="D741">
        <v>7.8958000000000004</v>
      </c>
      <c r="E741" t="s">
        <v>2093</v>
      </c>
      <c r="F741">
        <v>0</v>
      </c>
      <c r="G741">
        <v>740</v>
      </c>
      <c r="H741">
        <v>3</v>
      </c>
      <c r="I741" t="s">
        <v>15</v>
      </c>
      <c r="J741">
        <v>0</v>
      </c>
      <c r="K741">
        <v>0</v>
      </c>
      <c r="L741">
        <v>349218</v>
      </c>
      <c r="M741" t="s">
        <v>17</v>
      </c>
      <c r="N741">
        <v>0</v>
      </c>
    </row>
    <row r="742" spans="1:14" x14ac:dyDescent="0.2">
      <c r="A742">
        <v>30</v>
      </c>
      <c r="B742" t="s">
        <v>300</v>
      </c>
      <c r="C742" t="s">
        <v>14</v>
      </c>
      <c r="D742">
        <v>30</v>
      </c>
      <c r="E742" t="s">
        <v>2092</v>
      </c>
      <c r="F742">
        <v>0</v>
      </c>
      <c r="G742">
        <v>741</v>
      </c>
      <c r="H742">
        <v>1</v>
      </c>
      <c r="I742" t="s">
        <v>15</v>
      </c>
      <c r="J742">
        <v>0</v>
      </c>
      <c r="K742">
        <v>1</v>
      </c>
      <c r="L742">
        <v>16988</v>
      </c>
      <c r="M742" t="s">
        <v>17</v>
      </c>
      <c r="N742">
        <v>0</v>
      </c>
    </row>
    <row r="743" spans="1:14" x14ac:dyDescent="0.2">
      <c r="A743">
        <v>36</v>
      </c>
      <c r="B743" t="s">
        <v>301</v>
      </c>
      <c r="C743" t="s">
        <v>14</v>
      </c>
      <c r="D743">
        <v>78.849999999999994</v>
      </c>
      <c r="E743" t="s">
        <v>2091</v>
      </c>
      <c r="F743">
        <v>0</v>
      </c>
      <c r="G743">
        <v>742</v>
      </c>
      <c r="H743">
        <v>1</v>
      </c>
      <c r="I743" t="s">
        <v>15</v>
      </c>
      <c r="J743">
        <v>1</v>
      </c>
      <c r="K743">
        <v>0</v>
      </c>
      <c r="L743">
        <v>19877</v>
      </c>
      <c r="M743" t="s">
        <v>17</v>
      </c>
      <c r="N743">
        <v>1</v>
      </c>
    </row>
    <row r="744" spans="1:14" x14ac:dyDescent="0.2">
      <c r="A744">
        <v>21</v>
      </c>
      <c r="B744" t="s">
        <v>168</v>
      </c>
      <c r="C744" t="s">
        <v>19</v>
      </c>
      <c r="D744">
        <v>262.375</v>
      </c>
      <c r="E744" t="s">
        <v>2090</v>
      </c>
      <c r="F744">
        <v>2</v>
      </c>
      <c r="G744">
        <v>743</v>
      </c>
      <c r="H744">
        <v>1</v>
      </c>
      <c r="I744" t="s">
        <v>20</v>
      </c>
      <c r="J744">
        <v>2</v>
      </c>
      <c r="K744">
        <v>1</v>
      </c>
      <c r="L744" t="s">
        <v>169</v>
      </c>
      <c r="M744" t="s">
        <v>24</v>
      </c>
      <c r="N744">
        <v>4</v>
      </c>
    </row>
    <row r="745" spans="1:14" x14ac:dyDescent="0.2">
      <c r="A745">
        <v>24</v>
      </c>
      <c r="C745" t="s">
        <v>14</v>
      </c>
      <c r="D745">
        <v>16.100000000000001</v>
      </c>
      <c r="E745" t="s">
        <v>2089</v>
      </c>
      <c r="F745">
        <v>0</v>
      </c>
      <c r="G745">
        <v>744</v>
      </c>
      <c r="H745">
        <v>3</v>
      </c>
      <c r="I745" t="s">
        <v>15</v>
      </c>
      <c r="J745">
        <v>1</v>
      </c>
      <c r="K745">
        <v>0</v>
      </c>
      <c r="L745">
        <v>376566</v>
      </c>
      <c r="M745" t="s">
        <v>17</v>
      </c>
      <c r="N745">
        <v>1</v>
      </c>
    </row>
    <row r="746" spans="1:14" x14ac:dyDescent="0.2">
      <c r="A746">
        <v>31</v>
      </c>
      <c r="C746" t="s">
        <v>14</v>
      </c>
      <c r="D746">
        <v>7.9249999999999998</v>
      </c>
      <c r="E746" t="s">
        <v>2088</v>
      </c>
      <c r="F746">
        <v>0</v>
      </c>
      <c r="G746">
        <v>745</v>
      </c>
      <c r="H746">
        <v>3</v>
      </c>
      <c r="I746" t="s">
        <v>15</v>
      </c>
      <c r="J746">
        <v>0</v>
      </c>
      <c r="K746">
        <v>1</v>
      </c>
      <c r="L746" t="s">
        <v>302</v>
      </c>
      <c r="M746" t="s">
        <v>17</v>
      </c>
      <c r="N746">
        <v>0</v>
      </c>
    </row>
    <row r="747" spans="1:14" x14ac:dyDescent="0.2">
      <c r="A747">
        <v>70</v>
      </c>
      <c r="B747" t="s">
        <v>244</v>
      </c>
      <c r="C747" t="s">
        <v>14</v>
      </c>
      <c r="D747">
        <v>71</v>
      </c>
      <c r="E747" t="s">
        <v>2087</v>
      </c>
      <c r="F747">
        <v>1</v>
      </c>
      <c r="G747">
        <v>746</v>
      </c>
      <c r="H747">
        <v>1</v>
      </c>
      <c r="I747" t="s">
        <v>15</v>
      </c>
      <c r="J747">
        <v>1</v>
      </c>
      <c r="K747">
        <v>0</v>
      </c>
      <c r="L747" t="s">
        <v>245</v>
      </c>
      <c r="M747" t="s">
        <v>17</v>
      </c>
      <c r="N747">
        <v>2</v>
      </c>
    </row>
    <row r="748" spans="1:14" x14ac:dyDescent="0.2">
      <c r="A748">
        <v>16</v>
      </c>
      <c r="C748" t="s">
        <v>14</v>
      </c>
      <c r="D748">
        <v>20.25</v>
      </c>
      <c r="E748" t="s">
        <v>2086</v>
      </c>
      <c r="F748">
        <v>1</v>
      </c>
      <c r="G748">
        <v>747</v>
      </c>
      <c r="H748">
        <v>3</v>
      </c>
      <c r="I748" t="s">
        <v>15</v>
      </c>
      <c r="J748">
        <v>1</v>
      </c>
      <c r="K748">
        <v>0</v>
      </c>
      <c r="L748" t="s">
        <v>152</v>
      </c>
      <c r="M748" t="s">
        <v>17</v>
      </c>
      <c r="N748">
        <v>2</v>
      </c>
    </row>
    <row r="749" spans="1:14" x14ac:dyDescent="0.2">
      <c r="A749">
        <v>30</v>
      </c>
      <c r="C749" t="s">
        <v>14</v>
      </c>
      <c r="D749">
        <v>13</v>
      </c>
      <c r="E749" t="s">
        <v>2085</v>
      </c>
      <c r="F749">
        <v>0</v>
      </c>
      <c r="G749">
        <v>748</v>
      </c>
      <c r="H749">
        <v>2</v>
      </c>
      <c r="I749" t="s">
        <v>20</v>
      </c>
      <c r="J749">
        <v>0</v>
      </c>
      <c r="K749">
        <v>1</v>
      </c>
      <c r="L749">
        <v>250648</v>
      </c>
      <c r="M749" t="s">
        <v>24</v>
      </c>
      <c r="N749">
        <v>0</v>
      </c>
    </row>
    <row r="750" spans="1:14" x14ac:dyDescent="0.2">
      <c r="A750">
        <v>19</v>
      </c>
      <c r="B750" t="s">
        <v>303</v>
      </c>
      <c r="C750" t="s">
        <v>14</v>
      </c>
      <c r="D750">
        <v>53.1</v>
      </c>
      <c r="E750" t="s">
        <v>2084</v>
      </c>
      <c r="F750">
        <v>0</v>
      </c>
      <c r="G750">
        <v>749</v>
      </c>
      <c r="H750">
        <v>1</v>
      </c>
      <c r="I750" t="s">
        <v>15</v>
      </c>
      <c r="J750">
        <v>1</v>
      </c>
      <c r="K750">
        <v>0</v>
      </c>
      <c r="L750">
        <v>113773</v>
      </c>
      <c r="M750" t="s">
        <v>17</v>
      </c>
      <c r="N750">
        <v>1</v>
      </c>
    </row>
    <row r="751" spans="1:14" x14ac:dyDescent="0.2">
      <c r="A751">
        <v>31</v>
      </c>
      <c r="C751" t="s">
        <v>26</v>
      </c>
      <c r="D751">
        <v>7.75</v>
      </c>
      <c r="E751" t="s">
        <v>2083</v>
      </c>
      <c r="F751">
        <v>0</v>
      </c>
      <c r="G751">
        <v>750</v>
      </c>
      <c r="H751">
        <v>3</v>
      </c>
      <c r="I751" t="s">
        <v>15</v>
      </c>
      <c r="J751">
        <v>0</v>
      </c>
      <c r="K751">
        <v>0</v>
      </c>
      <c r="L751">
        <v>335097</v>
      </c>
      <c r="M751" t="s">
        <v>17</v>
      </c>
      <c r="N751">
        <v>0</v>
      </c>
    </row>
    <row r="752" spans="1:14" x14ac:dyDescent="0.2">
      <c r="A752">
        <v>4</v>
      </c>
      <c r="C752" t="s">
        <v>14</v>
      </c>
      <c r="D752">
        <v>23</v>
      </c>
      <c r="E752" t="s">
        <v>2082</v>
      </c>
      <c r="F752">
        <v>1</v>
      </c>
      <c r="G752">
        <v>751</v>
      </c>
      <c r="H752">
        <v>2</v>
      </c>
      <c r="I752" t="s">
        <v>20</v>
      </c>
      <c r="J752">
        <v>1</v>
      </c>
      <c r="K752">
        <v>1</v>
      </c>
      <c r="L752">
        <v>29103</v>
      </c>
      <c r="M752" t="s">
        <v>24</v>
      </c>
      <c r="N752">
        <v>2</v>
      </c>
    </row>
    <row r="753" spans="1:14" x14ac:dyDescent="0.2">
      <c r="A753">
        <v>6</v>
      </c>
      <c r="B753" t="s">
        <v>304</v>
      </c>
      <c r="C753" t="s">
        <v>14</v>
      </c>
      <c r="D753">
        <v>12.475</v>
      </c>
      <c r="E753" t="s">
        <v>2081</v>
      </c>
      <c r="F753">
        <v>1</v>
      </c>
      <c r="G753">
        <v>752</v>
      </c>
      <c r="H753">
        <v>3</v>
      </c>
      <c r="I753" t="s">
        <v>15</v>
      </c>
      <c r="J753">
        <v>0</v>
      </c>
      <c r="K753">
        <v>1</v>
      </c>
      <c r="L753">
        <v>392096</v>
      </c>
      <c r="M753" t="s">
        <v>28</v>
      </c>
      <c r="N753">
        <v>1</v>
      </c>
    </row>
    <row r="754" spans="1:14" x14ac:dyDescent="0.2">
      <c r="A754">
        <v>33</v>
      </c>
      <c r="C754" t="s">
        <v>14</v>
      </c>
      <c r="D754">
        <v>9.5</v>
      </c>
      <c r="E754" t="s">
        <v>2080</v>
      </c>
      <c r="F754">
        <v>0</v>
      </c>
      <c r="G754">
        <v>753</v>
      </c>
      <c r="H754">
        <v>3</v>
      </c>
      <c r="I754" t="s">
        <v>15</v>
      </c>
      <c r="J754">
        <v>0</v>
      </c>
      <c r="K754">
        <v>0</v>
      </c>
      <c r="L754">
        <v>345780</v>
      </c>
      <c r="M754" t="s">
        <v>17</v>
      </c>
      <c r="N754">
        <v>0</v>
      </c>
    </row>
    <row r="755" spans="1:14" x14ac:dyDescent="0.2">
      <c r="A755">
        <v>23</v>
      </c>
      <c r="C755" t="s">
        <v>14</v>
      </c>
      <c r="D755">
        <v>7.8958000000000004</v>
      </c>
      <c r="E755" t="s">
        <v>2079</v>
      </c>
      <c r="F755">
        <v>0</v>
      </c>
      <c r="G755">
        <v>754</v>
      </c>
      <c r="H755">
        <v>3</v>
      </c>
      <c r="I755" t="s">
        <v>15</v>
      </c>
      <c r="J755">
        <v>0</v>
      </c>
      <c r="K755">
        <v>0</v>
      </c>
      <c r="L755">
        <v>349204</v>
      </c>
      <c r="M755" t="s">
        <v>17</v>
      </c>
      <c r="N755">
        <v>0</v>
      </c>
    </row>
    <row r="756" spans="1:14" x14ac:dyDescent="0.2">
      <c r="A756">
        <v>48</v>
      </c>
      <c r="C756" t="s">
        <v>14</v>
      </c>
      <c r="D756">
        <v>65</v>
      </c>
      <c r="E756" t="s">
        <v>2078</v>
      </c>
      <c r="F756">
        <v>2</v>
      </c>
      <c r="G756">
        <v>755</v>
      </c>
      <c r="H756">
        <v>2</v>
      </c>
      <c r="I756" t="s">
        <v>20</v>
      </c>
      <c r="J756">
        <v>1</v>
      </c>
      <c r="K756">
        <v>1</v>
      </c>
      <c r="L756">
        <v>220845</v>
      </c>
      <c r="M756" t="s">
        <v>22</v>
      </c>
      <c r="N756">
        <v>3</v>
      </c>
    </row>
    <row r="757" spans="1:14" x14ac:dyDescent="0.2">
      <c r="A757">
        <v>0.67</v>
      </c>
      <c r="C757" t="s">
        <v>14</v>
      </c>
      <c r="D757">
        <v>14.5</v>
      </c>
      <c r="E757" t="s">
        <v>2077</v>
      </c>
      <c r="F757">
        <v>1</v>
      </c>
      <c r="G757">
        <v>756</v>
      </c>
      <c r="H757">
        <v>2</v>
      </c>
      <c r="I757" t="s">
        <v>15</v>
      </c>
      <c r="J757">
        <v>1</v>
      </c>
      <c r="K757">
        <v>1</v>
      </c>
      <c r="L757">
        <v>250649</v>
      </c>
      <c r="M757" t="s">
        <v>28</v>
      </c>
      <c r="N757">
        <v>2</v>
      </c>
    </row>
    <row r="758" spans="1:14" x14ac:dyDescent="0.2">
      <c r="A758">
        <v>28</v>
      </c>
      <c r="C758" t="s">
        <v>14</v>
      </c>
      <c r="D758">
        <v>7.7957999999999998</v>
      </c>
      <c r="E758" t="s">
        <v>2076</v>
      </c>
      <c r="F758">
        <v>0</v>
      </c>
      <c r="G758">
        <v>757</v>
      </c>
      <c r="H758">
        <v>3</v>
      </c>
      <c r="I758" t="s">
        <v>15</v>
      </c>
      <c r="J758">
        <v>0</v>
      </c>
      <c r="K758">
        <v>0</v>
      </c>
      <c r="L758">
        <v>350042</v>
      </c>
      <c r="M758" t="s">
        <v>17</v>
      </c>
      <c r="N758">
        <v>0</v>
      </c>
    </row>
    <row r="759" spans="1:14" x14ac:dyDescent="0.2">
      <c r="A759">
        <v>18</v>
      </c>
      <c r="C759" t="s">
        <v>14</v>
      </c>
      <c r="D759">
        <v>11.5</v>
      </c>
      <c r="E759" t="s">
        <v>2075</v>
      </c>
      <c r="F759">
        <v>0</v>
      </c>
      <c r="G759">
        <v>758</v>
      </c>
      <c r="H759">
        <v>2</v>
      </c>
      <c r="I759" t="s">
        <v>15</v>
      </c>
      <c r="J759">
        <v>0</v>
      </c>
      <c r="K759">
        <v>0</v>
      </c>
      <c r="L759">
        <v>29108</v>
      </c>
      <c r="M759" t="s">
        <v>17</v>
      </c>
      <c r="N759">
        <v>0</v>
      </c>
    </row>
    <row r="760" spans="1:14" x14ac:dyDescent="0.2">
      <c r="A760">
        <v>34</v>
      </c>
      <c r="C760" t="s">
        <v>14</v>
      </c>
      <c r="D760">
        <v>8.0500000000000007</v>
      </c>
      <c r="E760" t="s">
        <v>2074</v>
      </c>
      <c r="F760">
        <v>0</v>
      </c>
      <c r="G760">
        <v>759</v>
      </c>
      <c r="H760">
        <v>3</v>
      </c>
      <c r="I760" t="s">
        <v>15</v>
      </c>
      <c r="J760">
        <v>0</v>
      </c>
      <c r="K760">
        <v>0</v>
      </c>
      <c r="L760">
        <v>363294</v>
      </c>
      <c r="M760" t="s">
        <v>17</v>
      </c>
      <c r="N760">
        <v>0</v>
      </c>
    </row>
    <row r="761" spans="1:14" x14ac:dyDescent="0.2">
      <c r="A761">
        <v>33</v>
      </c>
      <c r="B761" t="s">
        <v>140</v>
      </c>
      <c r="C761" t="s">
        <v>14</v>
      </c>
      <c r="D761">
        <v>86.5</v>
      </c>
      <c r="E761" t="s">
        <v>2073</v>
      </c>
      <c r="F761">
        <v>0</v>
      </c>
      <c r="G761">
        <v>760</v>
      </c>
      <c r="H761">
        <v>1</v>
      </c>
      <c r="I761" t="s">
        <v>20</v>
      </c>
      <c r="J761">
        <v>0</v>
      </c>
      <c r="K761">
        <v>1</v>
      </c>
      <c r="L761">
        <v>110152</v>
      </c>
      <c r="M761" t="s">
        <v>22</v>
      </c>
      <c r="N761">
        <v>0</v>
      </c>
    </row>
    <row r="762" spans="1:14" x14ac:dyDescent="0.2">
      <c r="A762">
        <v>30</v>
      </c>
      <c r="C762" t="s">
        <v>14</v>
      </c>
      <c r="D762">
        <v>14.5</v>
      </c>
      <c r="E762" t="s">
        <v>2072</v>
      </c>
      <c r="F762">
        <v>0</v>
      </c>
      <c r="G762">
        <v>761</v>
      </c>
      <c r="H762">
        <v>3</v>
      </c>
      <c r="I762" t="s">
        <v>15</v>
      </c>
      <c r="J762">
        <v>0</v>
      </c>
      <c r="K762">
        <v>0</v>
      </c>
      <c r="L762">
        <v>358585</v>
      </c>
      <c r="M762" t="s">
        <v>17</v>
      </c>
      <c r="N762">
        <v>0</v>
      </c>
    </row>
    <row r="763" spans="1:14" x14ac:dyDescent="0.2">
      <c r="A763">
        <v>41</v>
      </c>
      <c r="C763" t="s">
        <v>14</v>
      </c>
      <c r="D763">
        <v>7.125</v>
      </c>
      <c r="E763" t="s">
        <v>2071</v>
      </c>
      <c r="F763">
        <v>0</v>
      </c>
      <c r="G763">
        <v>762</v>
      </c>
      <c r="H763">
        <v>3</v>
      </c>
      <c r="I763" t="s">
        <v>15</v>
      </c>
      <c r="J763">
        <v>0</v>
      </c>
      <c r="K763">
        <v>0</v>
      </c>
      <c r="L763" t="s">
        <v>305</v>
      </c>
      <c r="M763" t="s">
        <v>17</v>
      </c>
      <c r="N763">
        <v>0</v>
      </c>
    </row>
    <row r="764" spans="1:14" x14ac:dyDescent="0.2">
      <c r="A764">
        <v>20</v>
      </c>
      <c r="C764" t="s">
        <v>19</v>
      </c>
      <c r="D764">
        <v>7.2291999999999996</v>
      </c>
      <c r="E764" t="s">
        <v>2070</v>
      </c>
      <c r="F764">
        <v>0</v>
      </c>
      <c r="G764">
        <v>763</v>
      </c>
      <c r="H764">
        <v>3</v>
      </c>
      <c r="I764" t="s">
        <v>15</v>
      </c>
      <c r="J764">
        <v>0</v>
      </c>
      <c r="K764">
        <v>1</v>
      </c>
      <c r="L764">
        <v>2663</v>
      </c>
      <c r="M764" t="s">
        <v>17</v>
      </c>
      <c r="N764">
        <v>0</v>
      </c>
    </row>
    <row r="765" spans="1:14" x14ac:dyDescent="0.2">
      <c r="A765">
        <v>36</v>
      </c>
      <c r="B765" t="s">
        <v>195</v>
      </c>
      <c r="C765" t="s">
        <v>14</v>
      </c>
      <c r="D765">
        <v>120</v>
      </c>
      <c r="E765" t="s">
        <v>2069</v>
      </c>
      <c r="F765">
        <v>2</v>
      </c>
      <c r="G765">
        <v>764</v>
      </c>
      <c r="H765">
        <v>1</v>
      </c>
      <c r="I765" t="s">
        <v>20</v>
      </c>
      <c r="J765">
        <v>1</v>
      </c>
      <c r="K765">
        <v>1</v>
      </c>
      <c r="L765">
        <v>113760</v>
      </c>
      <c r="M765" t="s">
        <v>22</v>
      </c>
      <c r="N765">
        <v>3</v>
      </c>
    </row>
    <row r="766" spans="1:14" x14ac:dyDescent="0.2">
      <c r="A766">
        <v>16</v>
      </c>
      <c r="C766" t="s">
        <v>14</v>
      </c>
      <c r="D766">
        <v>7.7750000000000004</v>
      </c>
      <c r="E766" t="s">
        <v>2068</v>
      </c>
      <c r="F766">
        <v>0</v>
      </c>
      <c r="G766">
        <v>765</v>
      </c>
      <c r="H766">
        <v>3</v>
      </c>
      <c r="I766" t="s">
        <v>15</v>
      </c>
      <c r="J766">
        <v>0</v>
      </c>
      <c r="K766">
        <v>0</v>
      </c>
      <c r="L766">
        <v>347074</v>
      </c>
      <c r="M766" t="s">
        <v>17</v>
      </c>
      <c r="N766">
        <v>0</v>
      </c>
    </row>
    <row r="767" spans="1:14" x14ac:dyDescent="0.2">
      <c r="A767">
        <v>51</v>
      </c>
      <c r="B767" t="s">
        <v>306</v>
      </c>
      <c r="C767" t="s">
        <v>14</v>
      </c>
      <c r="D767">
        <v>77.958299999999994</v>
      </c>
      <c r="E767" t="s">
        <v>2067</v>
      </c>
      <c r="F767">
        <v>0</v>
      </c>
      <c r="G767">
        <v>766</v>
      </c>
      <c r="H767">
        <v>1</v>
      </c>
      <c r="I767" t="s">
        <v>20</v>
      </c>
      <c r="J767">
        <v>1</v>
      </c>
      <c r="K767">
        <v>1</v>
      </c>
      <c r="L767">
        <v>13502</v>
      </c>
      <c r="M767" t="s">
        <v>22</v>
      </c>
      <c r="N767">
        <v>1</v>
      </c>
    </row>
    <row r="768" spans="1:14" x14ac:dyDescent="0.2">
      <c r="A768">
        <v>49</v>
      </c>
      <c r="C768" t="s">
        <v>19</v>
      </c>
      <c r="D768">
        <v>39.6</v>
      </c>
      <c r="E768" t="s">
        <v>2066</v>
      </c>
      <c r="F768">
        <v>0</v>
      </c>
      <c r="G768">
        <v>767</v>
      </c>
      <c r="H768">
        <v>1</v>
      </c>
      <c r="I768" t="s">
        <v>15</v>
      </c>
      <c r="J768">
        <v>0</v>
      </c>
      <c r="K768">
        <v>0</v>
      </c>
      <c r="L768">
        <v>112379</v>
      </c>
      <c r="M768" t="s">
        <v>135</v>
      </c>
      <c r="N768">
        <v>0</v>
      </c>
    </row>
    <row r="769" spans="1:14" x14ac:dyDescent="0.2">
      <c r="A769">
        <v>30.5</v>
      </c>
      <c r="C769" t="s">
        <v>26</v>
      </c>
      <c r="D769">
        <v>7.75</v>
      </c>
      <c r="E769" t="s">
        <v>2065</v>
      </c>
      <c r="F769">
        <v>0</v>
      </c>
      <c r="G769">
        <v>768</v>
      </c>
      <c r="H769">
        <v>3</v>
      </c>
      <c r="I769" t="s">
        <v>20</v>
      </c>
      <c r="J769">
        <v>0</v>
      </c>
      <c r="K769">
        <v>0</v>
      </c>
      <c r="L769">
        <v>364850</v>
      </c>
      <c r="M769" t="s">
        <v>24</v>
      </c>
      <c r="N769">
        <v>0</v>
      </c>
    </row>
    <row r="770" spans="1:14" x14ac:dyDescent="0.2">
      <c r="A770">
        <v>30</v>
      </c>
      <c r="C770" t="s">
        <v>26</v>
      </c>
      <c r="D770">
        <v>24.15</v>
      </c>
      <c r="E770" t="s">
        <v>2064</v>
      </c>
      <c r="F770">
        <v>0</v>
      </c>
      <c r="G770">
        <v>769</v>
      </c>
      <c r="H770">
        <v>3</v>
      </c>
      <c r="I770" t="s">
        <v>15</v>
      </c>
      <c r="J770">
        <v>1</v>
      </c>
      <c r="K770">
        <v>0</v>
      </c>
      <c r="L770">
        <v>371110</v>
      </c>
      <c r="M770" t="s">
        <v>17</v>
      </c>
      <c r="N770">
        <v>1</v>
      </c>
    </row>
    <row r="771" spans="1:14" x14ac:dyDescent="0.2">
      <c r="A771">
        <v>32</v>
      </c>
      <c r="C771" t="s">
        <v>14</v>
      </c>
      <c r="D771">
        <v>8.3625000000000007</v>
      </c>
      <c r="E771" t="s">
        <v>2063</v>
      </c>
      <c r="F771">
        <v>0</v>
      </c>
      <c r="G771">
        <v>770</v>
      </c>
      <c r="H771">
        <v>3</v>
      </c>
      <c r="I771" t="s">
        <v>15</v>
      </c>
      <c r="J771">
        <v>0</v>
      </c>
      <c r="K771">
        <v>0</v>
      </c>
      <c r="L771">
        <v>8471</v>
      </c>
      <c r="M771" t="s">
        <v>17</v>
      </c>
      <c r="N771">
        <v>0</v>
      </c>
    </row>
    <row r="772" spans="1:14" x14ac:dyDescent="0.2">
      <c r="A772">
        <v>24</v>
      </c>
      <c r="C772" t="s">
        <v>14</v>
      </c>
      <c r="D772">
        <v>9.5</v>
      </c>
      <c r="E772" t="s">
        <v>2062</v>
      </c>
      <c r="F772">
        <v>0</v>
      </c>
      <c r="G772">
        <v>771</v>
      </c>
      <c r="H772">
        <v>3</v>
      </c>
      <c r="I772" t="s">
        <v>15</v>
      </c>
      <c r="J772">
        <v>0</v>
      </c>
      <c r="K772">
        <v>0</v>
      </c>
      <c r="L772">
        <v>345781</v>
      </c>
      <c r="M772" t="s">
        <v>17</v>
      </c>
      <c r="N772">
        <v>0</v>
      </c>
    </row>
    <row r="773" spans="1:14" x14ac:dyDescent="0.2">
      <c r="A773">
        <v>48</v>
      </c>
      <c r="C773" t="s">
        <v>14</v>
      </c>
      <c r="D773">
        <v>7.8541999999999996</v>
      </c>
      <c r="E773" t="s">
        <v>2061</v>
      </c>
      <c r="F773">
        <v>0</v>
      </c>
      <c r="G773">
        <v>772</v>
      </c>
      <c r="H773">
        <v>3</v>
      </c>
      <c r="I773" t="s">
        <v>15</v>
      </c>
      <c r="J773">
        <v>0</v>
      </c>
      <c r="K773">
        <v>0</v>
      </c>
      <c r="L773">
        <v>350047</v>
      </c>
      <c r="M773" t="s">
        <v>17</v>
      </c>
      <c r="N773">
        <v>0</v>
      </c>
    </row>
    <row r="774" spans="1:14" x14ac:dyDescent="0.2">
      <c r="A774">
        <v>57</v>
      </c>
      <c r="B774" t="s">
        <v>307</v>
      </c>
      <c r="C774" t="s">
        <v>14</v>
      </c>
      <c r="D774">
        <v>10.5</v>
      </c>
      <c r="E774" t="s">
        <v>2060</v>
      </c>
      <c r="F774">
        <v>0</v>
      </c>
      <c r="G774">
        <v>773</v>
      </c>
      <c r="H774">
        <v>2</v>
      </c>
      <c r="I774" t="s">
        <v>20</v>
      </c>
      <c r="J774">
        <v>0</v>
      </c>
      <c r="K774">
        <v>0</v>
      </c>
      <c r="L774" t="s">
        <v>308</v>
      </c>
      <c r="M774" t="s">
        <v>22</v>
      </c>
      <c r="N774">
        <v>0</v>
      </c>
    </row>
    <row r="775" spans="1:14" x14ac:dyDescent="0.2">
      <c r="A775">
        <v>30</v>
      </c>
      <c r="C775" t="s">
        <v>19</v>
      </c>
      <c r="D775">
        <v>7.2249999999999996</v>
      </c>
      <c r="E775" t="s">
        <v>2059</v>
      </c>
      <c r="F775">
        <v>0</v>
      </c>
      <c r="G775">
        <v>774</v>
      </c>
      <c r="H775">
        <v>3</v>
      </c>
      <c r="I775" t="s">
        <v>15</v>
      </c>
      <c r="J775">
        <v>0</v>
      </c>
      <c r="K775">
        <v>0</v>
      </c>
      <c r="L775">
        <v>2674</v>
      </c>
      <c r="M775" t="s">
        <v>17</v>
      </c>
      <c r="N775">
        <v>0</v>
      </c>
    </row>
    <row r="776" spans="1:14" x14ac:dyDescent="0.2">
      <c r="A776">
        <v>54</v>
      </c>
      <c r="C776" t="s">
        <v>14</v>
      </c>
      <c r="D776">
        <v>23</v>
      </c>
      <c r="E776" t="s">
        <v>2058</v>
      </c>
      <c r="F776">
        <v>3</v>
      </c>
      <c r="G776">
        <v>775</v>
      </c>
      <c r="H776">
        <v>2</v>
      </c>
      <c r="I776" t="s">
        <v>20</v>
      </c>
      <c r="J776">
        <v>1</v>
      </c>
      <c r="K776">
        <v>1</v>
      </c>
      <c r="L776">
        <v>29105</v>
      </c>
      <c r="M776" t="s">
        <v>22</v>
      </c>
      <c r="N776">
        <v>4</v>
      </c>
    </row>
    <row r="777" spans="1:14" x14ac:dyDescent="0.2">
      <c r="A777">
        <v>18</v>
      </c>
      <c r="C777" t="s">
        <v>14</v>
      </c>
      <c r="D777">
        <v>7.75</v>
      </c>
      <c r="E777" t="s">
        <v>2057</v>
      </c>
      <c r="F777">
        <v>0</v>
      </c>
      <c r="G777">
        <v>776</v>
      </c>
      <c r="H777">
        <v>3</v>
      </c>
      <c r="I777" t="s">
        <v>15</v>
      </c>
      <c r="J777">
        <v>0</v>
      </c>
      <c r="K777">
        <v>0</v>
      </c>
      <c r="L777">
        <v>347078</v>
      </c>
      <c r="M777" t="s">
        <v>17</v>
      </c>
      <c r="N777">
        <v>0</v>
      </c>
    </row>
    <row r="778" spans="1:14" x14ac:dyDescent="0.2">
      <c r="A778">
        <v>30</v>
      </c>
      <c r="B778" t="s">
        <v>309</v>
      </c>
      <c r="C778" t="s">
        <v>26</v>
      </c>
      <c r="D778">
        <v>7.75</v>
      </c>
      <c r="E778" t="s">
        <v>2056</v>
      </c>
      <c r="F778">
        <v>0</v>
      </c>
      <c r="G778">
        <v>777</v>
      </c>
      <c r="H778">
        <v>3</v>
      </c>
      <c r="I778" t="s">
        <v>15</v>
      </c>
      <c r="J778">
        <v>0</v>
      </c>
      <c r="K778">
        <v>0</v>
      </c>
      <c r="L778">
        <v>383121</v>
      </c>
      <c r="M778" t="s">
        <v>17</v>
      </c>
      <c r="N778">
        <v>0</v>
      </c>
    </row>
    <row r="779" spans="1:14" x14ac:dyDescent="0.2">
      <c r="A779">
        <v>5</v>
      </c>
      <c r="C779" t="s">
        <v>14</v>
      </c>
      <c r="D779">
        <v>12.475</v>
      </c>
      <c r="E779" t="s">
        <v>2055</v>
      </c>
      <c r="F779">
        <v>0</v>
      </c>
      <c r="G779">
        <v>778</v>
      </c>
      <c r="H779">
        <v>3</v>
      </c>
      <c r="I779" t="s">
        <v>20</v>
      </c>
      <c r="J779">
        <v>0</v>
      </c>
      <c r="K779">
        <v>1</v>
      </c>
      <c r="L779">
        <v>364516</v>
      </c>
      <c r="M779" t="s">
        <v>24</v>
      </c>
      <c r="N779">
        <v>0</v>
      </c>
    </row>
    <row r="780" spans="1:14" x14ac:dyDescent="0.2">
      <c r="A780">
        <v>30</v>
      </c>
      <c r="C780" t="s">
        <v>26</v>
      </c>
      <c r="D780">
        <v>7.7374999999999998</v>
      </c>
      <c r="E780" t="s">
        <v>2054</v>
      </c>
      <c r="F780">
        <v>0</v>
      </c>
      <c r="G780">
        <v>779</v>
      </c>
      <c r="H780">
        <v>3</v>
      </c>
      <c r="I780" t="s">
        <v>15</v>
      </c>
      <c r="J780">
        <v>0</v>
      </c>
      <c r="K780">
        <v>0</v>
      </c>
      <c r="L780">
        <v>36865</v>
      </c>
      <c r="M780" t="s">
        <v>17</v>
      </c>
      <c r="N780">
        <v>0</v>
      </c>
    </row>
    <row r="781" spans="1:14" x14ac:dyDescent="0.2">
      <c r="A781">
        <v>43</v>
      </c>
      <c r="B781" t="s">
        <v>310</v>
      </c>
      <c r="C781" t="s">
        <v>14</v>
      </c>
      <c r="D781">
        <v>211.33750000000001</v>
      </c>
      <c r="E781" t="s">
        <v>2053</v>
      </c>
      <c r="F781">
        <v>1</v>
      </c>
      <c r="G781">
        <v>780</v>
      </c>
      <c r="H781">
        <v>1</v>
      </c>
      <c r="I781" t="s">
        <v>20</v>
      </c>
      <c r="J781">
        <v>0</v>
      </c>
      <c r="K781">
        <v>1</v>
      </c>
      <c r="L781">
        <v>24160</v>
      </c>
      <c r="M781" t="s">
        <v>22</v>
      </c>
      <c r="N781">
        <v>1</v>
      </c>
    </row>
    <row r="782" spans="1:14" x14ac:dyDescent="0.2">
      <c r="A782">
        <v>13</v>
      </c>
      <c r="C782" t="s">
        <v>19</v>
      </c>
      <c r="D782">
        <v>7.2291999999999996</v>
      </c>
      <c r="E782" t="s">
        <v>2052</v>
      </c>
      <c r="F782">
        <v>0</v>
      </c>
      <c r="G782">
        <v>781</v>
      </c>
      <c r="H782">
        <v>3</v>
      </c>
      <c r="I782" t="s">
        <v>20</v>
      </c>
      <c r="J782">
        <v>0</v>
      </c>
      <c r="K782">
        <v>1</v>
      </c>
      <c r="L782">
        <v>2687</v>
      </c>
      <c r="M782" t="s">
        <v>24</v>
      </c>
      <c r="N782">
        <v>0</v>
      </c>
    </row>
    <row r="783" spans="1:14" x14ac:dyDescent="0.2">
      <c r="A783">
        <v>17</v>
      </c>
      <c r="B783" t="s">
        <v>288</v>
      </c>
      <c r="C783" t="s">
        <v>14</v>
      </c>
      <c r="D783">
        <v>57</v>
      </c>
      <c r="E783" t="s">
        <v>2051</v>
      </c>
      <c r="F783">
        <v>0</v>
      </c>
      <c r="G783">
        <v>782</v>
      </c>
      <c r="H783">
        <v>1</v>
      </c>
      <c r="I783" t="s">
        <v>20</v>
      </c>
      <c r="J783">
        <v>1</v>
      </c>
      <c r="K783">
        <v>1</v>
      </c>
      <c r="L783">
        <v>17474</v>
      </c>
      <c r="M783" t="s">
        <v>22</v>
      </c>
      <c r="N783">
        <v>1</v>
      </c>
    </row>
    <row r="784" spans="1:14" x14ac:dyDescent="0.2">
      <c r="A784">
        <v>29</v>
      </c>
      <c r="B784" t="s">
        <v>311</v>
      </c>
      <c r="C784" t="s">
        <v>14</v>
      </c>
      <c r="D784">
        <v>30</v>
      </c>
      <c r="E784" t="s">
        <v>2050</v>
      </c>
      <c r="F784">
        <v>0</v>
      </c>
      <c r="G784">
        <v>783</v>
      </c>
      <c r="H784">
        <v>1</v>
      </c>
      <c r="I784" t="s">
        <v>15</v>
      </c>
      <c r="J784">
        <v>0</v>
      </c>
      <c r="K784">
        <v>0</v>
      </c>
      <c r="L784">
        <v>113501</v>
      </c>
      <c r="M784" t="s">
        <v>17</v>
      </c>
      <c r="N784">
        <v>0</v>
      </c>
    </row>
    <row r="785" spans="1:14" x14ac:dyDescent="0.2">
      <c r="A785">
        <v>30</v>
      </c>
      <c r="C785" t="s">
        <v>14</v>
      </c>
      <c r="D785">
        <v>23.45</v>
      </c>
      <c r="E785" t="s">
        <v>2049</v>
      </c>
      <c r="F785">
        <v>2</v>
      </c>
      <c r="G785">
        <v>784</v>
      </c>
      <c r="H785">
        <v>3</v>
      </c>
      <c r="I785" t="s">
        <v>15</v>
      </c>
      <c r="J785">
        <v>1</v>
      </c>
      <c r="K785">
        <v>0</v>
      </c>
      <c r="L785" t="s">
        <v>312</v>
      </c>
      <c r="M785" t="s">
        <v>17</v>
      </c>
      <c r="N785">
        <v>3</v>
      </c>
    </row>
    <row r="786" spans="1:14" x14ac:dyDescent="0.2">
      <c r="A786">
        <v>25</v>
      </c>
      <c r="C786" t="s">
        <v>14</v>
      </c>
      <c r="D786">
        <v>7.05</v>
      </c>
      <c r="E786" t="s">
        <v>2048</v>
      </c>
      <c r="F786">
        <v>0</v>
      </c>
      <c r="G786">
        <v>785</v>
      </c>
      <c r="H786">
        <v>3</v>
      </c>
      <c r="I786" t="s">
        <v>15</v>
      </c>
      <c r="J786">
        <v>0</v>
      </c>
      <c r="K786">
        <v>0</v>
      </c>
      <c r="L786" t="s">
        <v>313</v>
      </c>
      <c r="M786" t="s">
        <v>17</v>
      </c>
      <c r="N786">
        <v>0</v>
      </c>
    </row>
    <row r="787" spans="1:14" x14ac:dyDescent="0.2">
      <c r="A787">
        <v>25</v>
      </c>
      <c r="C787" t="s">
        <v>14</v>
      </c>
      <c r="D787">
        <v>7.25</v>
      </c>
      <c r="E787" t="s">
        <v>2047</v>
      </c>
      <c r="F787">
        <v>0</v>
      </c>
      <c r="G787">
        <v>786</v>
      </c>
      <c r="H787">
        <v>3</v>
      </c>
      <c r="I787" t="s">
        <v>15</v>
      </c>
      <c r="J787">
        <v>0</v>
      </c>
      <c r="K787">
        <v>0</v>
      </c>
      <c r="L787">
        <v>374887</v>
      </c>
      <c r="M787" t="s">
        <v>17</v>
      </c>
      <c r="N787">
        <v>0</v>
      </c>
    </row>
    <row r="788" spans="1:14" x14ac:dyDescent="0.2">
      <c r="A788">
        <v>18</v>
      </c>
      <c r="C788" t="s">
        <v>14</v>
      </c>
      <c r="D788">
        <v>7.4958</v>
      </c>
      <c r="E788" t="s">
        <v>2046</v>
      </c>
      <c r="F788">
        <v>0</v>
      </c>
      <c r="G788">
        <v>787</v>
      </c>
      <c r="H788">
        <v>3</v>
      </c>
      <c r="I788" t="s">
        <v>20</v>
      </c>
      <c r="J788">
        <v>0</v>
      </c>
      <c r="K788">
        <v>1</v>
      </c>
      <c r="L788">
        <v>3101265</v>
      </c>
      <c r="M788" t="s">
        <v>24</v>
      </c>
      <c r="N788">
        <v>0</v>
      </c>
    </row>
    <row r="789" spans="1:14" x14ac:dyDescent="0.2">
      <c r="A789">
        <v>8</v>
      </c>
      <c r="C789" t="s">
        <v>26</v>
      </c>
      <c r="D789">
        <v>29.125</v>
      </c>
      <c r="E789" t="s">
        <v>2045</v>
      </c>
      <c r="F789">
        <v>1</v>
      </c>
      <c r="G789">
        <v>788</v>
      </c>
      <c r="H789">
        <v>3</v>
      </c>
      <c r="I789" t="s">
        <v>15</v>
      </c>
      <c r="J789">
        <v>4</v>
      </c>
      <c r="K789">
        <v>0</v>
      </c>
      <c r="L789">
        <v>382652</v>
      </c>
      <c r="M789" t="s">
        <v>28</v>
      </c>
      <c r="N789">
        <v>5</v>
      </c>
    </row>
    <row r="790" spans="1:14" x14ac:dyDescent="0.2">
      <c r="A790">
        <v>1</v>
      </c>
      <c r="C790" t="s">
        <v>14</v>
      </c>
      <c r="D790">
        <v>20.574999999999999</v>
      </c>
      <c r="E790" t="s">
        <v>2044</v>
      </c>
      <c r="F790">
        <v>2</v>
      </c>
      <c r="G790">
        <v>789</v>
      </c>
      <c r="H790">
        <v>3</v>
      </c>
      <c r="I790" t="s">
        <v>15</v>
      </c>
      <c r="J790">
        <v>1</v>
      </c>
      <c r="K790">
        <v>1</v>
      </c>
      <c r="L790" t="s">
        <v>66</v>
      </c>
      <c r="M790" t="s">
        <v>28</v>
      </c>
      <c r="N790">
        <v>3</v>
      </c>
    </row>
    <row r="791" spans="1:14" x14ac:dyDescent="0.2">
      <c r="A791">
        <v>46</v>
      </c>
      <c r="B791" t="s">
        <v>314</v>
      </c>
      <c r="C791" t="s">
        <v>19</v>
      </c>
      <c r="D791">
        <v>79.2</v>
      </c>
      <c r="E791" t="s">
        <v>2043</v>
      </c>
      <c r="F791">
        <v>0</v>
      </c>
      <c r="G791">
        <v>790</v>
      </c>
      <c r="H791">
        <v>1</v>
      </c>
      <c r="I791" t="s">
        <v>15</v>
      </c>
      <c r="J791">
        <v>0</v>
      </c>
      <c r="K791">
        <v>0</v>
      </c>
      <c r="L791" t="s">
        <v>86</v>
      </c>
      <c r="M791" t="s">
        <v>17</v>
      </c>
      <c r="N791">
        <v>0</v>
      </c>
    </row>
    <row r="792" spans="1:14" x14ac:dyDescent="0.2">
      <c r="A792">
        <v>30</v>
      </c>
      <c r="C792" t="s">
        <v>26</v>
      </c>
      <c r="D792">
        <v>7.75</v>
      </c>
      <c r="E792" t="s">
        <v>2042</v>
      </c>
      <c r="F792">
        <v>0</v>
      </c>
      <c r="G792">
        <v>791</v>
      </c>
      <c r="H792">
        <v>3</v>
      </c>
      <c r="I792" t="s">
        <v>15</v>
      </c>
      <c r="J792">
        <v>0</v>
      </c>
      <c r="K792">
        <v>0</v>
      </c>
      <c r="L792">
        <v>12460</v>
      </c>
      <c r="M792" t="s">
        <v>17</v>
      </c>
      <c r="N792">
        <v>0</v>
      </c>
    </row>
    <row r="793" spans="1:14" x14ac:dyDescent="0.2">
      <c r="A793">
        <v>16</v>
      </c>
      <c r="C793" t="s">
        <v>14</v>
      </c>
      <c r="D793">
        <v>26</v>
      </c>
      <c r="E793" t="s">
        <v>2041</v>
      </c>
      <c r="F793">
        <v>0</v>
      </c>
      <c r="G793">
        <v>792</v>
      </c>
      <c r="H793">
        <v>2</v>
      </c>
      <c r="I793" t="s">
        <v>15</v>
      </c>
      <c r="J793">
        <v>0</v>
      </c>
      <c r="K793">
        <v>0</v>
      </c>
      <c r="L793">
        <v>239865</v>
      </c>
      <c r="M793" t="s">
        <v>17</v>
      </c>
      <c r="N793">
        <v>0</v>
      </c>
    </row>
    <row r="794" spans="1:14" x14ac:dyDescent="0.2">
      <c r="A794">
        <v>22</v>
      </c>
      <c r="C794" t="s">
        <v>14</v>
      </c>
      <c r="D794">
        <v>69.55</v>
      </c>
      <c r="E794" t="s">
        <v>2040</v>
      </c>
      <c r="F794">
        <v>2</v>
      </c>
      <c r="G794">
        <v>793</v>
      </c>
      <c r="H794">
        <v>3</v>
      </c>
      <c r="I794" t="s">
        <v>20</v>
      </c>
      <c r="J794">
        <v>8</v>
      </c>
      <c r="K794">
        <v>0</v>
      </c>
      <c r="L794" t="s">
        <v>98</v>
      </c>
      <c r="M794" t="s">
        <v>24</v>
      </c>
      <c r="N794">
        <v>10</v>
      </c>
    </row>
    <row r="795" spans="1:14" x14ac:dyDescent="0.2">
      <c r="A795">
        <v>30</v>
      </c>
      <c r="C795" t="s">
        <v>19</v>
      </c>
      <c r="D795">
        <v>30.695799999999998</v>
      </c>
      <c r="E795" t="s">
        <v>2039</v>
      </c>
      <c r="F795">
        <v>0</v>
      </c>
      <c r="G795">
        <v>794</v>
      </c>
      <c r="H795">
        <v>1</v>
      </c>
      <c r="I795" t="s">
        <v>15</v>
      </c>
      <c r="J795">
        <v>0</v>
      </c>
      <c r="K795">
        <v>0</v>
      </c>
      <c r="L795" t="s">
        <v>315</v>
      </c>
      <c r="M795" t="s">
        <v>17</v>
      </c>
      <c r="N795">
        <v>0</v>
      </c>
    </row>
    <row r="796" spans="1:14" x14ac:dyDescent="0.2">
      <c r="A796">
        <v>25</v>
      </c>
      <c r="C796" t="s">
        <v>14</v>
      </c>
      <c r="D796">
        <v>7.8958000000000004</v>
      </c>
      <c r="E796" t="s">
        <v>2038</v>
      </c>
      <c r="F796">
        <v>0</v>
      </c>
      <c r="G796">
        <v>795</v>
      </c>
      <c r="H796">
        <v>3</v>
      </c>
      <c r="I796" t="s">
        <v>15</v>
      </c>
      <c r="J796">
        <v>0</v>
      </c>
      <c r="K796">
        <v>0</v>
      </c>
      <c r="L796">
        <v>349203</v>
      </c>
      <c r="M796" t="s">
        <v>17</v>
      </c>
      <c r="N796">
        <v>0</v>
      </c>
    </row>
    <row r="797" spans="1:14" x14ac:dyDescent="0.2">
      <c r="A797">
        <v>39</v>
      </c>
      <c r="C797" t="s">
        <v>14</v>
      </c>
      <c r="D797">
        <v>13</v>
      </c>
      <c r="E797" t="s">
        <v>2037</v>
      </c>
      <c r="F797">
        <v>0</v>
      </c>
      <c r="G797">
        <v>796</v>
      </c>
      <c r="H797">
        <v>2</v>
      </c>
      <c r="I797" t="s">
        <v>15</v>
      </c>
      <c r="J797">
        <v>0</v>
      </c>
      <c r="K797">
        <v>0</v>
      </c>
      <c r="L797">
        <v>28213</v>
      </c>
      <c r="M797" t="s">
        <v>17</v>
      </c>
      <c r="N797">
        <v>0</v>
      </c>
    </row>
    <row r="798" spans="1:14" x14ac:dyDescent="0.2">
      <c r="A798">
        <v>49</v>
      </c>
      <c r="B798" t="s">
        <v>316</v>
      </c>
      <c r="C798" t="s">
        <v>14</v>
      </c>
      <c r="D798">
        <v>25.929200000000002</v>
      </c>
      <c r="E798" t="s">
        <v>2036</v>
      </c>
      <c r="F798">
        <v>0</v>
      </c>
      <c r="G798">
        <v>797</v>
      </c>
      <c r="H798">
        <v>1</v>
      </c>
      <c r="I798" t="s">
        <v>20</v>
      </c>
      <c r="J798">
        <v>0</v>
      </c>
      <c r="K798">
        <v>1</v>
      </c>
      <c r="L798">
        <v>17465</v>
      </c>
      <c r="M798" t="s">
        <v>135</v>
      </c>
      <c r="N798">
        <v>0</v>
      </c>
    </row>
    <row r="799" spans="1:14" x14ac:dyDescent="0.2">
      <c r="A799">
        <v>31</v>
      </c>
      <c r="C799" t="s">
        <v>14</v>
      </c>
      <c r="D799">
        <v>8.6832999999999991</v>
      </c>
      <c r="E799" t="s">
        <v>2035</v>
      </c>
      <c r="F799">
        <v>0</v>
      </c>
      <c r="G799">
        <v>798</v>
      </c>
      <c r="H799">
        <v>3</v>
      </c>
      <c r="I799" t="s">
        <v>20</v>
      </c>
      <c r="J799">
        <v>0</v>
      </c>
      <c r="K799">
        <v>1</v>
      </c>
      <c r="L799">
        <v>349244</v>
      </c>
      <c r="M799" t="s">
        <v>22</v>
      </c>
      <c r="N799">
        <v>0</v>
      </c>
    </row>
    <row r="800" spans="1:14" x14ac:dyDescent="0.2">
      <c r="A800">
        <v>30</v>
      </c>
      <c r="C800" t="s">
        <v>19</v>
      </c>
      <c r="D800">
        <v>7.2291999999999996</v>
      </c>
      <c r="E800" t="s">
        <v>2034</v>
      </c>
      <c r="F800">
        <v>0</v>
      </c>
      <c r="G800">
        <v>799</v>
      </c>
      <c r="H800">
        <v>3</v>
      </c>
      <c r="I800" t="s">
        <v>15</v>
      </c>
      <c r="J800">
        <v>0</v>
      </c>
      <c r="K800">
        <v>0</v>
      </c>
      <c r="L800">
        <v>2685</v>
      </c>
      <c r="M800" t="s">
        <v>17</v>
      </c>
      <c r="N800">
        <v>0</v>
      </c>
    </row>
    <row r="801" spans="1:14" x14ac:dyDescent="0.2">
      <c r="A801">
        <v>30</v>
      </c>
      <c r="C801" t="s">
        <v>14</v>
      </c>
      <c r="D801">
        <v>24.15</v>
      </c>
      <c r="E801" t="s">
        <v>2033</v>
      </c>
      <c r="F801">
        <v>1</v>
      </c>
      <c r="G801">
        <v>800</v>
      </c>
      <c r="H801">
        <v>3</v>
      </c>
      <c r="I801" t="s">
        <v>20</v>
      </c>
      <c r="J801">
        <v>1</v>
      </c>
      <c r="K801">
        <v>0</v>
      </c>
      <c r="L801">
        <v>345773</v>
      </c>
      <c r="M801" t="s">
        <v>22</v>
      </c>
      <c r="N801">
        <v>2</v>
      </c>
    </row>
    <row r="802" spans="1:14" x14ac:dyDescent="0.2">
      <c r="A802">
        <v>34</v>
      </c>
      <c r="C802" t="s">
        <v>14</v>
      </c>
      <c r="D802">
        <v>13</v>
      </c>
      <c r="E802" t="s">
        <v>2032</v>
      </c>
      <c r="F802">
        <v>0</v>
      </c>
      <c r="G802">
        <v>801</v>
      </c>
      <c r="H802">
        <v>2</v>
      </c>
      <c r="I802" t="s">
        <v>15</v>
      </c>
      <c r="J802">
        <v>0</v>
      </c>
      <c r="K802">
        <v>0</v>
      </c>
      <c r="L802">
        <v>250647</v>
      </c>
      <c r="M802" t="s">
        <v>17</v>
      </c>
      <c r="N802">
        <v>0</v>
      </c>
    </row>
    <row r="803" spans="1:14" x14ac:dyDescent="0.2">
      <c r="A803">
        <v>31</v>
      </c>
      <c r="C803" t="s">
        <v>14</v>
      </c>
      <c r="D803">
        <v>26.25</v>
      </c>
      <c r="E803" t="s">
        <v>2031</v>
      </c>
      <c r="F803">
        <v>1</v>
      </c>
      <c r="G803">
        <v>802</v>
      </c>
      <c r="H803">
        <v>2</v>
      </c>
      <c r="I803" t="s">
        <v>20</v>
      </c>
      <c r="J803">
        <v>1</v>
      </c>
      <c r="K803">
        <v>1</v>
      </c>
      <c r="L803" t="s">
        <v>130</v>
      </c>
      <c r="M803" t="s">
        <v>22</v>
      </c>
      <c r="N803">
        <v>2</v>
      </c>
    </row>
    <row r="804" spans="1:14" x14ac:dyDescent="0.2">
      <c r="A804">
        <v>11</v>
      </c>
      <c r="B804" t="s">
        <v>195</v>
      </c>
      <c r="C804" t="s">
        <v>14</v>
      </c>
      <c r="D804">
        <v>120</v>
      </c>
      <c r="E804" t="s">
        <v>2030</v>
      </c>
      <c r="F804">
        <v>2</v>
      </c>
      <c r="G804">
        <v>803</v>
      </c>
      <c r="H804">
        <v>1</v>
      </c>
      <c r="I804" t="s">
        <v>15</v>
      </c>
      <c r="J804">
        <v>1</v>
      </c>
      <c r="K804">
        <v>1</v>
      </c>
      <c r="L804">
        <v>113760</v>
      </c>
      <c r="M804" t="s">
        <v>28</v>
      </c>
      <c r="N804">
        <v>3</v>
      </c>
    </row>
    <row r="805" spans="1:14" x14ac:dyDescent="0.2">
      <c r="A805">
        <v>0.42</v>
      </c>
      <c r="C805" t="s">
        <v>19</v>
      </c>
      <c r="D805">
        <v>8.5167000000000002</v>
      </c>
      <c r="E805" t="s">
        <v>2029</v>
      </c>
      <c r="F805">
        <v>1</v>
      </c>
      <c r="G805">
        <v>804</v>
      </c>
      <c r="H805">
        <v>3</v>
      </c>
      <c r="I805" t="s">
        <v>15</v>
      </c>
      <c r="J805">
        <v>0</v>
      </c>
      <c r="K805">
        <v>1</v>
      </c>
      <c r="L805">
        <v>2625</v>
      </c>
      <c r="M805" t="s">
        <v>28</v>
      </c>
      <c r="N805">
        <v>1</v>
      </c>
    </row>
    <row r="806" spans="1:14" x14ac:dyDescent="0.2">
      <c r="A806">
        <v>27</v>
      </c>
      <c r="C806" t="s">
        <v>14</v>
      </c>
      <c r="D806">
        <v>6.9749999999999996</v>
      </c>
      <c r="E806" t="s">
        <v>2028</v>
      </c>
      <c r="F806">
        <v>0</v>
      </c>
      <c r="G806">
        <v>805</v>
      </c>
      <c r="H806">
        <v>3</v>
      </c>
      <c r="I806" t="s">
        <v>15</v>
      </c>
      <c r="J806">
        <v>0</v>
      </c>
      <c r="K806">
        <v>1</v>
      </c>
      <c r="L806">
        <v>347089</v>
      </c>
      <c r="M806" t="s">
        <v>17</v>
      </c>
      <c r="N806">
        <v>0</v>
      </c>
    </row>
    <row r="807" spans="1:14" x14ac:dyDescent="0.2">
      <c r="A807">
        <v>31</v>
      </c>
      <c r="C807" t="s">
        <v>14</v>
      </c>
      <c r="D807">
        <v>7.7750000000000004</v>
      </c>
      <c r="E807" t="s">
        <v>2027</v>
      </c>
      <c r="F807">
        <v>0</v>
      </c>
      <c r="G807">
        <v>806</v>
      </c>
      <c r="H807">
        <v>3</v>
      </c>
      <c r="I807" t="s">
        <v>15</v>
      </c>
      <c r="J807">
        <v>0</v>
      </c>
      <c r="K807">
        <v>0</v>
      </c>
      <c r="L807">
        <v>347063</v>
      </c>
      <c r="M807" t="s">
        <v>17</v>
      </c>
      <c r="N807">
        <v>0</v>
      </c>
    </row>
    <row r="808" spans="1:14" x14ac:dyDescent="0.2">
      <c r="A808">
        <v>39</v>
      </c>
      <c r="B808" t="s">
        <v>317</v>
      </c>
      <c r="C808" t="s">
        <v>14</v>
      </c>
      <c r="D808">
        <v>0</v>
      </c>
      <c r="E808" t="s">
        <v>2026</v>
      </c>
      <c r="F808">
        <v>0</v>
      </c>
      <c r="G808">
        <v>807</v>
      </c>
      <c r="H808">
        <v>1</v>
      </c>
      <c r="I808" t="s">
        <v>15</v>
      </c>
      <c r="J808">
        <v>0</v>
      </c>
      <c r="K808">
        <v>0</v>
      </c>
      <c r="L808">
        <v>112050</v>
      </c>
      <c r="M808" t="s">
        <v>17</v>
      </c>
      <c r="N808">
        <v>0</v>
      </c>
    </row>
    <row r="809" spans="1:14" x14ac:dyDescent="0.2">
      <c r="A809">
        <v>18</v>
      </c>
      <c r="C809" t="s">
        <v>14</v>
      </c>
      <c r="D809">
        <v>7.7750000000000004</v>
      </c>
      <c r="E809" t="s">
        <v>2025</v>
      </c>
      <c r="F809">
        <v>0</v>
      </c>
      <c r="G809">
        <v>808</v>
      </c>
      <c r="H809">
        <v>3</v>
      </c>
      <c r="I809" t="s">
        <v>20</v>
      </c>
      <c r="J809">
        <v>0</v>
      </c>
      <c r="K809">
        <v>0</v>
      </c>
      <c r="L809">
        <v>347087</v>
      </c>
      <c r="M809" t="s">
        <v>24</v>
      </c>
      <c r="N809">
        <v>0</v>
      </c>
    </row>
    <row r="810" spans="1:14" x14ac:dyDescent="0.2">
      <c r="A810">
        <v>39</v>
      </c>
      <c r="C810" t="s">
        <v>14</v>
      </c>
      <c r="D810">
        <v>13</v>
      </c>
      <c r="E810" t="s">
        <v>2024</v>
      </c>
      <c r="F810">
        <v>0</v>
      </c>
      <c r="G810">
        <v>809</v>
      </c>
      <c r="H810">
        <v>2</v>
      </c>
      <c r="I810" t="s">
        <v>15</v>
      </c>
      <c r="J810">
        <v>0</v>
      </c>
      <c r="K810">
        <v>0</v>
      </c>
      <c r="L810">
        <v>248723</v>
      </c>
      <c r="M810" t="s">
        <v>17</v>
      </c>
      <c r="N810">
        <v>0</v>
      </c>
    </row>
    <row r="811" spans="1:14" x14ac:dyDescent="0.2">
      <c r="A811">
        <v>33</v>
      </c>
      <c r="B811" t="s">
        <v>297</v>
      </c>
      <c r="C811" t="s">
        <v>14</v>
      </c>
      <c r="D811">
        <v>53.1</v>
      </c>
      <c r="E811" t="s">
        <v>2023</v>
      </c>
      <c r="F811">
        <v>0</v>
      </c>
      <c r="G811">
        <v>810</v>
      </c>
      <c r="H811">
        <v>1</v>
      </c>
      <c r="I811" t="s">
        <v>20</v>
      </c>
      <c r="J811">
        <v>1</v>
      </c>
      <c r="K811">
        <v>1</v>
      </c>
      <c r="L811">
        <v>113806</v>
      </c>
      <c r="M811" t="s">
        <v>22</v>
      </c>
      <c r="N811">
        <v>1</v>
      </c>
    </row>
    <row r="812" spans="1:14" x14ac:dyDescent="0.2">
      <c r="A812">
        <v>26</v>
      </c>
      <c r="C812" t="s">
        <v>14</v>
      </c>
      <c r="D812">
        <v>7.8875000000000002</v>
      </c>
      <c r="E812" t="s">
        <v>2022</v>
      </c>
      <c r="F812">
        <v>0</v>
      </c>
      <c r="G812">
        <v>811</v>
      </c>
      <c r="H812">
        <v>3</v>
      </c>
      <c r="I812" t="s">
        <v>15</v>
      </c>
      <c r="J812">
        <v>0</v>
      </c>
      <c r="K812">
        <v>0</v>
      </c>
      <c r="L812">
        <v>3474</v>
      </c>
      <c r="M812" t="s">
        <v>17</v>
      </c>
      <c r="N812">
        <v>0</v>
      </c>
    </row>
    <row r="813" spans="1:14" x14ac:dyDescent="0.2">
      <c r="A813">
        <v>39</v>
      </c>
      <c r="C813" t="s">
        <v>14</v>
      </c>
      <c r="D813">
        <v>24.15</v>
      </c>
      <c r="E813" t="s">
        <v>2021</v>
      </c>
      <c r="F813">
        <v>0</v>
      </c>
      <c r="G813">
        <v>812</v>
      </c>
      <c r="H813">
        <v>3</v>
      </c>
      <c r="I813" t="s">
        <v>15</v>
      </c>
      <c r="J813">
        <v>0</v>
      </c>
      <c r="K813">
        <v>0</v>
      </c>
      <c r="L813" t="s">
        <v>252</v>
      </c>
      <c r="M813" t="s">
        <v>17</v>
      </c>
      <c r="N813">
        <v>0</v>
      </c>
    </row>
    <row r="814" spans="1:14" x14ac:dyDescent="0.2">
      <c r="A814">
        <v>35</v>
      </c>
      <c r="C814" t="s">
        <v>14</v>
      </c>
      <c r="D814">
        <v>10.5</v>
      </c>
      <c r="E814" t="s">
        <v>2020</v>
      </c>
      <c r="F814">
        <v>0</v>
      </c>
      <c r="G814">
        <v>813</v>
      </c>
      <c r="H814">
        <v>2</v>
      </c>
      <c r="I814" t="s">
        <v>15</v>
      </c>
      <c r="J814">
        <v>0</v>
      </c>
      <c r="K814">
        <v>0</v>
      </c>
      <c r="L814">
        <v>28206</v>
      </c>
      <c r="M814" t="s">
        <v>17</v>
      </c>
      <c r="N814">
        <v>0</v>
      </c>
    </row>
    <row r="815" spans="1:14" x14ac:dyDescent="0.2">
      <c r="A815">
        <v>6</v>
      </c>
      <c r="C815" t="s">
        <v>14</v>
      </c>
      <c r="D815">
        <v>31.274999999999999</v>
      </c>
      <c r="E815" t="s">
        <v>2019</v>
      </c>
      <c r="F815">
        <v>2</v>
      </c>
      <c r="G815">
        <v>814</v>
      </c>
      <c r="H815">
        <v>3</v>
      </c>
      <c r="I815" t="s">
        <v>20</v>
      </c>
      <c r="J815">
        <v>4</v>
      </c>
      <c r="K815">
        <v>0</v>
      </c>
      <c r="L815">
        <v>347082</v>
      </c>
      <c r="M815" t="s">
        <v>24</v>
      </c>
      <c r="N815">
        <v>6</v>
      </c>
    </row>
    <row r="816" spans="1:14" x14ac:dyDescent="0.2">
      <c r="A816">
        <v>30.5</v>
      </c>
      <c r="C816" t="s">
        <v>14</v>
      </c>
      <c r="D816">
        <v>8.0500000000000007</v>
      </c>
      <c r="E816" t="s">
        <v>2018</v>
      </c>
      <c r="F816">
        <v>0</v>
      </c>
      <c r="G816">
        <v>815</v>
      </c>
      <c r="H816">
        <v>3</v>
      </c>
      <c r="I816" t="s">
        <v>15</v>
      </c>
      <c r="J816">
        <v>0</v>
      </c>
      <c r="K816">
        <v>0</v>
      </c>
      <c r="L816">
        <v>364499</v>
      </c>
      <c r="M816" t="s">
        <v>17</v>
      </c>
      <c r="N816">
        <v>0</v>
      </c>
    </row>
    <row r="817" spans="1:14" x14ac:dyDescent="0.2">
      <c r="A817">
        <v>30</v>
      </c>
      <c r="B817" t="s">
        <v>318</v>
      </c>
      <c r="C817" t="s">
        <v>14</v>
      </c>
      <c r="D817">
        <v>0</v>
      </c>
      <c r="E817" t="s">
        <v>2017</v>
      </c>
      <c r="F817">
        <v>0</v>
      </c>
      <c r="G817">
        <v>816</v>
      </c>
      <c r="H817">
        <v>1</v>
      </c>
      <c r="I817" t="s">
        <v>15</v>
      </c>
      <c r="J817">
        <v>0</v>
      </c>
      <c r="K817">
        <v>0</v>
      </c>
      <c r="L817">
        <v>112058</v>
      </c>
      <c r="M817" t="s">
        <v>17</v>
      </c>
      <c r="N817">
        <v>0</v>
      </c>
    </row>
    <row r="818" spans="1:14" x14ac:dyDescent="0.2">
      <c r="A818">
        <v>23</v>
      </c>
      <c r="C818" t="s">
        <v>14</v>
      </c>
      <c r="D818">
        <v>7.9249999999999998</v>
      </c>
      <c r="E818" t="s">
        <v>2016</v>
      </c>
      <c r="F818">
        <v>0</v>
      </c>
      <c r="G818">
        <v>817</v>
      </c>
      <c r="H818">
        <v>3</v>
      </c>
      <c r="I818" t="s">
        <v>20</v>
      </c>
      <c r="J818">
        <v>0</v>
      </c>
      <c r="K818">
        <v>0</v>
      </c>
      <c r="L818" t="s">
        <v>319</v>
      </c>
      <c r="M818" t="s">
        <v>24</v>
      </c>
      <c r="N818">
        <v>0</v>
      </c>
    </row>
    <row r="819" spans="1:14" x14ac:dyDescent="0.2">
      <c r="A819">
        <v>31</v>
      </c>
      <c r="C819" t="s">
        <v>19</v>
      </c>
      <c r="D819">
        <v>37.004199999999997</v>
      </c>
      <c r="E819" t="s">
        <v>2015</v>
      </c>
      <c r="F819">
        <v>1</v>
      </c>
      <c r="G819">
        <v>818</v>
      </c>
      <c r="H819">
        <v>2</v>
      </c>
      <c r="I819" t="s">
        <v>15</v>
      </c>
      <c r="J819">
        <v>1</v>
      </c>
      <c r="K819">
        <v>0</v>
      </c>
      <c r="L819" t="s">
        <v>320</v>
      </c>
      <c r="M819" t="s">
        <v>17</v>
      </c>
      <c r="N819">
        <v>2</v>
      </c>
    </row>
    <row r="820" spans="1:14" x14ac:dyDescent="0.2">
      <c r="A820">
        <v>43</v>
      </c>
      <c r="C820" t="s">
        <v>14</v>
      </c>
      <c r="D820">
        <v>6.45</v>
      </c>
      <c r="E820" t="s">
        <v>2014</v>
      </c>
      <c r="F820">
        <v>0</v>
      </c>
      <c r="G820">
        <v>819</v>
      </c>
      <c r="H820">
        <v>3</v>
      </c>
      <c r="I820" t="s">
        <v>15</v>
      </c>
      <c r="J820">
        <v>0</v>
      </c>
      <c r="K820">
        <v>0</v>
      </c>
      <c r="L820" t="s">
        <v>321</v>
      </c>
      <c r="M820" t="s">
        <v>17</v>
      </c>
      <c r="N820">
        <v>0</v>
      </c>
    </row>
    <row r="821" spans="1:14" x14ac:dyDescent="0.2">
      <c r="A821">
        <v>10</v>
      </c>
      <c r="C821" t="s">
        <v>14</v>
      </c>
      <c r="D821">
        <v>27.9</v>
      </c>
      <c r="E821" t="s">
        <v>2013</v>
      </c>
      <c r="F821">
        <v>2</v>
      </c>
      <c r="G821">
        <v>820</v>
      </c>
      <c r="H821">
        <v>3</v>
      </c>
      <c r="I821" t="s">
        <v>15</v>
      </c>
      <c r="J821">
        <v>3</v>
      </c>
      <c r="K821">
        <v>0</v>
      </c>
      <c r="L821">
        <v>347088</v>
      </c>
      <c r="M821" t="s">
        <v>28</v>
      </c>
      <c r="N821">
        <v>5</v>
      </c>
    </row>
    <row r="822" spans="1:14" x14ac:dyDescent="0.2">
      <c r="A822">
        <v>52</v>
      </c>
      <c r="B822" t="s">
        <v>322</v>
      </c>
      <c r="C822" t="s">
        <v>14</v>
      </c>
      <c r="D822">
        <v>93.5</v>
      </c>
      <c r="E822" t="s">
        <v>2012</v>
      </c>
      <c r="F822">
        <v>1</v>
      </c>
      <c r="G822">
        <v>821</v>
      </c>
      <c r="H822">
        <v>1</v>
      </c>
      <c r="I822" t="s">
        <v>20</v>
      </c>
      <c r="J822">
        <v>1</v>
      </c>
      <c r="K822">
        <v>1</v>
      </c>
      <c r="L822">
        <v>12749</v>
      </c>
      <c r="M822" t="s">
        <v>22</v>
      </c>
      <c r="N822">
        <v>2</v>
      </c>
    </row>
    <row r="823" spans="1:14" x14ac:dyDescent="0.2">
      <c r="A823">
        <v>27</v>
      </c>
      <c r="C823" t="s">
        <v>14</v>
      </c>
      <c r="D823">
        <v>8.6624999999999996</v>
      </c>
      <c r="E823" t="s">
        <v>2011</v>
      </c>
      <c r="F823">
        <v>0</v>
      </c>
      <c r="G823">
        <v>822</v>
      </c>
      <c r="H823">
        <v>3</v>
      </c>
      <c r="I823" t="s">
        <v>15</v>
      </c>
      <c r="J823">
        <v>0</v>
      </c>
      <c r="K823">
        <v>1</v>
      </c>
      <c r="L823">
        <v>315098</v>
      </c>
      <c r="M823" t="s">
        <v>17</v>
      </c>
      <c r="N823">
        <v>0</v>
      </c>
    </row>
    <row r="824" spans="1:14" x14ac:dyDescent="0.2">
      <c r="A824">
        <v>38</v>
      </c>
      <c r="C824" t="s">
        <v>14</v>
      </c>
      <c r="D824">
        <v>0</v>
      </c>
      <c r="E824" t="s">
        <v>2010</v>
      </c>
      <c r="F824">
        <v>0</v>
      </c>
      <c r="G824">
        <v>823</v>
      </c>
      <c r="H824">
        <v>1</v>
      </c>
      <c r="I824" t="s">
        <v>15</v>
      </c>
      <c r="J824">
        <v>0</v>
      </c>
      <c r="K824">
        <v>0</v>
      </c>
      <c r="L824">
        <v>19972</v>
      </c>
      <c r="M824" t="s">
        <v>17</v>
      </c>
      <c r="N824">
        <v>0</v>
      </c>
    </row>
    <row r="825" spans="1:14" x14ac:dyDescent="0.2">
      <c r="A825">
        <v>27</v>
      </c>
      <c r="B825" t="s">
        <v>304</v>
      </c>
      <c r="C825" t="s">
        <v>14</v>
      </c>
      <c r="D825">
        <v>12.475</v>
      </c>
      <c r="E825" t="s">
        <v>2009</v>
      </c>
      <c r="F825">
        <v>1</v>
      </c>
      <c r="G825">
        <v>824</v>
      </c>
      <c r="H825">
        <v>3</v>
      </c>
      <c r="I825" t="s">
        <v>20</v>
      </c>
      <c r="J825">
        <v>0</v>
      </c>
      <c r="K825">
        <v>1</v>
      </c>
      <c r="L825">
        <v>392096</v>
      </c>
      <c r="M825" t="s">
        <v>22</v>
      </c>
      <c r="N825">
        <v>1</v>
      </c>
    </row>
    <row r="826" spans="1:14" x14ac:dyDescent="0.2">
      <c r="A826">
        <v>2</v>
      </c>
      <c r="C826" t="s">
        <v>14</v>
      </c>
      <c r="D826">
        <v>39.6875</v>
      </c>
      <c r="E826" t="s">
        <v>2008</v>
      </c>
      <c r="F826">
        <v>1</v>
      </c>
      <c r="G826">
        <v>825</v>
      </c>
      <c r="H826">
        <v>3</v>
      </c>
      <c r="I826" t="s">
        <v>15</v>
      </c>
      <c r="J826">
        <v>4</v>
      </c>
      <c r="K826">
        <v>0</v>
      </c>
      <c r="L826">
        <v>3101295</v>
      </c>
      <c r="M826" t="s">
        <v>28</v>
      </c>
      <c r="N826">
        <v>5</v>
      </c>
    </row>
    <row r="827" spans="1:14" x14ac:dyDescent="0.2">
      <c r="A827">
        <v>30</v>
      </c>
      <c r="C827" t="s">
        <v>26</v>
      </c>
      <c r="D827">
        <v>6.95</v>
      </c>
      <c r="E827" t="s">
        <v>2007</v>
      </c>
      <c r="F827">
        <v>0</v>
      </c>
      <c r="G827">
        <v>826</v>
      </c>
      <c r="H827">
        <v>3</v>
      </c>
      <c r="I827" t="s">
        <v>15</v>
      </c>
      <c r="J827">
        <v>0</v>
      </c>
      <c r="K827">
        <v>0</v>
      </c>
      <c r="L827">
        <v>368323</v>
      </c>
      <c r="M827" t="s">
        <v>17</v>
      </c>
      <c r="N827">
        <v>0</v>
      </c>
    </row>
    <row r="828" spans="1:14" x14ac:dyDescent="0.2">
      <c r="A828">
        <v>30</v>
      </c>
      <c r="C828" t="s">
        <v>14</v>
      </c>
      <c r="D828">
        <v>56.495800000000003</v>
      </c>
      <c r="E828" t="s">
        <v>2006</v>
      </c>
      <c r="F828">
        <v>0</v>
      </c>
      <c r="G828">
        <v>827</v>
      </c>
      <c r="H828">
        <v>3</v>
      </c>
      <c r="I828" t="s">
        <v>15</v>
      </c>
      <c r="J828">
        <v>0</v>
      </c>
      <c r="K828">
        <v>0</v>
      </c>
      <c r="L828">
        <v>1601</v>
      </c>
      <c r="M828" t="s">
        <v>17</v>
      </c>
      <c r="N828">
        <v>0</v>
      </c>
    </row>
    <row r="829" spans="1:14" x14ac:dyDescent="0.2">
      <c r="A829">
        <v>1</v>
      </c>
      <c r="C829" t="s">
        <v>19</v>
      </c>
      <c r="D829">
        <v>37.004199999999997</v>
      </c>
      <c r="E829" t="s">
        <v>2005</v>
      </c>
      <c r="F829">
        <v>2</v>
      </c>
      <c r="G829">
        <v>828</v>
      </c>
      <c r="H829">
        <v>2</v>
      </c>
      <c r="I829" t="s">
        <v>15</v>
      </c>
      <c r="J829">
        <v>0</v>
      </c>
      <c r="K829">
        <v>1</v>
      </c>
      <c r="L829" t="s">
        <v>320</v>
      </c>
      <c r="M829" t="s">
        <v>28</v>
      </c>
      <c r="N829">
        <v>2</v>
      </c>
    </row>
    <row r="830" spans="1:14" x14ac:dyDescent="0.2">
      <c r="A830">
        <v>30</v>
      </c>
      <c r="C830" t="s">
        <v>26</v>
      </c>
      <c r="D830">
        <v>7.75</v>
      </c>
      <c r="E830" t="s">
        <v>2004</v>
      </c>
      <c r="F830">
        <v>0</v>
      </c>
      <c r="G830">
        <v>829</v>
      </c>
      <c r="H830">
        <v>3</v>
      </c>
      <c r="I830" t="s">
        <v>15</v>
      </c>
      <c r="J830">
        <v>0</v>
      </c>
      <c r="K830">
        <v>1</v>
      </c>
      <c r="L830">
        <v>367228</v>
      </c>
      <c r="M830" t="s">
        <v>17</v>
      </c>
      <c r="N830">
        <v>0</v>
      </c>
    </row>
    <row r="831" spans="1:14" x14ac:dyDescent="0.2">
      <c r="A831">
        <v>62</v>
      </c>
      <c r="B831" t="s">
        <v>52</v>
      </c>
      <c r="C831" t="s">
        <v>19</v>
      </c>
      <c r="D831">
        <v>80</v>
      </c>
      <c r="E831" t="s">
        <v>2003</v>
      </c>
      <c r="F831">
        <v>0</v>
      </c>
      <c r="G831">
        <v>830</v>
      </c>
      <c r="H831">
        <v>1</v>
      </c>
      <c r="I831" t="s">
        <v>20</v>
      </c>
      <c r="J831">
        <v>0</v>
      </c>
      <c r="K831">
        <v>1</v>
      </c>
      <c r="L831">
        <v>113572</v>
      </c>
      <c r="M831" t="s">
        <v>22</v>
      </c>
      <c r="N831">
        <v>0</v>
      </c>
    </row>
    <row r="832" spans="1:14" x14ac:dyDescent="0.2">
      <c r="A832">
        <v>15</v>
      </c>
      <c r="C832" t="s">
        <v>19</v>
      </c>
      <c r="D832">
        <v>14.4542</v>
      </c>
      <c r="E832" t="s">
        <v>2002</v>
      </c>
      <c r="F832">
        <v>0</v>
      </c>
      <c r="G832">
        <v>831</v>
      </c>
      <c r="H832">
        <v>3</v>
      </c>
      <c r="I832" t="s">
        <v>20</v>
      </c>
      <c r="J832">
        <v>1</v>
      </c>
      <c r="K832">
        <v>1</v>
      </c>
      <c r="L832">
        <v>2659</v>
      </c>
      <c r="M832" t="s">
        <v>22</v>
      </c>
      <c r="N832">
        <v>1</v>
      </c>
    </row>
    <row r="833" spans="1:14" x14ac:dyDescent="0.2">
      <c r="A833">
        <v>0.83</v>
      </c>
      <c r="C833" t="s">
        <v>14</v>
      </c>
      <c r="D833">
        <v>18.75</v>
      </c>
      <c r="E833" t="s">
        <v>2001</v>
      </c>
      <c r="F833">
        <v>1</v>
      </c>
      <c r="G833">
        <v>832</v>
      </c>
      <c r="H833">
        <v>2</v>
      </c>
      <c r="I833" t="s">
        <v>15</v>
      </c>
      <c r="J833">
        <v>1</v>
      </c>
      <c r="K833">
        <v>1</v>
      </c>
      <c r="L833">
        <v>29106</v>
      </c>
      <c r="M833" t="s">
        <v>28</v>
      </c>
      <c r="N833">
        <v>2</v>
      </c>
    </row>
    <row r="834" spans="1:14" x14ac:dyDescent="0.2">
      <c r="A834">
        <v>30</v>
      </c>
      <c r="C834" t="s">
        <v>19</v>
      </c>
      <c r="D834">
        <v>7.2291999999999996</v>
      </c>
      <c r="E834" t="s">
        <v>2000</v>
      </c>
      <c r="F834">
        <v>0</v>
      </c>
      <c r="G834">
        <v>833</v>
      </c>
      <c r="H834">
        <v>3</v>
      </c>
      <c r="I834" t="s">
        <v>15</v>
      </c>
      <c r="J834">
        <v>0</v>
      </c>
      <c r="K834">
        <v>0</v>
      </c>
      <c r="L834">
        <v>2671</v>
      </c>
      <c r="M834" t="s">
        <v>17</v>
      </c>
      <c r="N834">
        <v>0</v>
      </c>
    </row>
    <row r="835" spans="1:14" x14ac:dyDescent="0.2">
      <c r="A835">
        <v>23</v>
      </c>
      <c r="C835" t="s">
        <v>14</v>
      </c>
      <c r="D835">
        <v>7.8541999999999996</v>
      </c>
      <c r="E835" t="s">
        <v>1999</v>
      </c>
      <c r="F835">
        <v>0</v>
      </c>
      <c r="G835">
        <v>834</v>
      </c>
      <c r="H835">
        <v>3</v>
      </c>
      <c r="I835" t="s">
        <v>15</v>
      </c>
      <c r="J835">
        <v>0</v>
      </c>
      <c r="K835">
        <v>0</v>
      </c>
      <c r="L835">
        <v>347468</v>
      </c>
      <c r="M835" t="s">
        <v>17</v>
      </c>
      <c r="N835">
        <v>0</v>
      </c>
    </row>
    <row r="836" spans="1:14" x14ac:dyDescent="0.2">
      <c r="A836">
        <v>18</v>
      </c>
      <c r="C836" t="s">
        <v>14</v>
      </c>
      <c r="D836">
        <v>8.3000000000000007</v>
      </c>
      <c r="E836" t="s">
        <v>1998</v>
      </c>
      <c r="F836">
        <v>0</v>
      </c>
      <c r="G836">
        <v>835</v>
      </c>
      <c r="H836">
        <v>3</v>
      </c>
      <c r="I836" t="s">
        <v>15</v>
      </c>
      <c r="J836">
        <v>0</v>
      </c>
      <c r="K836">
        <v>0</v>
      </c>
      <c r="L836">
        <v>2223</v>
      </c>
      <c r="M836" t="s">
        <v>17</v>
      </c>
      <c r="N836">
        <v>0</v>
      </c>
    </row>
    <row r="837" spans="1:14" x14ac:dyDescent="0.2">
      <c r="A837">
        <v>39</v>
      </c>
      <c r="B837" t="s">
        <v>323</v>
      </c>
      <c r="C837" t="s">
        <v>19</v>
      </c>
      <c r="D837">
        <v>83.158299999999997</v>
      </c>
      <c r="E837" t="s">
        <v>1997</v>
      </c>
      <c r="F837">
        <v>1</v>
      </c>
      <c r="G837">
        <v>836</v>
      </c>
      <c r="H837">
        <v>1</v>
      </c>
      <c r="I837" t="s">
        <v>20</v>
      </c>
      <c r="J837">
        <v>1</v>
      </c>
      <c r="K837">
        <v>1</v>
      </c>
      <c r="L837" t="s">
        <v>324</v>
      </c>
      <c r="M837" t="s">
        <v>24</v>
      </c>
      <c r="N837">
        <v>2</v>
      </c>
    </row>
    <row r="838" spans="1:14" x14ac:dyDescent="0.2">
      <c r="A838">
        <v>21</v>
      </c>
      <c r="C838" t="s">
        <v>14</v>
      </c>
      <c r="D838">
        <v>8.6624999999999996</v>
      </c>
      <c r="E838" t="s">
        <v>1996</v>
      </c>
      <c r="F838">
        <v>0</v>
      </c>
      <c r="G838">
        <v>837</v>
      </c>
      <c r="H838">
        <v>3</v>
      </c>
      <c r="I838" t="s">
        <v>15</v>
      </c>
      <c r="J838">
        <v>0</v>
      </c>
      <c r="K838">
        <v>0</v>
      </c>
      <c r="L838">
        <v>315097</v>
      </c>
      <c r="M838" t="s">
        <v>17</v>
      </c>
      <c r="N838">
        <v>0</v>
      </c>
    </row>
    <row r="839" spans="1:14" x14ac:dyDescent="0.2">
      <c r="A839">
        <v>30</v>
      </c>
      <c r="C839" t="s">
        <v>14</v>
      </c>
      <c r="D839">
        <v>8.0500000000000007</v>
      </c>
      <c r="E839" t="s">
        <v>1995</v>
      </c>
      <c r="F839">
        <v>0</v>
      </c>
      <c r="G839">
        <v>838</v>
      </c>
      <c r="H839">
        <v>3</v>
      </c>
      <c r="I839" t="s">
        <v>15</v>
      </c>
      <c r="J839">
        <v>0</v>
      </c>
      <c r="K839">
        <v>0</v>
      </c>
      <c r="L839">
        <v>392092</v>
      </c>
      <c r="M839" t="s">
        <v>17</v>
      </c>
      <c r="N839">
        <v>0</v>
      </c>
    </row>
    <row r="840" spans="1:14" x14ac:dyDescent="0.2">
      <c r="A840">
        <v>32</v>
      </c>
      <c r="C840" t="s">
        <v>14</v>
      </c>
      <c r="D840">
        <v>56.495800000000003</v>
      </c>
      <c r="E840" t="s">
        <v>1994</v>
      </c>
      <c r="F840">
        <v>0</v>
      </c>
      <c r="G840">
        <v>839</v>
      </c>
      <c r="H840">
        <v>3</v>
      </c>
      <c r="I840" t="s">
        <v>15</v>
      </c>
      <c r="J840">
        <v>0</v>
      </c>
      <c r="K840">
        <v>1</v>
      </c>
      <c r="L840">
        <v>1601</v>
      </c>
      <c r="M840" t="s">
        <v>17</v>
      </c>
      <c r="N840">
        <v>0</v>
      </c>
    </row>
    <row r="841" spans="1:14" x14ac:dyDescent="0.2">
      <c r="A841">
        <v>30</v>
      </c>
      <c r="B841" t="s">
        <v>325</v>
      </c>
      <c r="C841" t="s">
        <v>19</v>
      </c>
      <c r="D841">
        <v>29.7</v>
      </c>
      <c r="E841" t="s">
        <v>1993</v>
      </c>
      <c r="F841">
        <v>0</v>
      </c>
      <c r="G841">
        <v>840</v>
      </c>
      <c r="H841">
        <v>1</v>
      </c>
      <c r="I841" t="s">
        <v>15</v>
      </c>
      <c r="J841">
        <v>0</v>
      </c>
      <c r="K841">
        <v>1</v>
      </c>
      <c r="L841">
        <v>11774</v>
      </c>
      <c r="M841" t="s">
        <v>17</v>
      </c>
      <c r="N841">
        <v>0</v>
      </c>
    </row>
    <row r="842" spans="1:14" x14ac:dyDescent="0.2">
      <c r="A842">
        <v>20</v>
      </c>
      <c r="C842" t="s">
        <v>14</v>
      </c>
      <c r="D842">
        <v>7.9249999999999998</v>
      </c>
      <c r="E842" t="s">
        <v>1992</v>
      </c>
      <c r="F842">
        <v>0</v>
      </c>
      <c r="G842">
        <v>841</v>
      </c>
      <c r="H842">
        <v>3</v>
      </c>
      <c r="I842" t="s">
        <v>15</v>
      </c>
      <c r="J842">
        <v>0</v>
      </c>
      <c r="K842">
        <v>0</v>
      </c>
      <c r="L842" t="s">
        <v>326</v>
      </c>
      <c r="M842" t="s">
        <v>17</v>
      </c>
      <c r="N842">
        <v>0</v>
      </c>
    </row>
    <row r="843" spans="1:14" x14ac:dyDescent="0.2">
      <c r="A843">
        <v>16</v>
      </c>
      <c r="C843" t="s">
        <v>14</v>
      </c>
      <c r="D843">
        <v>10.5</v>
      </c>
      <c r="E843" t="s">
        <v>1991</v>
      </c>
      <c r="F843">
        <v>0</v>
      </c>
      <c r="G843">
        <v>842</v>
      </c>
      <c r="H843">
        <v>2</v>
      </c>
      <c r="I843" t="s">
        <v>15</v>
      </c>
      <c r="J843">
        <v>0</v>
      </c>
      <c r="K843">
        <v>0</v>
      </c>
      <c r="L843" t="s">
        <v>308</v>
      </c>
      <c r="M843" t="s">
        <v>17</v>
      </c>
      <c r="N843">
        <v>0</v>
      </c>
    </row>
    <row r="844" spans="1:14" x14ac:dyDescent="0.2">
      <c r="A844">
        <v>30</v>
      </c>
      <c r="C844" t="s">
        <v>19</v>
      </c>
      <c r="D844">
        <v>31</v>
      </c>
      <c r="E844" t="s">
        <v>1990</v>
      </c>
      <c r="F844">
        <v>0</v>
      </c>
      <c r="G844">
        <v>843</v>
      </c>
      <c r="H844">
        <v>1</v>
      </c>
      <c r="I844" t="s">
        <v>20</v>
      </c>
      <c r="J844">
        <v>0</v>
      </c>
      <c r="K844">
        <v>1</v>
      </c>
      <c r="L844">
        <v>113798</v>
      </c>
      <c r="M844" t="s">
        <v>24</v>
      </c>
      <c r="N844">
        <v>0</v>
      </c>
    </row>
    <row r="845" spans="1:14" x14ac:dyDescent="0.2">
      <c r="A845">
        <v>34.5</v>
      </c>
      <c r="C845" t="s">
        <v>19</v>
      </c>
      <c r="D845">
        <v>6.4375</v>
      </c>
      <c r="E845" t="s">
        <v>1989</v>
      </c>
      <c r="F845">
        <v>0</v>
      </c>
      <c r="G845">
        <v>844</v>
      </c>
      <c r="H845">
        <v>3</v>
      </c>
      <c r="I845" t="s">
        <v>15</v>
      </c>
      <c r="J845">
        <v>0</v>
      </c>
      <c r="K845">
        <v>0</v>
      </c>
      <c r="L845">
        <v>2683</v>
      </c>
      <c r="M845" t="s">
        <v>17</v>
      </c>
      <c r="N845">
        <v>0</v>
      </c>
    </row>
    <row r="846" spans="1:14" x14ac:dyDescent="0.2">
      <c r="A846">
        <v>17</v>
      </c>
      <c r="C846" t="s">
        <v>14</v>
      </c>
      <c r="D846">
        <v>8.6624999999999996</v>
      </c>
      <c r="E846" t="s">
        <v>1988</v>
      </c>
      <c r="F846">
        <v>0</v>
      </c>
      <c r="G846">
        <v>845</v>
      </c>
      <c r="H846">
        <v>3</v>
      </c>
      <c r="I846" t="s">
        <v>15</v>
      </c>
      <c r="J846">
        <v>0</v>
      </c>
      <c r="K846">
        <v>0</v>
      </c>
      <c r="L846">
        <v>315090</v>
      </c>
      <c r="M846" t="s">
        <v>17</v>
      </c>
      <c r="N846">
        <v>0</v>
      </c>
    </row>
    <row r="847" spans="1:14" x14ac:dyDescent="0.2">
      <c r="A847">
        <v>42</v>
      </c>
      <c r="C847" t="s">
        <v>14</v>
      </c>
      <c r="D847">
        <v>7.55</v>
      </c>
      <c r="E847" t="s">
        <v>1987</v>
      </c>
      <c r="F847">
        <v>0</v>
      </c>
      <c r="G847">
        <v>846</v>
      </c>
      <c r="H847">
        <v>3</v>
      </c>
      <c r="I847" t="s">
        <v>15</v>
      </c>
      <c r="J847">
        <v>0</v>
      </c>
      <c r="K847">
        <v>0</v>
      </c>
      <c r="L847" t="s">
        <v>327</v>
      </c>
      <c r="M847" t="s">
        <v>17</v>
      </c>
      <c r="N847">
        <v>0</v>
      </c>
    </row>
    <row r="848" spans="1:14" x14ac:dyDescent="0.2">
      <c r="A848">
        <v>30</v>
      </c>
      <c r="C848" t="s">
        <v>14</v>
      </c>
      <c r="D848">
        <v>69.55</v>
      </c>
      <c r="E848" t="s">
        <v>1986</v>
      </c>
      <c r="F848">
        <v>2</v>
      </c>
      <c r="G848">
        <v>847</v>
      </c>
      <c r="H848">
        <v>3</v>
      </c>
      <c r="I848" t="s">
        <v>15</v>
      </c>
      <c r="J848">
        <v>8</v>
      </c>
      <c r="K848">
        <v>0</v>
      </c>
      <c r="L848" t="s">
        <v>98</v>
      </c>
      <c r="M848" t="s">
        <v>17</v>
      </c>
      <c r="N848">
        <v>10</v>
      </c>
    </row>
    <row r="849" spans="1:14" x14ac:dyDescent="0.2">
      <c r="A849">
        <v>35</v>
      </c>
      <c r="C849" t="s">
        <v>19</v>
      </c>
      <c r="D849">
        <v>7.8958000000000004</v>
      </c>
      <c r="E849" t="s">
        <v>1985</v>
      </c>
      <c r="F849">
        <v>0</v>
      </c>
      <c r="G849">
        <v>848</v>
      </c>
      <c r="H849">
        <v>3</v>
      </c>
      <c r="I849" t="s">
        <v>15</v>
      </c>
      <c r="J849">
        <v>0</v>
      </c>
      <c r="K849">
        <v>0</v>
      </c>
      <c r="L849">
        <v>349213</v>
      </c>
      <c r="M849" t="s">
        <v>17</v>
      </c>
      <c r="N849">
        <v>0</v>
      </c>
    </row>
    <row r="850" spans="1:14" x14ac:dyDescent="0.2">
      <c r="A850">
        <v>28</v>
      </c>
      <c r="C850" t="s">
        <v>14</v>
      </c>
      <c r="D850">
        <v>33</v>
      </c>
      <c r="E850" t="s">
        <v>1984</v>
      </c>
      <c r="F850">
        <v>1</v>
      </c>
      <c r="G850">
        <v>849</v>
      </c>
      <c r="H850">
        <v>2</v>
      </c>
      <c r="I850" t="s">
        <v>15</v>
      </c>
      <c r="J850">
        <v>0</v>
      </c>
      <c r="K850">
        <v>0</v>
      </c>
      <c r="L850">
        <v>248727</v>
      </c>
      <c r="M850" t="s">
        <v>90</v>
      </c>
      <c r="N850">
        <v>1</v>
      </c>
    </row>
    <row r="851" spans="1:14" x14ac:dyDescent="0.2">
      <c r="A851">
        <v>35.5</v>
      </c>
      <c r="B851" t="s">
        <v>209</v>
      </c>
      <c r="C851" t="s">
        <v>19</v>
      </c>
      <c r="D851">
        <v>89.104200000000006</v>
      </c>
      <c r="E851" t="s">
        <v>1983</v>
      </c>
      <c r="F851">
        <v>0</v>
      </c>
      <c r="G851">
        <v>850</v>
      </c>
      <c r="H851">
        <v>1</v>
      </c>
      <c r="I851" t="s">
        <v>20</v>
      </c>
      <c r="J851">
        <v>1</v>
      </c>
      <c r="K851">
        <v>1</v>
      </c>
      <c r="L851">
        <v>17453</v>
      </c>
      <c r="M851" t="s">
        <v>22</v>
      </c>
      <c r="N851">
        <v>1</v>
      </c>
    </row>
    <row r="852" spans="1:14" x14ac:dyDescent="0.2">
      <c r="A852">
        <v>4</v>
      </c>
      <c r="C852" t="s">
        <v>14</v>
      </c>
      <c r="D852">
        <v>31.274999999999999</v>
      </c>
      <c r="E852" t="s">
        <v>1982</v>
      </c>
      <c r="F852">
        <v>2</v>
      </c>
      <c r="G852">
        <v>851</v>
      </c>
      <c r="H852">
        <v>3</v>
      </c>
      <c r="I852" t="s">
        <v>15</v>
      </c>
      <c r="J852">
        <v>4</v>
      </c>
      <c r="K852">
        <v>0</v>
      </c>
      <c r="L852">
        <v>347082</v>
      </c>
      <c r="M852" t="s">
        <v>28</v>
      </c>
      <c r="N852">
        <v>6</v>
      </c>
    </row>
    <row r="853" spans="1:14" x14ac:dyDescent="0.2">
      <c r="A853">
        <v>74</v>
      </c>
      <c r="C853" t="s">
        <v>14</v>
      </c>
      <c r="D853">
        <v>7.7750000000000004</v>
      </c>
      <c r="E853" t="s">
        <v>1981</v>
      </c>
      <c r="F853">
        <v>0</v>
      </c>
      <c r="G853">
        <v>852</v>
      </c>
      <c r="H853">
        <v>3</v>
      </c>
      <c r="I853" t="s">
        <v>15</v>
      </c>
      <c r="J853">
        <v>0</v>
      </c>
      <c r="K853">
        <v>0</v>
      </c>
      <c r="L853">
        <v>347060</v>
      </c>
      <c r="M853" t="s">
        <v>17</v>
      </c>
      <c r="N853">
        <v>0</v>
      </c>
    </row>
    <row r="854" spans="1:14" x14ac:dyDescent="0.2">
      <c r="A854">
        <v>9</v>
      </c>
      <c r="C854" t="s">
        <v>19</v>
      </c>
      <c r="D854">
        <v>15.245799999999999</v>
      </c>
      <c r="E854" t="s">
        <v>1980</v>
      </c>
      <c r="F854">
        <v>1</v>
      </c>
      <c r="G854">
        <v>853</v>
      </c>
      <c r="H854">
        <v>3</v>
      </c>
      <c r="I854" t="s">
        <v>20</v>
      </c>
      <c r="J854">
        <v>1</v>
      </c>
      <c r="K854">
        <v>0</v>
      </c>
      <c r="L854">
        <v>2678</v>
      </c>
      <c r="M854" t="s">
        <v>24</v>
      </c>
      <c r="N854">
        <v>2</v>
      </c>
    </row>
    <row r="855" spans="1:14" x14ac:dyDescent="0.2">
      <c r="A855">
        <v>16</v>
      </c>
      <c r="B855" t="s">
        <v>328</v>
      </c>
      <c r="C855" t="s">
        <v>14</v>
      </c>
      <c r="D855">
        <v>39.4</v>
      </c>
      <c r="E855" t="s">
        <v>1979</v>
      </c>
      <c r="F855">
        <v>1</v>
      </c>
      <c r="G855">
        <v>854</v>
      </c>
      <c r="H855">
        <v>1</v>
      </c>
      <c r="I855" t="s">
        <v>20</v>
      </c>
      <c r="J855">
        <v>0</v>
      </c>
      <c r="K855">
        <v>1</v>
      </c>
      <c r="L855" t="s">
        <v>329</v>
      </c>
      <c r="M855" t="s">
        <v>24</v>
      </c>
      <c r="N855">
        <v>1</v>
      </c>
    </row>
    <row r="856" spans="1:14" x14ac:dyDescent="0.2">
      <c r="A856">
        <v>44</v>
      </c>
      <c r="C856" t="s">
        <v>14</v>
      </c>
      <c r="D856">
        <v>26</v>
      </c>
      <c r="E856" t="s">
        <v>1978</v>
      </c>
      <c r="F856">
        <v>0</v>
      </c>
      <c r="G856">
        <v>855</v>
      </c>
      <c r="H856">
        <v>2</v>
      </c>
      <c r="I856" t="s">
        <v>20</v>
      </c>
      <c r="J856">
        <v>1</v>
      </c>
      <c r="K856">
        <v>0</v>
      </c>
      <c r="L856">
        <v>244252</v>
      </c>
      <c r="M856" t="s">
        <v>22</v>
      </c>
      <c r="N856">
        <v>1</v>
      </c>
    </row>
    <row r="857" spans="1:14" x14ac:dyDescent="0.2">
      <c r="A857">
        <v>18</v>
      </c>
      <c r="C857" t="s">
        <v>14</v>
      </c>
      <c r="D857">
        <v>9.35</v>
      </c>
      <c r="E857" t="s">
        <v>1977</v>
      </c>
      <c r="F857">
        <v>1</v>
      </c>
      <c r="G857">
        <v>856</v>
      </c>
      <c r="H857">
        <v>3</v>
      </c>
      <c r="I857" t="s">
        <v>20</v>
      </c>
      <c r="J857">
        <v>0</v>
      </c>
      <c r="K857">
        <v>1</v>
      </c>
      <c r="L857">
        <v>392091</v>
      </c>
      <c r="M857" t="s">
        <v>22</v>
      </c>
      <c r="N857">
        <v>1</v>
      </c>
    </row>
    <row r="858" spans="1:14" x14ac:dyDescent="0.2">
      <c r="A858">
        <v>45</v>
      </c>
      <c r="C858" t="s">
        <v>14</v>
      </c>
      <c r="D858">
        <v>164.86670000000001</v>
      </c>
      <c r="E858" t="s">
        <v>1976</v>
      </c>
      <c r="F858">
        <v>1</v>
      </c>
      <c r="G858">
        <v>857</v>
      </c>
      <c r="H858">
        <v>1</v>
      </c>
      <c r="I858" t="s">
        <v>20</v>
      </c>
      <c r="J858">
        <v>1</v>
      </c>
      <c r="K858">
        <v>1</v>
      </c>
      <c r="L858">
        <v>36928</v>
      </c>
      <c r="M858" t="s">
        <v>22</v>
      </c>
      <c r="N858">
        <v>2</v>
      </c>
    </row>
    <row r="859" spans="1:14" x14ac:dyDescent="0.2">
      <c r="A859">
        <v>51</v>
      </c>
      <c r="B859" t="s">
        <v>330</v>
      </c>
      <c r="C859" t="s">
        <v>14</v>
      </c>
      <c r="D859">
        <v>26.55</v>
      </c>
      <c r="E859" t="s">
        <v>1975</v>
      </c>
      <c r="F859">
        <v>0</v>
      </c>
      <c r="G859">
        <v>858</v>
      </c>
      <c r="H859">
        <v>1</v>
      </c>
      <c r="I859" t="s">
        <v>15</v>
      </c>
      <c r="J859">
        <v>0</v>
      </c>
      <c r="K859">
        <v>1</v>
      </c>
      <c r="L859">
        <v>113055</v>
      </c>
      <c r="M859" t="s">
        <v>17</v>
      </c>
      <c r="N859">
        <v>0</v>
      </c>
    </row>
    <row r="860" spans="1:14" x14ac:dyDescent="0.2">
      <c r="A860">
        <v>24</v>
      </c>
      <c r="C860" t="s">
        <v>19</v>
      </c>
      <c r="D860">
        <v>19.258299999999998</v>
      </c>
      <c r="E860" t="s">
        <v>1974</v>
      </c>
      <c r="F860">
        <v>3</v>
      </c>
      <c r="G860">
        <v>859</v>
      </c>
      <c r="H860">
        <v>3</v>
      </c>
      <c r="I860" t="s">
        <v>20</v>
      </c>
      <c r="J860">
        <v>0</v>
      </c>
      <c r="K860">
        <v>1</v>
      </c>
      <c r="L860">
        <v>2666</v>
      </c>
      <c r="M860" t="s">
        <v>22</v>
      </c>
      <c r="N860">
        <v>3</v>
      </c>
    </row>
    <row r="861" spans="1:14" x14ac:dyDescent="0.2">
      <c r="A861">
        <v>30</v>
      </c>
      <c r="C861" t="s">
        <v>19</v>
      </c>
      <c r="D861">
        <v>7.2291999999999996</v>
      </c>
      <c r="E861" t="s">
        <v>1973</v>
      </c>
      <c r="F861">
        <v>0</v>
      </c>
      <c r="G861">
        <v>860</v>
      </c>
      <c r="H861">
        <v>3</v>
      </c>
      <c r="I861" t="s">
        <v>15</v>
      </c>
      <c r="J861">
        <v>0</v>
      </c>
      <c r="K861">
        <v>0</v>
      </c>
      <c r="L861">
        <v>2629</v>
      </c>
      <c r="M861" t="s">
        <v>17</v>
      </c>
      <c r="N861">
        <v>0</v>
      </c>
    </row>
    <row r="862" spans="1:14" x14ac:dyDescent="0.2">
      <c r="A862">
        <v>41</v>
      </c>
      <c r="C862" t="s">
        <v>14</v>
      </c>
      <c r="D862">
        <v>14.1083</v>
      </c>
      <c r="E862" t="s">
        <v>1972</v>
      </c>
      <c r="F862">
        <v>0</v>
      </c>
      <c r="G862">
        <v>861</v>
      </c>
      <c r="H862">
        <v>3</v>
      </c>
      <c r="I862" t="s">
        <v>15</v>
      </c>
      <c r="J862">
        <v>2</v>
      </c>
      <c r="K862">
        <v>0</v>
      </c>
      <c r="L862">
        <v>350026</v>
      </c>
      <c r="M862" t="s">
        <v>17</v>
      </c>
      <c r="N862">
        <v>2</v>
      </c>
    </row>
    <row r="863" spans="1:14" x14ac:dyDescent="0.2">
      <c r="A863">
        <v>21</v>
      </c>
      <c r="C863" t="s">
        <v>14</v>
      </c>
      <c r="D863">
        <v>11.5</v>
      </c>
      <c r="E863" t="s">
        <v>1971</v>
      </c>
      <c r="F863">
        <v>0</v>
      </c>
      <c r="G863">
        <v>862</v>
      </c>
      <c r="H863">
        <v>2</v>
      </c>
      <c r="I863" t="s">
        <v>15</v>
      </c>
      <c r="J863">
        <v>1</v>
      </c>
      <c r="K863">
        <v>0</v>
      </c>
      <c r="L863">
        <v>28134</v>
      </c>
      <c r="M863" t="s">
        <v>17</v>
      </c>
      <c r="N863">
        <v>1</v>
      </c>
    </row>
    <row r="864" spans="1:14" x14ac:dyDescent="0.2">
      <c r="A864">
        <v>48</v>
      </c>
      <c r="B864" t="s">
        <v>316</v>
      </c>
      <c r="C864" t="s">
        <v>14</v>
      </c>
      <c r="D864">
        <v>25.929200000000002</v>
      </c>
      <c r="E864" t="s">
        <v>1970</v>
      </c>
      <c r="F864">
        <v>0</v>
      </c>
      <c r="G864">
        <v>863</v>
      </c>
      <c r="H864">
        <v>1</v>
      </c>
      <c r="I864" t="s">
        <v>20</v>
      </c>
      <c r="J864">
        <v>0</v>
      </c>
      <c r="K864">
        <v>1</v>
      </c>
      <c r="L864">
        <v>17466</v>
      </c>
      <c r="M864" t="s">
        <v>22</v>
      </c>
      <c r="N864">
        <v>0</v>
      </c>
    </row>
    <row r="865" spans="1:14" x14ac:dyDescent="0.2">
      <c r="A865">
        <v>22</v>
      </c>
      <c r="C865" t="s">
        <v>14</v>
      </c>
      <c r="D865">
        <v>69.55</v>
      </c>
      <c r="E865" t="s">
        <v>1969</v>
      </c>
      <c r="F865">
        <v>2</v>
      </c>
      <c r="G865">
        <v>864</v>
      </c>
      <c r="H865">
        <v>3</v>
      </c>
      <c r="I865" t="s">
        <v>20</v>
      </c>
      <c r="J865">
        <v>8</v>
      </c>
      <c r="K865">
        <v>0</v>
      </c>
      <c r="L865" t="s">
        <v>98</v>
      </c>
      <c r="M865" t="s">
        <v>24</v>
      </c>
      <c r="N865">
        <v>10</v>
      </c>
    </row>
    <row r="866" spans="1:14" x14ac:dyDescent="0.2">
      <c r="A866">
        <v>24</v>
      </c>
      <c r="C866" t="s">
        <v>14</v>
      </c>
      <c r="D866">
        <v>13</v>
      </c>
      <c r="E866" t="s">
        <v>1968</v>
      </c>
      <c r="F866">
        <v>0</v>
      </c>
      <c r="G866">
        <v>865</v>
      </c>
      <c r="H866">
        <v>2</v>
      </c>
      <c r="I866" t="s">
        <v>15</v>
      </c>
      <c r="J866">
        <v>0</v>
      </c>
      <c r="K866">
        <v>0</v>
      </c>
      <c r="L866">
        <v>233866</v>
      </c>
      <c r="M866" t="s">
        <v>17</v>
      </c>
      <c r="N866">
        <v>0</v>
      </c>
    </row>
    <row r="867" spans="1:14" x14ac:dyDescent="0.2">
      <c r="A867">
        <v>42</v>
      </c>
      <c r="C867" t="s">
        <v>14</v>
      </c>
      <c r="D867">
        <v>13</v>
      </c>
      <c r="E867" t="s">
        <v>1967</v>
      </c>
      <c r="F867">
        <v>0</v>
      </c>
      <c r="G867">
        <v>866</v>
      </c>
      <c r="H867">
        <v>2</v>
      </c>
      <c r="I867" t="s">
        <v>20</v>
      </c>
      <c r="J867">
        <v>0</v>
      </c>
      <c r="K867">
        <v>1</v>
      </c>
      <c r="L867">
        <v>236852</v>
      </c>
      <c r="M867" t="s">
        <v>22</v>
      </c>
      <c r="N867">
        <v>0</v>
      </c>
    </row>
    <row r="868" spans="1:14" x14ac:dyDescent="0.2">
      <c r="A868">
        <v>27</v>
      </c>
      <c r="C868" t="s">
        <v>19</v>
      </c>
      <c r="D868">
        <v>13.8583</v>
      </c>
      <c r="E868" t="s">
        <v>1966</v>
      </c>
      <c r="F868">
        <v>0</v>
      </c>
      <c r="G868">
        <v>867</v>
      </c>
      <c r="H868">
        <v>2</v>
      </c>
      <c r="I868" t="s">
        <v>20</v>
      </c>
      <c r="J868">
        <v>1</v>
      </c>
      <c r="K868">
        <v>1</v>
      </c>
      <c r="L868" t="s">
        <v>331</v>
      </c>
      <c r="M868" t="s">
        <v>24</v>
      </c>
      <c r="N868">
        <v>1</v>
      </c>
    </row>
    <row r="869" spans="1:14" x14ac:dyDescent="0.2">
      <c r="A869">
        <v>31</v>
      </c>
      <c r="B869" t="s">
        <v>332</v>
      </c>
      <c r="C869" t="s">
        <v>14</v>
      </c>
      <c r="D869">
        <v>50.495800000000003</v>
      </c>
      <c r="E869" t="s">
        <v>1965</v>
      </c>
      <c r="F869">
        <v>0</v>
      </c>
      <c r="G869">
        <v>868</v>
      </c>
      <c r="H869">
        <v>1</v>
      </c>
      <c r="I869" t="s">
        <v>15</v>
      </c>
      <c r="J869">
        <v>0</v>
      </c>
      <c r="K869">
        <v>0</v>
      </c>
      <c r="L869" t="s">
        <v>333</v>
      </c>
      <c r="M869" t="s">
        <v>17</v>
      </c>
      <c r="N869">
        <v>0</v>
      </c>
    </row>
    <row r="870" spans="1:14" x14ac:dyDescent="0.2">
      <c r="A870">
        <v>30</v>
      </c>
      <c r="C870" t="s">
        <v>14</v>
      </c>
      <c r="D870">
        <v>9.5</v>
      </c>
      <c r="E870" t="s">
        <v>1964</v>
      </c>
      <c r="F870">
        <v>0</v>
      </c>
      <c r="G870">
        <v>869</v>
      </c>
      <c r="H870">
        <v>3</v>
      </c>
      <c r="I870" t="s">
        <v>15</v>
      </c>
      <c r="J870">
        <v>0</v>
      </c>
      <c r="K870">
        <v>0</v>
      </c>
      <c r="L870">
        <v>345777</v>
      </c>
      <c r="M870" t="s">
        <v>17</v>
      </c>
      <c r="N870">
        <v>0</v>
      </c>
    </row>
    <row r="871" spans="1:14" x14ac:dyDescent="0.2">
      <c r="A871">
        <v>4</v>
      </c>
      <c r="C871" t="s">
        <v>14</v>
      </c>
      <c r="D871">
        <v>11.1333</v>
      </c>
      <c r="E871" t="s">
        <v>1963</v>
      </c>
      <c r="F871">
        <v>1</v>
      </c>
      <c r="G871">
        <v>870</v>
      </c>
      <c r="H871">
        <v>3</v>
      </c>
      <c r="I871" t="s">
        <v>15</v>
      </c>
      <c r="J871">
        <v>1</v>
      </c>
      <c r="K871">
        <v>1</v>
      </c>
      <c r="L871">
        <v>347742</v>
      </c>
      <c r="M871" t="s">
        <v>28</v>
      </c>
      <c r="N871">
        <v>2</v>
      </c>
    </row>
    <row r="872" spans="1:14" x14ac:dyDescent="0.2">
      <c r="A872">
        <v>26</v>
      </c>
      <c r="C872" t="s">
        <v>14</v>
      </c>
      <c r="D872">
        <v>7.8958000000000004</v>
      </c>
      <c r="E872" t="s">
        <v>1962</v>
      </c>
      <c r="F872">
        <v>0</v>
      </c>
      <c r="G872">
        <v>871</v>
      </c>
      <c r="H872">
        <v>3</v>
      </c>
      <c r="I872" t="s">
        <v>15</v>
      </c>
      <c r="J872">
        <v>0</v>
      </c>
      <c r="K872">
        <v>0</v>
      </c>
      <c r="L872">
        <v>349248</v>
      </c>
      <c r="M872" t="s">
        <v>17</v>
      </c>
      <c r="N872">
        <v>0</v>
      </c>
    </row>
    <row r="873" spans="1:14" x14ac:dyDescent="0.2">
      <c r="A873">
        <v>47</v>
      </c>
      <c r="B873" t="s">
        <v>136</v>
      </c>
      <c r="C873" t="s">
        <v>14</v>
      </c>
      <c r="D873">
        <v>52.554200000000002</v>
      </c>
      <c r="E873" t="s">
        <v>1961</v>
      </c>
      <c r="F873">
        <v>1</v>
      </c>
      <c r="G873">
        <v>872</v>
      </c>
      <c r="H873">
        <v>1</v>
      </c>
      <c r="I873" t="s">
        <v>20</v>
      </c>
      <c r="J873">
        <v>1</v>
      </c>
      <c r="K873">
        <v>1</v>
      </c>
      <c r="L873">
        <v>11751</v>
      </c>
      <c r="M873" t="s">
        <v>22</v>
      </c>
      <c r="N873">
        <v>2</v>
      </c>
    </row>
    <row r="874" spans="1:14" x14ac:dyDescent="0.2">
      <c r="A874">
        <v>33</v>
      </c>
      <c r="B874" t="s">
        <v>285</v>
      </c>
      <c r="C874" t="s">
        <v>14</v>
      </c>
      <c r="D874">
        <v>5</v>
      </c>
      <c r="E874" t="s">
        <v>1960</v>
      </c>
      <c r="F874">
        <v>0</v>
      </c>
      <c r="G874">
        <v>873</v>
      </c>
      <c r="H874">
        <v>1</v>
      </c>
      <c r="I874" t="s">
        <v>15</v>
      </c>
      <c r="J874">
        <v>0</v>
      </c>
      <c r="K874">
        <v>0</v>
      </c>
      <c r="L874">
        <v>695</v>
      </c>
      <c r="M874" t="s">
        <v>17</v>
      </c>
      <c r="N874">
        <v>0</v>
      </c>
    </row>
    <row r="875" spans="1:14" x14ac:dyDescent="0.2">
      <c r="A875">
        <v>47</v>
      </c>
      <c r="C875" t="s">
        <v>14</v>
      </c>
      <c r="D875">
        <v>9</v>
      </c>
      <c r="E875" t="s">
        <v>1959</v>
      </c>
      <c r="F875">
        <v>0</v>
      </c>
      <c r="G875">
        <v>874</v>
      </c>
      <c r="H875">
        <v>3</v>
      </c>
      <c r="I875" t="s">
        <v>15</v>
      </c>
      <c r="J875">
        <v>0</v>
      </c>
      <c r="K875">
        <v>0</v>
      </c>
      <c r="L875">
        <v>345765</v>
      </c>
      <c r="M875" t="s">
        <v>17</v>
      </c>
      <c r="N875">
        <v>0</v>
      </c>
    </row>
    <row r="876" spans="1:14" x14ac:dyDescent="0.2">
      <c r="A876">
        <v>28</v>
      </c>
      <c r="C876" t="s">
        <v>19</v>
      </c>
      <c r="D876">
        <v>24</v>
      </c>
      <c r="E876" t="s">
        <v>1958</v>
      </c>
      <c r="F876">
        <v>0</v>
      </c>
      <c r="G876">
        <v>875</v>
      </c>
      <c r="H876">
        <v>2</v>
      </c>
      <c r="I876" t="s">
        <v>20</v>
      </c>
      <c r="J876">
        <v>1</v>
      </c>
      <c r="K876">
        <v>1</v>
      </c>
      <c r="L876" t="s">
        <v>164</v>
      </c>
      <c r="M876" t="s">
        <v>22</v>
      </c>
      <c r="N876">
        <v>1</v>
      </c>
    </row>
    <row r="877" spans="1:14" x14ac:dyDescent="0.2">
      <c r="A877">
        <v>15</v>
      </c>
      <c r="C877" t="s">
        <v>19</v>
      </c>
      <c r="D877">
        <v>7.2249999999999996</v>
      </c>
      <c r="E877" t="s">
        <v>1957</v>
      </c>
      <c r="F877">
        <v>0</v>
      </c>
      <c r="G877">
        <v>876</v>
      </c>
      <c r="H877">
        <v>3</v>
      </c>
      <c r="I877" t="s">
        <v>20</v>
      </c>
      <c r="J877">
        <v>0</v>
      </c>
      <c r="K877">
        <v>1</v>
      </c>
      <c r="L877">
        <v>2667</v>
      </c>
      <c r="M877" t="s">
        <v>24</v>
      </c>
      <c r="N877">
        <v>0</v>
      </c>
    </row>
    <row r="878" spans="1:14" x14ac:dyDescent="0.2">
      <c r="A878">
        <v>20</v>
      </c>
      <c r="C878" t="s">
        <v>14</v>
      </c>
      <c r="D878">
        <v>9.8458000000000006</v>
      </c>
      <c r="E878" t="s">
        <v>1956</v>
      </c>
      <c r="F878">
        <v>0</v>
      </c>
      <c r="G878">
        <v>877</v>
      </c>
      <c r="H878">
        <v>3</v>
      </c>
      <c r="I878" t="s">
        <v>15</v>
      </c>
      <c r="J878">
        <v>0</v>
      </c>
      <c r="K878">
        <v>0</v>
      </c>
      <c r="L878">
        <v>7534</v>
      </c>
      <c r="M878" t="s">
        <v>17</v>
      </c>
      <c r="N878">
        <v>0</v>
      </c>
    </row>
    <row r="879" spans="1:14" x14ac:dyDescent="0.2">
      <c r="A879">
        <v>19</v>
      </c>
      <c r="C879" t="s">
        <v>14</v>
      </c>
      <c r="D879">
        <v>7.8958000000000004</v>
      </c>
      <c r="E879" t="s">
        <v>1955</v>
      </c>
      <c r="F879">
        <v>0</v>
      </c>
      <c r="G879">
        <v>878</v>
      </c>
      <c r="H879">
        <v>3</v>
      </c>
      <c r="I879" t="s">
        <v>15</v>
      </c>
      <c r="J879">
        <v>0</v>
      </c>
      <c r="K879">
        <v>0</v>
      </c>
      <c r="L879">
        <v>349212</v>
      </c>
      <c r="M879" t="s">
        <v>17</v>
      </c>
      <c r="N879">
        <v>0</v>
      </c>
    </row>
    <row r="880" spans="1:14" x14ac:dyDescent="0.2">
      <c r="A880">
        <v>30</v>
      </c>
      <c r="C880" t="s">
        <v>14</v>
      </c>
      <c r="D880">
        <v>7.8958000000000004</v>
      </c>
      <c r="E880" t="s">
        <v>1954</v>
      </c>
      <c r="F880">
        <v>0</v>
      </c>
      <c r="G880">
        <v>879</v>
      </c>
      <c r="H880">
        <v>3</v>
      </c>
      <c r="I880" t="s">
        <v>15</v>
      </c>
      <c r="J880">
        <v>0</v>
      </c>
      <c r="K880">
        <v>0</v>
      </c>
      <c r="L880">
        <v>349217</v>
      </c>
      <c r="M880" t="s">
        <v>17</v>
      </c>
      <c r="N880">
        <v>0</v>
      </c>
    </row>
    <row r="881" spans="1:14" x14ac:dyDescent="0.2">
      <c r="A881">
        <v>56</v>
      </c>
      <c r="B881" t="s">
        <v>334</v>
      </c>
      <c r="C881" t="s">
        <v>19</v>
      </c>
      <c r="D881">
        <v>83.158299999999997</v>
      </c>
      <c r="E881" t="s">
        <v>1953</v>
      </c>
      <c r="F881">
        <v>1</v>
      </c>
      <c r="G881">
        <v>880</v>
      </c>
      <c r="H881">
        <v>1</v>
      </c>
      <c r="I881" t="s">
        <v>20</v>
      </c>
      <c r="J881">
        <v>0</v>
      </c>
      <c r="K881">
        <v>1</v>
      </c>
      <c r="L881">
        <v>11767</v>
      </c>
      <c r="M881" t="s">
        <v>22</v>
      </c>
      <c r="N881">
        <v>1</v>
      </c>
    </row>
    <row r="882" spans="1:14" x14ac:dyDescent="0.2">
      <c r="A882">
        <v>25</v>
      </c>
      <c r="C882" t="s">
        <v>14</v>
      </c>
      <c r="D882">
        <v>26</v>
      </c>
      <c r="E882" t="s">
        <v>1952</v>
      </c>
      <c r="F882">
        <v>1</v>
      </c>
      <c r="G882">
        <v>881</v>
      </c>
      <c r="H882">
        <v>2</v>
      </c>
      <c r="I882" t="s">
        <v>20</v>
      </c>
      <c r="J882">
        <v>0</v>
      </c>
      <c r="K882">
        <v>1</v>
      </c>
      <c r="L882">
        <v>230433</v>
      </c>
      <c r="M882" t="s">
        <v>22</v>
      </c>
      <c r="N882">
        <v>1</v>
      </c>
    </row>
    <row r="883" spans="1:14" x14ac:dyDescent="0.2">
      <c r="A883">
        <v>33</v>
      </c>
      <c r="C883" t="s">
        <v>14</v>
      </c>
      <c r="D883">
        <v>7.8958000000000004</v>
      </c>
      <c r="E883" t="s">
        <v>1951</v>
      </c>
      <c r="F883">
        <v>0</v>
      </c>
      <c r="G883">
        <v>882</v>
      </c>
      <c r="H883">
        <v>3</v>
      </c>
      <c r="I883" t="s">
        <v>15</v>
      </c>
      <c r="J883">
        <v>0</v>
      </c>
      <c r="K883">
        <v>0</v>
      </c>
      <c r="L883">
        <v>349257</v>
      </c>
      <c r="M883" t="s">
        <v>17</v>
      </c>
      <c r="N883">
        <v>0</v>
      </c>
    </row>
    <row r="884" spans="1:14" x14ac:dyDescent="0.2">
      <c r="A884">
        <v>22</v>
      </c>
      <c r="C884" t="s">
        <v>14</v>
      </c>
      <c r="D884">
        <v>10.5167</v>
      </c>
      <c r="E884" t="s">
        <v>1950</v>
      </c>
      <c r="F884">
        <v>0</v>
      </c>
      <c r="G884">
        <v>883</v>
      </c>
      <c r="H884">
        <v>3</v>
      </c>
      <c r="I884" t="s">
        <v>20</v>
      </c>
      <c r="J884">
        <v>0</v>
      </c>
      <c r="K884">
        <v>0</v>
      </c>
      <c r="L884">
        <v>7552</v>
      </c>
      <c r="M884" t="s">
        <v>24</v>
      </c>
      <c r="N884">
        <v>0</v>
      </c>
    </row>
    <row r="885" spans="1:14" x14ac:dyDescent="0.2">
      <c r="A885">
        <v>28</v>
      </c>
      <c r="C885" t="s">
        <v>14</v>
      </c>
      <c r="D885">
        <v>10.5</v>
      </c>
      <c r="E885" t="s">
        <v>1949</v>
      </c>
      <c r="F885">
        <v>0</v>
      </c>
      <c r="G885">
        <v>884</v>
      </c>
      <c r="H885">
        <v>2</v>
      </c>
      <c r="I885" t="s">
        <v>15</v>
      </c>
      <c r="J885">
        <v>0</v>
      </c>
      <c r="K885">
        <v>0</v>
      </c>
      <c r="L885" t="s">
        <v>335</v>
      </c>
      <c r="M885" t="s">
        <v>17</v>
      </c>
      <c r="N885">
        <v>0</v>
      </c>
    </row>
    <row r="886" spans="1:14" x14ac:dyDescent="0.2">
      <c r="A886">
        <v>25</v>
      </c>
      <c r="C886" t="s">
        <v>14</v>
      </c>
      <c r="D886">
        <v>7.05</v>
      </c>
      <c r="E886" t="s">
        <v>1948</v>
      </c>
      <c r="F886">
        <v>0</v>
      </c>
      <c r="G886">
        <v>885</v>
      </c>
      <c r="H886">
        <v>3</v>
      </c>
      <c r="I886" t="s">
        <v>15</v>
      </c>
      <c r="J886">
        <v>0</v>
      </c>
      <c r="K886">
        <v>0</v>
      </c>
      <c r="L886" t="s">
        <v>336</v>
      </c>
      <c r="M886" t="s">
        <v>17</v>
      </c>
      <c r="N886">
        <v>0</v>
      </c>
    </row>
    <row r="887" spans="1:14" x14ac:dyDescent="0.2">
      <c r="A887">
        <v>39</v>
      </c>
      <c r="C887" t="s">
        <v>26</v>
      </c>
      <c r="D887">
        <v>29.125</v>
      </c>
      <c r="E887" t="s">
        <v>1947</v>
      </c>
      <c r="F887">
        <v>5</v>
      </c>
      <c r="G887">
        <v>886</v>
      </c>
      <c r="H887">
        <v>3</v>
      </c>
      <c r="I887" t="s">
        <v>20</v>
      </c>
      <c r="J887">
        <v>0</v>
      </c>
      <c r="K887">
        <v>0</v>
      </c>
      <c r="L887">
        <v>382652</v>
      </c>
      <c r="M887" t="s">
        <v>22</v>
      </c>
      <c r="N887">
        <v>5</v>
      </c>
    </row>
    <row r="888" spans="1:14" x14ac:dyDescent="0.2">
      <c r="A888">
        <v>27</v>
      </c>
      <c r="C888" t="s">
        <v>14</v>
      </c>
      <c r="D888">
        <v>13</v>
      </c>
      <c r="E888" t="s">
        <v>1946</v>
      </c>
      <c r="F888">
        <v>0</v>
      </c>
      <c r="G888">
        <v>887</v>
      </c>
      <c r="H888">
        <v>2</v>
      </c>
      <c r="I888" t="s">
        <v>15</v>
      </c>
      <c r="J888">
        <v>0</v>
      </c>
      <c r="K888">
        <v>0</v>
      </c>
      <c r="L888">
        <v>211536</v>
      </c>
      <c r="M888" t="s">
        <v>90</v>
      </c>
      <c r="N888">
        <v>0</v>
      </c>
    </row>
    <row r="889" spans="1:14" x14ac:dyDescent="0.2">
      <c r="A889">
        <v>19</v>
      </c>
      <c r="B889" t="s">
        <v>337</v>
      </c>
      <c r="C889" t="s">
        <v>14</v>
      </c>
      <c r="D889">
        <v>30</v>
      </c>
      <c r="E889" t="s">
        <v>1945</v>
      </c>
      <c r="F889">
        <v>0</v>
      </c>
      <c r="G889">
        <v>888</v>
      </c>
      <c r="H889">
        <v>1</v>
      </c>
      <c r="I889" t="s">
        <v>20</v>
      </c>
      <c r="J889">
        <v>0</v>
      </c>
      <c r="K889">
        <v>1</v>
      </c>
      <c r="L889">
        <v>112053</v>
      </c>
      <c r="M889" t="s">
        <v>24</v>
      </c>
      <c r="N889">
        <v>0</v>
      </c>
    </row>
    <row r="890" spans="1:14" x14ac:dyDescent="0.2">
      <c r="A890">
        <v>22</v>
      </c>
      <c r="C890" t="s">
        <v>14</v>
      </c>
      <c r="D890">
        <v>23.45</v>
      </c>
      <c r="E890" t="s">
        <v>1944</v>
      </c>
      <c r="F890">
        <v>2</v>
      </c>
      <c r="G890">
        <v>889</v>
      </c>
      <c r="H890">
        <v>3</v>
      </c>
      <c r="I890" t="s">
        <v>20</v>
      </c>
      <c r="J890">
        <v>1</v>
      </c>
      <c r="K890">
        <v>0</v>
      </c>
      <c r="L890" t="s">
        <v>312</v>
      </c>
      <c r="M890" t="s">
        <v>24</v>
      </c>
      <c r="N890">
        <v>3</v>
      </c>
    </row>
    <row r="891" spans="1:14" x14ac:dyDescent="0.2">
      <c r="A891">
        <v>26</v>
      </c>
      <c r="B891" t="s">
        <v>338</v>
      </c>
      <c r="C891" t="s">
        <v>19</v>
      </c>
      <c r="D891">
        <v>30</v>
      </c>
      <c r="E891" t="s">
        <v>1943</v>
      </c>
      <c r="F891">
        <v>0</v>
      </c>
      <c r="G891">
        <v>890</v>
      </c>
      <c r="H891">
        <v>1</v>
      </c>
      <c r="I891" t="s">
        <v>15</v>
      </c>
      <c r="J891">
        <v>0</v>
      </c>
      <c r="K891">
        <v>1</v>
      </c>
      <c r="L891">
        <v>111369</v>
      </c>
      <c r="M891" t="s">
        <v>17</v>
      </c>
      <c r="N891">
        <v>0</v>
      </c>
    </row>
    <row r="892" spans="1:14" x14ac:dyDescent="0.2">
      <c r="A892">
        <v>32</v>
      </c>
      <c r="C892" t="s">
        <v>26</v>
      </c>
      <c r="D892">
        <v>7.75</v>
      </c>
      <c r="E892" t="s">
        <v>1942</v>
      </c>
      <c r="F892">
        <v>0</v>
      </c>
      <c r="G892">
        <v>891</v>
      </c>
      <c r="H892">
        <v>3</v>
      </c>
      <c r="I892" t="s">
        <v>15</v>
      </c>
      <c r="J892">
        <v>0</v>
      </c>
      <c r="K892">
        <v>0</v>
      </c>
      <c r="L892">
        <v>370376</v>
      </c>
      <c r="M892" t="s">
        <v>17</v>
      </c>
      <c r="N89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T892"/>
  <sheetViews>
    <sheetView zoomScale="140" zoomScaleNormal="140" workbookViewId="0">
      <selection activeCell="C144" sqref="A144:XFD144"/>
    </sheetView>
  </sheetViews>
  <sheetFormatPr baseColWidth="10" defaultColWidth="8.83203125" defaultRowHeight="15" x14ac:dyDescent="0.2"/>
  <cols>
    <col min="2" max="2" width="9" style="6"/>
    <col min="3" max="3" width="8.83203125" style="9"/>
    <col min="4" max="4" width="9" style="6"/>
    <col min="6" max="6" width="9" style="6"/>
    <col min="7" max="8" width="8.83203125" style="6"/>
    <col min="12" max="12" width="9" style="6"/>
    <col min="14" max="16" width="9" style="6"/>
  </cols>
  <sheetData>
    <row r="1" spans="1:20" x14ac:dyDescent="0.2">
      <c r="A1" s="2" t="s">
        <v>0</v>
      </c>
      <c r="B1" s="10" t="s">
        <v>1</v>
      </c>
      <c r="C1" s="11" t="s">
        <v>1860</v>
      </c>
      <c r="D1" s="10" t="s">
        <v>2</v>
      </c>
      <c r="E1" s="2" t="s">
        <v>3</v>
      </c>
      <c r="F1" s="10" t="s">
        <v>4</v>
      </c>
      <c r="G1" s="10" t="s">
        <v>1865</v>
      </c>
      <c r="H1" s="10" t="s">
        <v>1863</v>
      </c>
      <c r="I1" s="2" t="s">
        <v>5</v>
      </c>
      <c r="J1" s="2" t="s">
        <v>6</v>
      </c>
      <c r="K1" s="2" t="s">
        <v>7</v>
      </c>
      <c r="L1" s="10" t="s">
        <v>8</v>
      </c>
      <c r="M1" s="2" t="s">
        <v>9</v>
      </c>
      <c r="N1" s="10" t="s">
        <v>10</v>
      </c>
      <c r="O1" s="10" t="s">
        <v>11</v>
      </c>
      <c r="P1" s="10" t="s">
        <v>12</v>
      </c>
      <c r="Q1" s="2" t="s">
        <v>13</v>
      </c>
      <c r="T1" t="s">
        <v>1844</v>
      </c>
    </row>
    <row r="2" spans="1:20" x14ac:dyDescent="0.2">
      <c r="A2" s="2">
        <v>22</v>
      </c>
      <c r="B2" s="10" t="s">
        <v>1842</v>
      </c>
      <c r="C2" s="11" t="str">
        <f>LEFT(B2,1)</f>
        <v>M</v>
      </c>
      <c r="D2" s="10" t="s">
        <v>14</v>
      </c>
      <c r="E2" s="2">
        <v>7.25</v>
      </c>
      <c r="F2" s="10" t="s">
        <v>361</v>
      </c>
      <c r="G2" s="10" t="s">
        <v>1028</v>
      </c>
      <c r="H2" s="10" t="s">
        <v>1029</v>
      </c>
      <c r="I2" s="2">
        <v>0</v>
      </c>
      <c r="J2" s="2">
        <v>1</v>
      </c>
      <c r="K2" s="2">
        <v>3</v>
      </c>
      <c r="L2" s="10" t="s">
        <v>15</v>
      </c>
      <c r="M2" s="2">
        <v>1</v>
      </c>
      <c r="N2" s="10">
        <v>0</v>
      </c>
      <c r="O2" s="10" t="s">
        <v>16</v>
      </c>
      <c r="P2" s="10" t="s">
        <v>17</v>
      </c>
      <c r="Q2" s="2">
        <v>1</v>
      </c>
      <c r="T2" t="s">
        <v>1845</v>
      </c>
    </row>
    <row r="3" spans="1:20" hidden="1" x14ac:dyDescent="0.2">
      <c r="A3" s="2">
        <v>38</v>
      </c>
      <c r="B3" s="10" t="s">
        <v>18</v>
      </c>
      <c r="C3" s="11" t="str">
        <f t="shared" ref="C3:C66" si="0">LEFT(B3,1)</f>
        <v>C</v>
      </c>
      <c r="D3" s="10" t="s">
        <v>19</v>
      </c>
      <c r="E3" s="2">
        <v>71.283299999999997</v>
      </c>
      <c r="F3" s="10" t="s">
        <v>362</v>
      </c>
      <c r="G3" s="10" t="s">
        <v>1030</v>
      </c>
      <c r="H3" s="10" t="s">
        <v>1031</v>
      </c>
      <c r="I3" s="2">
        <v>0</v>
      </c>
      <c r="J3" s="2">
        <v>2</v>
      </c>
      <c r="K3" s="2">
        <v>1</v>
      </c>
      <c r="L3" s="10" t="s">
        <v>20</v>
      </c>
      <c r="M3" s="2">
        <v>1</v>
      </c>
      <c r="N3" s="10">
        <v>1</v>
      </c>
      <c r="O3" s="10" t="s">
        <v>21</v>
      </c>
      <c r="P3" s="10" t="s">
        <v>22</v>
      </c>
      <c r="Q3" s="2">
        <v>1</v>
      </c>
    </row>
    <row r="4" spans="1:20" x14ac:dyDescent="0.2">
      <c r="A4" s="2">
        <v>26</v>
      </c>
      <c r="B4" s="10" t="s">
        <v>1842</v>
      </c>
      <c r="C4" s="11" t="str">
        <f t="shared" si="0"/>
        <v>M</v>
      </c>
      <c r="D4" s="10" t="s">
        <v>14</v>
      </c>
      <c r="E4" s="2">
        <v>7.9249999999999998</v>
      </c>
      <c r="F4" s="10" t="s">
        <v>363</v>
      </c>
      <c r="G4" s="10" t="s">
        <v>1032</v>
      </c>
      <c r="H4" s="10" t="s">
        <v>1033</v>
      </c>
      <c r="I4" s="2">
        <v>0</v>
      </c>
      <c r="J4" s="2">
        <v>3</v>
      </c>
      <c r="K4" s="2">
        <v>3</v>
      </c>
      <c r="L4" s="10" t="s">
        <v>20</v>
      </c>
      <c r="M4" s="2">
        <v>0</v>
      </c>
      <c r="N4" s="10">
        <v>1</v>
      </c>
      <c r="O4" s="10" t="s">
        <v>23</v>
      </c>
      <c r="P4" s="10" t="s">
        <v>24</v>
      </c>
      <c r="Q4" s="2">
        <v>0</v>
      </c>
    </row>
    <row r="5" spans="1:20" hidden="1" x14ac:dyDescent="0.2">
      <c r="A5" s="2">
        <v>35</v>
      </c>
      <c r="B5" s="10" t="s">
        <v>25</v>
      </c>
      <c r="C5" s="11" t="str">
        <f t="shared" si="0"/>
        <v>C</v>
      </c>
      <c r="D5" s="10" t="s">
        <v>14</v>
      </c>
      <c r="E5" s="2">
        <v>53.1</v>
      </c>
      <c r="F5" s="10" t="s">
        <v>364</v>
      </c>
      <c r="G5" s="10" t="s">
        <v>1030</v>
      </c>
      <c r="H5" s="10" t="s">
        <v>1034</v>
      </c>
      <c r="I5" s="2">
        <v>0</v>
      </c>
      <c r="J5" s="2">
        <v>4</v>
      </c>
      <c r="K5" s="2">
        <v>1</v>
      </c>
      <c r="L5" s="10" t="s">
        <v>20</v>
      </c>
      <c r="M5" s="2">
        <v>1</v>
      </c>
      <c r="N5" s="10">
        <v>1</v>
      </c>
      <c r="O5" s="10">
        <v>113803</v>
      </c>
      <c r="P5" s="10" t="s">
        <v>22</v>
      </c>
      <c r="Q5" s="2">
        <v>1</v>
      </c>
    </row>
    <row r="6" spans="1:20" x14ac:dyDescent="0.2">
      <c r="A6" s="2">
        <v>35</v>
      </c>
      <c r="B6" s="10" t="s">
        <v>1842</v>
      </c>
      <c r="C6" s="11" t="str">
        <f t="shared" si="0"/>
        <v>M</v>
      </c>
      <c r="D6" s="10" t="s">
        <v>14</v>
      </c>
      <c r="E6" s="2">
        <v>8.0500000000000007</v>
      </c>
      <c r="F6" s="10" t="s">
        <v>365</v>
      </c>
      <c r="G6" s="10" t="s">
        <v>1028</v>
      </c>
      <c r="H6" s="10" t="s">
        <v>1035</v>
      </c>
      <c r="I6" s="2">
        <v>0</v>
      </c>
      <c r="J6" s="2">
        <v>5</v>
      </c>
      <c r="K6" s="2">
        <v>3</v>
      </c>
      <c r="L6" s="10" t="s">
        <v>15</v>
      </c>
      <c r="M6" s="2">
        <v>0</v>
      </c>
      <c r="N6" s="10">
        <v>0</v>
      </c>
      <c r="O6" s="10">
        <v>373450</v>
      </c>
      <c r="P6" s="10" t="s">
        <v>17</v>
      </c>
      <c r="Q6" s="2">
        <v>0</v>
      </c>
    </row>
    <row r="7" spans="1:20" x14ac:dyDescent="0.2">
      <c r="A7" s="2">
        <v>30</v>
      </c>
      <c r="B7" s="10" t="s">
        <v>1842</v>
      </c>
      <c r="C7" s="11" t="str">
        <f t="shared" si="0"/>
        <v>M</v>
      </c>
      <c r="D7" s="10" t="s">
        <v>26</v>
      </c>
      <c r="E7" s="2">
        <v>8.4582999999999995</v>
      </c>
      <c r="F7" s="10" t="s">
        <v>366</v>
      </c>
      <c r="G7" s="10" t="s">
        <v>1028</v>
      </c>
      <c r="H7" s="10" t="s">
        <v>1036</v>
      </c>
      <c r="I7" s="2">
        <v>0</v>
      </c>
      <c r="J7" s="2">
        <v>6</v>
      </c>
      <c r="K7" s="2">
        <v>3</v>
      </c>
      <c r="L7" s="10" t="s">
        <v>15</v>
      </c>
      <c r="M7" s="2">
        <v>0</v>
      </c>
      <c r="N7" s="10">
        <v>0</v>
      </c>
      <c r="O7" s="10">
        <v>330877</v>
      </c>
      <c r="P7" s="10" t="s">
        <v>17</v>
      </c>
      <c r="Q7" s="2">
        <v>0</v>
      </c>
    </row>
    <row r="8" spans="1:20" hidden="1" x14ac:dyDescent="0.2">
      <c r="A8" s="2">
        <v>54</v>
      </c>
      <c r="B8" s="10" t="s">
        <v>27</v>
      </c>
      <c r="C8" s="11" t="str">
        <f t="shared" si="0"/>
        <v>E</v>
      </c>
      <c r="D8" s="10" t="s">
        <v>14</v>
      </c>
      <c r="E8" s="2">
        <v>51.862499999999997</v>
      </c>
      <c r="F8" s="10" t="s">
        <v>367</v>
      </c>
      <c r="G8" s="10" t="s">
        <v>1028</v>
      </c>
      <c r="H8" s="10" t="s">
        <v>1037</v>
      </c>
      <c r="I8" s="2">
        <v>0</v>
      </c>
      <c r="J8" s="2">
        <v>7</v>
      </c>
      <c r="K8" s="2">
        <v>1</v>
      </c>
      <c r="L8" s="10" t="s">
        <v>15</v>
      </c>
      <c r="M8" s="2">
        <v>0</v>
      </c>
      <c r="N8" s="10">
        <v>0</v>
      </c>
      <c r="O8" s="10">
        <v>17463</v>
      </c>
      <c r="P8" s="10" t="s">
        <v>17</v>
      </c>
      <c r="Q8" s="2">
        <v>0</v>
      </c>
    </row>
    <row r="9" spans="1:20" x14ac:dyDescent="0.2">
      <c r="A9" s="2">
        <v>2</v>
      </c>
      <c r="B9" s="10" t="s">
        <v>1842</v>
      </c>
      <c r="C9" s="11" t="str">
        <f t="shared" si="0"/>
        <v>M</v>
      </c>
      <c r="D9" s="10" t="s">
        <v>14</v>
      </c>
      <c r="E9" s="2">
        <v>21.074999999999999</v>
      </c>
      <c r="F9" s="10" t="s">
        <v>368</v>
      </c>
      <c r="G9" s="10" t="s">
        <v>1038</v>
      </c>
      <c r="H9" s="10" t="s">
        <v>1039</v>
      </c>
      <c r="I9" s="2">
        <v>1</v>
      </c>
      <c r="J9" s="2">
        <v>8</v>
      </c>
      <c r="K9" s="2">
        <v>3</v>
      </c>
      <c r="L9" s="10" t="s">
        <v>15</v>
      </c>
      <c r="M9" s="2">
        <v>3</v>
      </c>
      <c r="N9" s="10">
        <v>0</v>
      </c>
      <c r="O9" s="10">
        <v>349909</v>
      </c>
      <c r="P9" s="10" t="s">
        <v>28</v>
      </c>
      <c r="Q9" s="2">
        <v>4</v>
      </c>
    </row>
    <row r="10" spans="1:20" x14ac:dyDescent="0.2">
      <c r="A10" s="2">
        <v>27</v>
      </c>
      <c r="B10" s="10" t="s">
        <v>1842</v>
      </c>
      <c r="C10" s="11" t="str">
        <f t="shared" si="0"/>
        <v>M</v>
      </c>
      <c r="D10" s="10" t="s">
        <v>14</v>
      </c>
      <c r="E10" s="2">
        <v>11.1333</v>
      </c>
      <c r="F10" s="10" t="s">
        <v>369</v>
      </c>
      <c r="G10" s="10" t="s">
        <v>1030</v>
      </c>
      <c r="H10" s="10" t="s">
        <v>1040</v>
      </c>
      <c r="I10" s="2">
        <v>2</v>
      </c>
      <c r="J10" s="2">
        <v>9</v>
      </c>
      <c r="K10" s="2">
        <v>3</v>
      </c>
      <c r="L10" s="10" t="s">
        <v>20</v>
      </c>
      <c r="M10" s="2">
        <v>0</v>
      </c>
      <c r="N10" s="10">
        <v>1</v>
      </c>
      <c r="O10" s="10">
        <v>347742</v>
      </c>
      <c r="P10" s="10" t="s">
        <v>22</v>
      </c>
      <c r="Q10" s="2">
        <v>2</v>
      </c>
    </row>
    <row r="11" spans="1:20" x14ac:dyDescent="0.2">
      <c r="A11" s="2">
        <v>14</v>
      </c>
      <c r="B11" s="10" t="s">
        <v>1842</v>
      </c>
      <c r="C11" s="11" t="str">
        <f t="shared" si="0"/>
        <v>M</v>
      </c>
      <c r="D11" s="10" t="s">
        <v>19</v>
      </c>
      <c r="E11" s="2">
        <v>30.070799999999998</v>
      </c>
      <c r="F11" s="10" t="s">
        <v>370</v>
      </c>
      <c r="G11" s="10" t="s">
        <v>1030</v>
      </c>
      <c r="H11" s="10" t="s">
        <v>1041</v>
      </c>
      <c r="I11" s="2">
        <v>0</v>
      </c>
      <c r="J11" s="2">
        <v>10</v>
      </c>
      <c r="K11" s="2">
        <v>2</v>
      </c>
      <c r="L11" s="10" t="s">
        <v>20</v>
      </c>
      <c r="M11" s="2">
        <v>1</v>
      </c>
      <c r="N11" s="10">
        <v>1</v>
      </c>
      <c r="O11" s="10">
        <v>237736</v>
      </c>
      <c r="P11" s="10" t="s">
        <v>22</v>
      </c>
      <c r="Q11" s="2">
        <v>1</v>
      </c>
    </row>
    <row r="12" spans="1:20" hidden="1" x14ac:dyDescent="0.2">
      <c r="A12" s="2">
        <v>4</v>
      </c>
      <c r="B12" s="10" t="s">
        <v>29</v>
      </c>
      <c r="C12" s="11" t="str">
        <f t="shared" si="0"/>
        <v>G</v>
      </c>
      <c r="D12" s="10" t="s">
        <v>14</v>
      </c>
      <c r="E12" s="2">
        <v>16.7</v>
      </c>
      <c r="F12" s="10" t="s">
        <v>371</v>
      </c>
      <c r="G12" s="10" t="s">
        <v>1032</v>
      </c>
      <c r="H12" s="10" t="s">
        <v>1042</v>
      </c>
      <c r="I12" s="2">
        <v>1</v>
      </c>
      <c r="J12" s="2">
        <v>11</v>
      </c>
      <c r="K12" s="2">
        <v>3</v>
      </c>
      <c r="L12" s="10" t="s">
        <v>20</v>
      </c>
      <c r="M12" s="2">
        <v>1</v>
      </c>
      <c r="N12" s="10">
        <v>1</v>
      </c>
      <c r="O12" s="10" t="s">
        <v>30</v>
      </c>
      <c r="P12" s="10" t="s">
        <v>24</v>
      </c>
      <c r="Q12" s="2">
        <v>2</v>
      </c>
    </row>
    <row r="13" spans="1:20" hidden="1" x14ac:dyDescent="0.2">
      <c r="A13" s="2">
        <v>58</v>
      </c>
      <c r="B13" s="10" t="s">
        <v>31</v>
      </c>
      <c r="C13" s="11" t="str">
        <f t="shared" si="0"/>
        <v>C</v>
      </c>
      <c r="D13" s="10" t="s">
        <v>14</v>
      </c>
      <c r="E13" s="2">
        <v>26.55</v>
      </c>
      <c r="F13" s="10" t="s">
        <v>372</v>
      </c>
      <c r="G13" s="10" t="s">
        <v>1032</v>
      </c>
      <c r="H13" s="10" t="s">
        <v>1043</v>
      </c>
      <c r="I13" s="2">
        <v>0</v>
      </c>
      <c r="J13" s="2">
        <v>12</v>
      </c>
      <c r="K13" s="2">
        <v>1</v>
      </c>
      <c r="L13" s="10" t="s">
        <v>20</v>
      </c>
      <c r="M13" s="2">
        <v>0</v>
      </c>
      <c r="N13" s="10">
        <v>1</v>
      </c>
      <c r="O13" s="10">
        <v>113783</v>
      </c>
      <c r="P13" s="10" t="s">
        <v>24</v>
      </c>
      <c r="Q13" s="2">
        <v>0</v>
      </c>
    </row>
    <row r="14" spans="1:20" x14ac:dyDescent="0.2">
      <c r="A14" s="2">
        <v>20</v>
      </c>
      <c r="B14" s="10" t="s">
        <v>1842</v>
      </c>
      <c r="C14" s="11" t="str">
        <f t="shared" si="0"/>
        <v>M</v>
      </c>
      <c r="D14" s="10" t="s">
        <v>14</v>
      </c>
      <c r="E14" s="2">
        <v>8.0500000000000007</v>
      </c>
      <c r="F14" s="10" t="s">
        <v>373</v>
      </c>
      <c r="G14" s="10" t="s">
        <v>1028</v>
      </c>
      <c r="H14" s="10" t="s">
        <v>1035</v>
      </c>
      <c r="I14" s="2">
        <v>0</v>
      </c>
      <c r="J14" s="2">
        <v>13</v>
      </c>
      <c r="K14" s="2">
        <v>3</v>
      </c>
      <c r="L14" s="10" t="s">
        <v>15</v>
      </c>
      <c r="M14" s="2">
        <v>0</v>
      </c>
      <c r="N14" s="10">
        <v>0</v>
      </c>
      <c r="O14" s="10" t="s">
        <v>32</v>
      </c>
      <c r="P14" s="10" t="s">
        <v>17</v>
      </c>
      <c r="Q14" s="2">
        <v>0</v>
      </c>
    </row>
    <row r="15" spans="1:20" x14ac:dyDescent="0.2">
      <c r="A15" s="2">
        <v>39</v>
      </c>
      <c r="B15" s="10" t="s">
        <v>1842</v>
      </c>
      <c r="C15" s="11" t="str">
        <f t="shared" si="0"/>
        <v>M</v>
      </c>
      <c r="D15" s="10" t="s">
        <v>14</v>
      </c>
      <c r="E15" s="2">
        <v>31.274999999999999</v>
      </c>
      <c r="F15" s="10" t="s">
        <v>374</v>
      </c>
      <c r="G15" s="10" t="s">
        <v>1028</v>
      </c>
      <c r="H15" s="10" t="s">
        <v>1044</v>
      </c>
      <c r="I15" s="2">
        <v>5</v>
      </c>
      <c r="J15" s="2">
        <v>14</v>
      </c>
      <c r="K15" s="2">
        <v>3</v>
      </c>
      <c r="L15" s="10" t="s">
        <v>15</v>
      </c>
      <c r="M15" s="2">
        <v>1</v>
      </c>
      <c r="N15" s="10">
        <v>0</v>
      </c>
      <c r="O15" s="10">
        <v>347082</v>
      </c>
      <c r="P15" s="10" t="s">
        <v>17</v>
      </c>
      <c r="Q15" s="2">
        <v>6</v>
      </c>
    </row>
    <row r="16" spans="1:20" x14ac:dyDescent="0.2">
      <c r="A16" s="2">
        <v>14</v>
      </c>
      <c r="B16" s="10" t="s">
        <v>1842</v>
      </c>
      <c r="C16" s="11" t="str">
        <f t="shared" si="0"/>
        <v>M</v>
      </c>
      <c r="D16" s="10" t="s">
        <v>14</v>
      </c>
      <c r="E16" s="2">
        <v>7.8541999999999996</v>
      </c>
      <c r="F16" s="10" t="s">
        <v>375</v>
      </c>
      <c r="G16" s="10" t="s">
        <v>1032</v>
      </c>
      <c r="H16" s="10" t="s">
        <v>1045</v>
      </c>
      <c r="I16" s="2">
        <v>0</v>
      </c>
      <c r="J16" s="2">
        <v>15</v>
      </c>
      <c r="K16" s="2">
        <v>3</v>
      </c>
      <c r="L16" s="10" t="s">
        <v>20</v>
      </c>
      <c r="M16" s="2">
        <v>0</v>
      </c>
      <c r="N16" s="10">
        <v>0</v>
      </c>
      <c r="O16" s="10">
        <v>350406</v>
      </c>
      <c r="P16" s="10" t="s">
        <v>24</v>
      </c>
      <c r="Q16" s="2">
        <v>0</v>
      </c>
    </row>
    <row r="17" spans="1:17" x14ac:dyDescent="0.2">
      <c r="A17" s="2">
        <v>55</v>
      </c>
      <c r="B17" s="10" t="s">
        <v>1842</v>
      </c>
      <c r="C17" s="11" t="str">
        <f t="shared" si="0"/>
        <v>M</v>
      </c>
      <c r="D17" s="10" t="s">
        <v>14</v>
      </c>
      <c r="E17" s="2">
        <v>16</v>
      </c>
      <c r="F17" s="10" t="s">
        <v>376</v>
      </c>
      <c r="G17" s="10" t="s">
        <v>1030</v>
      </c>
      <c r="H17" s="10" t="s">
        <v>1861</v>
      </c>
      <c r="I17" s="2">
        <v>0</v>
      </c>
      <c r="J17" s="2">
        <v>16</v>
      </c>
      <c r="K17" s="2">
        <v>2</v>
      </c>
      <c r="L17" s="10" t="s">
        <v>20</v>
      </c>
      <c r="M17" s="2">
        <v>0</v>
      </c>
      <c r="N17" s="10">
        <v>1</v>
      </c>
      <c r="O17" s="10">
        <v>248706</v>
      </c>
      <c r="P17" s="10" t="s">
        <v>22</v>
      </c>
      <c r="Q17" s="2">
        <v>0</v>
      </c>
    </row>
    <row r="18" spans="1:17" x14ac:dyDescent="0.2">
      <c r="A18" s="2">
        <v>2</v>
      </c>
      <c r="B18" s="10" t="s">
        <v>1842</v>
      </c>
      <c r="C18" s="11" t="str">
        <f t="shared" si="0"/>
        <v>M</v>
      </c>
      <c r="D18" s="10" t="s">
        <v>26</v>
      </c>
      <c r="E18" s="2">
        <v>29.125</v>
      </c>
      <c r="F18" s="10" t="s">
        <v>377</v>
      </c>
      <c r="G18" s="10" t="s">
        <v>1038</v>
      </c>
      <c r="H18" s="10" t="s">
        <v>1046</v>
      </c>
      <c r="I18" s="2">
        <v>1</v>
      </c>
      <c r="J18" s="2">
        <v>17</v>
      </c>
      <c r="K18" s="2">
        <v>3</v>
      </c>
      <c r="L18" s="10" t="s">
        <v>15</v>
      </c>
      <c r="M18" s="2">
        <v>4</v>
      </c>
      <c r="N18" s="10">
        <v>0</v>
      </c>
      <c r="O18" s="10">
        <v>382652</v>
      </c>
      <c r="P18" s="10" t="s">
        <v>28</v>
      </c>
      <c r="Q18" s="2">
        <v>5</v>
      </c>
    </row>
    <row r="19" spans="1:17" x14ac:dyDescent="0.2">
      <c r="A19" s="2">
        <v>30</v>
      </c>
      <c r="B19" s="10" t="s">
        <v>1842</v>
      </c>
      <c r="C19" s="11" t="str">
        <f t="shared" si="0"/>
        <v>M</v>
      </c>
      <c r="D19" s="10" t="s">
        <v>14</v>
      </c>
      <c r="E19" s="2">
        <v>13</v>
      </c>
      <c r="F19" s="10" t="s">
        <v>378</v>
      </c>
      <c r="G19" s="10" t="s">
        <v>1028</v>
      </c>
      <c r="H19" s="10" t="s">
        <v>1047</v>
      </c>
      <c r="I19" s="2">
        <v>0</v>
      </c>
      <c r="J19" s="2">
        <v>18</v>
      </c>
      <c r="K19" s="2">
        <v>2</v>
      </c>
      <c r="L19" s="10" t="s">
        <v>15</v>
      </c>
      <c r="M19" s="2">
        <v>0</v>
      </c>
      <c r="N19" s="10">
        <v>1</v>
      </c>
      <c r="O19" s="10">
        <v>244373</v>
      </c>
      <c r="P19" s="10" t="s">
        <v>17</v>
      </c>
      <c r="Q19" s="2">
        <v>0</v>
      </c>
    </row>
    <row r="20" spans="1:17" x14ac:dyDescent="0.2">
      <c r="A20" s="2">
        <v>31</v>
      </c>
      <c r="B20" s="10" t="s">
        <v>1842</v>
      </c>
      <c r="C20" s="11" t="str">
        <f t="shared" si="0"/>
        <v>M</v>
      </c>
      <c r="D20" s="10" t="s">
        <v>14</v>
      </c>
      <c r="E20" s="2">
        <v>18</v>
      </c>
      <c r="F20" s="10" t="s">
        <v>379</v>
      </c>
      <c r="G20" s="10" t="s">
        <v>1030</v>
      </c>
      <c r="H20" s="10" t="s">
        <v>1048</v>
      </c>
      <c r="I20" s="2">
        <v>0</v>
      </c>
      <c r="J20" s="2">
        <v>19</v>
      </c>
      <c r="K20" s="2">
        <v>3</v>
      </c>
      <c r="L20" s="10" t="s">
        <v>20</v>
      </c>
      <c r="M20" s="2">
        <v>1</v>
      </c>
      <c r="N20" s="10">
        <v>0</v>
      </c>
      <c r="O20" s="10">
        <v>345763</v>
      </c>
      <c r="P20" s="10" t="s">
        <v>22</v>
      </c>
      <c r="Q20" s="2">
        <v>1</v>
      </c>
    </row>
    <row r="21" spans="1:17" x14ac:dyDescent="0.2">
      <c r="A21" s="2">
        <v>35.5</v>
      </c>
      <c r="B21" s="10" t="s">
        <v>1842</v>
      </c>
      <c r="C21" s="11" t="str">
        <f t="shared" si="0"/>
        <v>M</v>
      </c>
      <c r="D21" s="10" t="s">
        <v>19</v>
      </c>
      <c r="E21" s="2">
        <v>7.2249999999999996</v>
      </c>
      <c r="F21" s="10" t="s">
        <v>380</v>
      </c>
      <c r="G21" s="10" t="s">
        <v>1030</v>
      </c>
      <c r="H21" s="10" t="s">
        <v>1049</v>
      </c>
      <c r="I21" s="2">
        <v>0</v>
      </c>
      <c r="J21" s="2">
        <v>20</v>
      </c>
      <c r="K21" s="2">
        <v>3</v>
      </c>
      <c r="L21" s="10" t="s">
        <v>20</v>
      </c>
      <c r="M21" s="2">
        <v>0</v>
      </c>
      <c r="N21" s="10">
        <v>1</v>
      </c>
      <c r="O21" s="10">
        <v>2649</v>
      </c>
      <c r="P21" s="10" t="s">
        <v>22</v>
      </c>
      <c r="Q21" s="2">
        <v>0</v>
      </c>
    </row>
    <row r="22" spans="1:17" x14ac:dyDescent="0.2">
      <c r="A22" s="2">
        <v>35</v>
      </c>
      <c r="B22" s="10" t="s">
        <v>1842</v>
      </c>
      <c r="C22" s="11" t="str">
        <f t="shared" si="0"/>
        <v>M</v>
      </c>
      <c r="D22" s="10" t="s">
        <v>14</v>
      </c>
      <c r="E22" s="2">
        <v>26</v>
      </c>
      <c r="F22" s="10" t="s">
        <v>381</v>
      </c>
      <c r="G22" s="10" t="s">
        <v>1028</v>
      </c>
      <c r="H22" s="10" t="s">
        <v>1050</v>
      </c>
      <c r="I22" s="2">
        <v>0</v>
      </c>
      <c r="J22" s="2">
        <v>21</v>
      </c>
      <c r="K22" s="2">
        <v>2</v>
      </c>
      <c r="L22" s="10" t="s">
        <v>15</v>
      </c>
      <c r="M22" s="2">
        <v>0</v>
      </c>
      <c r="N22" s="10">
        <v>0</v>
      </c>
      <c r="O22" s="10">
        <v>239865</v>
      </c>
      <c r="P22" s="10" t="s">
        <v>17</v>
      </c>
      <c r="Q22" s="2">
        <v>0</v>
      </c>
    </row>
    <row r="23" spans="1:17" hidden="1" x14ac:dyDescent="0.2">
      <c r="A23" s="2">
        <v>34</v>
      </c>
      <c r="B23" s="10" t="s">
        <v>33</v>
      </c>
      <c r="C23" s="11" t="str">
        <f t="shared" si="0"/>
        <v>D</v>
      </c>
      <c r="D23" s="10" t="s">
        <v>14</v>
      </c>
      <c r="E23" s="2">
        <v>13</v>
      </c>
      <c r="F23" s="10" t="s">
        <v>382</v>
      </c>
      <c r="G23" s="10" t="s">
        <v>1028</v>
      </c>
      <c r="H23" s="10" t="s">
        <v>1051</v>
      </c>
      <c r="I23" s="2">
        <v>0</v>
      </c>
      <c r="J23" s="2">
        <v>22</v>
      </c>
      <c r="K23" s="2">
        <v>2</v>
      </c>
      <c r="L23" s="10" t="s">
        <v>15</v>
      </c>
      <c r="M23" s="2">
        <v>0</v>
      </c>
      <c r="N23" s="10">
        <v>1</v>
      </c>
      <c r="O23" s="10">
        <v>248698</v>
      </c>
      <c r="P23" s="10" t="s">
        <v>17</v>
      </c>
      <c r="Q23" s="2">
        <v>0</v>
      </c>
    </row>
    <row r="24" spans="1:17" x14ac:dyDescent="0.2">
      <c r="A24" s="2">
        <v>15</v>
      </c>
      <c r="B24" s="10" t="s">
        <v>1842</v>
      </c>
      <c r="C24" s="11" t="str">
        <f t="shared" si="0"/>
        <v>M</v>
      </c>
      <c r="D24" s="10" t="s">
        <v>26</v>
      </c>
      <c r="E24" s="2">
        <v>8.0291999999999994</v>
      </c>
      <c r="F24" s="10" t="s">
        <v>383</v>
      </c>
      <c r="G24" s="10" t="s">
        <v>1032</v>
      </c>
      <c r="H24" s="10" t="s">
        <v>1052</v>
      </c>
      <c r="I24" s="2">
        <v>0</v>
      </c>
      <c r="J24" s="2">
        <v>23</v>
      </c>
      <c r="K24" s="2">
        <v>3</v>
      </c>
      <c r="L24" s="10" t="s">
        <v>20</v>
      </c>
      <c r="M24" s="2">
        <v>0</v>
      </c>
      <c r="N24" s="10">
        <v>1</v>
      </c>
      <c r="O24" s="10">
        <v>330923</v>
      </c>
      <c r="P24" s="10" t="s">
        <v>24</v>
      </c>
      <c r="Q24" s="2">
        <v>0</v>
      </c>
    </row>
    <row r="25" spans="1:17" hidden="1" x14ac:dyDescent="0.2">
      <c r="A25" s="2">
        <v>28</v>
      </c>
      <c r="B25" s="10" t="s">
        <v>34</v>
      </c>
      <c r="C25" s="11" t="str">
        <f t="shared" si="0"/>
        <v>A</v>
      </c>
      <c r="D25" s="10" t="s">
        <v>14</v>
      </c>
      <c r="E25" s="2">
        <v>35.5</v>
      </c>
      <c r="F25" s="10" t="s">
        <v>384</v>
      </c>
      <c r="G25" s="10" t="s">
        <v>1028</v>
      </c>
      <c r="H25" s="10" t="s">
        <v>1053</v>
      </c>
      <c r="I25" s="2">
        <v>0</v>
      </c>
      <c r="J25" s="2">
        <v>24</v>
      </c>
      <c r="K25" s="2">
        <v>1</v>
      </c>
      <c r="L25" s="10" t="s">
        <v>15</v>
      </c>
      <c r="M25" s="2">
        <v>0</v>
      </c>
      <c r="N25" s="10">
        <v>1</v>
      </c>
      <c r="O25" s="10">
        <v>113788</v>
      </c>
      <c r="P25" s="10" t="s">
        <v>17</v>
      </c>
      <c r="Q25" s="2">
        <v>0</v>
      </c>
    </row>
    <row r="26" spans="1:17" x14ac:dyDescent="0.2">
      <c r="A26" s="2">
        <v>8</v>
      </c>
      <c r="B26" s="10" t="s">
        <v>1842</v>
      </c>
      <c r="C26" s="11" t="str">
        <f t="shared" si="0"/>
        <v>M</v>
      </c>
      <c r="D26" s="10" t="s">
        <v>14</v>
      </c>
      <c r="E26" s="2">
        <v>21.074999999999999</v>
      </c>
      <c r="F26" s="10" t="s">
        <v>368</v>
      </c>
      <c r="G26" s="10" t="s">
        <v>1032</v>
      </c>
      <c r="H26" s="10" t="s">
        <v>1054</v>
      </c>
      <c r="I26" s="2">
        <v>1</v>
      </c>
      <c r="J26" s="2">
        <v>25</v>
      </c>
      <c r="K26" s="2">
        <v>3</v>
      </c>
      <c r="L26" s="10" t="s">
        <v>20</v>
      </c>
      <c r="M26" s="2">
        <v>3</v>
      </c>
      <c r="N26" s="10">
        <v>0</v>
      </c>
      <c r="O26" s="10">
        <v>349909</v>
      </c>
      <c r="P26" s="10" t="s">
        <v>24</v>
      </c>
      <c r="Q26" s="2">
        <v>4</v>
      </c>
    </row>
    <row r="27" spans="1:17" x14ac:dyDescent="0.2">
      <c r="A27" s="2">
        <v>38</v>
      </c>
      <c r="B27" s="10" t="s">
        <v>1842</v>
      </c>
      <c r="C27" s="11" t="str">
        <f t="shared" si="0"/>
        <v>M</v>
      </c>
      <c r="D27" s="10" t="s">
        <v>14</v>
      </c>
      <c r="E27" s="2">
        <v>31.387499999999999</v>
      </c>
      <c r="F27" s="10" t="s">
        <v>385</v>
      </c>
      <c r="G27" s="10" t="s">
        <v>1030</v>
      </c>
      <c r="H27" s="10" t="s">
        <v>1055</v>
      </c>
      <c r="I27" s="2">
        <v>5</v>
      </c>
      <c r="J27" s="2">
        <v>26</v>
      </c>
      <c r="K27" s="2">
        <v>3</v>
      </c>
      <c r="L27" s="10" t="s">
        <v>20</v>
      </c>
      <c r="M27" s="2">
        <v>1</v>
      </c>
      <c r="N27" s="10">
        <v>1</v>
      </c>
      <c r="O27" s="10">
        <v>347077</v>
      </c>
      <c r="P27" s="10" t="s">
        <v>22</v>
      </c>
      <c r="Q27" s="2">
        <v>6</v>
      </c>
    </row>
    <row r="28" spans="1:17" x14ac:dyDescent="0.2">
      <c r="A28" s="2">
        <v>30</v>
      </c>
      <c r="B28" s="10" t="s">
        <v>1842</v>
      </c>
      <c r="C28" s="11" t="str">
        <f t="shared" si="0"/>
        <v>M</v>
      </c>
      <c r="D28" s="10" t="s">
        <v>19</v>
      </c>
      <c r="E28" s="2">
        <v>7.2249999999999996</v>
      </c>
      <c r="F28" s="10" t="s">
        <v>386</v>
      </c>
      <c r="G28" s="10" t="s">
        <v>1028</v>
      </c>
      <c r="H28" s="10" t="s">
        <v>1056</v>
      </c>
      <c r="I28" s="2">
        <v>0</v>
      </c>
      <c r="J28" s="2">
        <v>27</v>
      </c>
      <c r="K28" s="2">
        <v>3</v>
      </c>
      <c r="L28" s="10" t="s">
        <v>15</v>
      </c>
      <c r="M28" s="2">
        <v>0</v>
      </c>
      <c r="N28" s="10">
        <v>0</v>
      </c>
      <c r="O28" s="10">
        <v>2631</v>
      </c>
      <c r="P28" s="10" t="s">
        <v>17</v>
      </c>
      <c r="Q28" s="2">
        <v>0</v>
      </c>
    </row>
    <row r="29" spans="1:17" hidden="1" x14ac:dyDescent="0.2">
      <c r="A29" s="2">
        <v>19</v>
      </c>
      <c r="B29" s="10" t="s">
        <v>35</v>
      </c>
      <c r="C29" s="11" t="str">
        <f t="shared" si="0"/>
        <v>C</v>
      </c>
      <c r="D29" s="10" t="s">
        <v>14</v>
      </c>
      <c r="E29" s="2">
        <v>263</v>
      </c>
      <c r="F29" s="10" t="s">
        <v>387</v>
      </c>
      <c r="G29" s="10" t="s">
        <v>1028</v>
      </c>
      <c r="H29" s="10" t="s">
        <v>1057</v>
      </c>
      <c r="I29" s="2">
        <v>2</v>
      </c>
      <c r="J29" s="2">
        <v>28</v>
      </c>
      <c r="K29" s="2">
        <v>1</v>
      </c>
      <c r="L29" s="10" t="s">
        <v>15</v>
      </c>
      <c r="M29" s="2">
        <v>3</v>
      </c>
      <c r="N29" s="10">
        <v>0</v>
      </c>
      <c r="O29" s="10">
        <v>19950</v>
      </c>
      <c r="P29" s="10" t="s">
        <v>17</v>
      </c>
      <c r="Q29" s="2">
        <v>5</v>
      </c>
    </row>
    <row r="30" spans="1:17" x14ac:dyDescent="0.2">
      <c r="A30" s="2">
        <v>22</v>
      </c>
      <c r="B30" s="10" t="s">
        <v>1842</v>
      </c>
      <c r="C30" s="11" t="str">
        <f t="shared" si="0"/>
        <v>M</v>
      </c>
      <c r="D30" s="10" t="s">
        <v>26</v>
      </c>
      <c r="E30" s="2">
        <v>7.8792</v>
      </c>
      <c r="F30" s="10" t="s">
        <v>388</v>
      </c>
      <c r="G30" s="10" t="s">
        <v>1032</v>
      </c>
      <c r="H30" s="10" t="s">
        <v>1058</v>
      </c>
      <c r="I30" s="2">
        <v>0</v>
      </c>
      <c r="J30" s="2">
        <v>29</v>
      </c>
      <c r="K30" s="2">
        <v>3</v>
      </c>
      <c r="L30" s="10" t="s">
        <v>20</v>
      </c>
      <c r="M30" s="2">
        <v>0</v>
      </c>
      <c r="N30" s="10">
        <v>1</v>
      </c>
      <c r="O30" s="10">
        <v>330959</v>
      </c>
      <c r="P30" s="10" t="s">
        <v>24</v>
      </c>
      <c r="Q30" s="2">
        <v>0</v>
      </c>
    </row>
    <row r="31" spans="1:17" x14ac:dyDescent="0.2">
      <c r="A31" s="2">
        <v>30</v>
      </c>
      <c r="B31" s="10" t="s">
        <v>1842</v>
      </c>
      <c r="C31" s="11" t="str">
        <f t="shared" si="0"/>
        <v>M</v>
      </c>
      <c r="D31" s="10" t="s">
        <v>14</v>
      </c>
      <c r="E31" s="2">
        <v>7.8958000000000004</v>
      </c>
      <c r="F31" s="10" t="s">
        <v>389</v>
      </c>
      <c r="G31" s="10" t="s">
        <v>1028</v>
      </c>
      <c r="H31" s="10" t="s">
        <v>1059</v>
      </c>
      <c r="I31" s="2">
        <v>0</v>
      </c>
      <c r="J31" s="2">
        <v>30</v>
      </c>
      <c r="K31" s="2">
        <v>3</v>
      </c>
      <c r="L31" s="10" t="s">
        <v>15</v>
      </c>
      <c r="M31" s="2">
        <v>0</v>
      </c>
      <c r="N31" s="10">
        <v>0</v>
      </c>
      <c r="O31" s="10">
        <v>349216</v>
      </c>
      <c r="P31" s="10" t="s">
        <v>17</v>
      </c>
      <c r="Q31" s="2">
        <v>0</v>
      </c>
    </row>
    <row r="32" spans="1:17" x14ac:dyDescent="0.2">
      <c r="A32" s="2">
        <v>40</v>
      </c>
      <c r="B32" s="10" t="s">
        <v>1842</v>
      </c>
      <c r="C32" s="11" t="str">
        <f t="shared" si="0"/>
        <v>M</v>
      </c>
      <c r="D32" s="10" t="s">
        <v>19</v>
      </c>
      <c r="E32" s="2">
        <v>27.720800000000001</v>
      </c>
      <c r="F32" s="10" t="s">
        <v>390</v>
      </c>
      <c r="G32" s="10" t="s">
        <v>1060</v>
      </c>
      <c r="H32" s="10" t="s">
        <v>1061</v>
      </c>
      <c r="I32" s="2">
        <v>0</v>
      </c>
      <c r="J32" s="2">
        <v>31</v>
      </c>
      <c r="K32" s="2">
        <v>1</v>
      </c>
      <c r="L32" s="10" t="s">
        <v>15</v>
      </c>
      <c r="M32" s="2">
        <v>0</v>
      </c>
      <c r="N32" s="10">
        <v>0</v>
      </c>
      <c r="O32" s="10" t="s">
        <v>36</v>
      </c>
      <c r="P32" s="10" t="s">
        <v>17</v>
      </c>
      <c r="Q32" s="2">
        <v>0</v>
      </c>
    </row>
    <row r="33" spans="1:17" hidden="1" x14ac:dyDescent="0.2">
      <c r="A33" s="2">
        <v>35.5</v>
      </c>
      <c r="B33" s="10" t="s">
        <v>37</v>
      </c>
      <c r="C33" s="11" t="str">
        <f t="shared" si="0"/>
        <v>B</v>
      </c>
      <c r="D33" s="10" t="s">
        <v>19</v>
      </c>
      <c r="E33" s="2">
        <v>146.52080000000001</v>
      </c>
      <c r="F33" s="10" t="s">
        <v>391</v>
      </c>
      <c r="G33" s="10" t="s">
        <v>1030</v>
      </c>
      <c r="H33" s="10" t="s">
        <v>1062</v>
      </c>
      <c r="I33" s="2">
        <v>0</v>
      </c>
      <c r="J33" s="2">
        <v>32</v>
      </c>
      <c r="K33" s="2">
        <v>1</v>
      </c>
      <c r="L33" s="10" t="s">
        <v>20</v>
      </c>
      <c r="M33" s="2">
        <v>1</v>
      </c>
      <c r="N33" s="10">
        <v>1</v>
      </c>
      <c r="O33" s="10" t="s">
        <v>38</v>
      </c>
      <c r="P33" s="10" t="s">
        <v>22</v>
      </c>
      <c r="Q33" s="2">
        <v>1</v>
      </c>
    </row>
    <row r="34" spans="1:17" x14ac:dyDescent="0.2">
      <c r="A34" s="2">
        <v>22</v>
      </c>
      <c r="B34" s="10" t="s">
        <v>1842</v>
      </c>
      <c r="C34" s="11" t="str">
        <f t="shared" si="0"/>
        <v>M</v>
      </c>
      <c r="D34" s="10" t="s">
        <v>26</v>
      </c>
      <c r="E34" s="2">
        <v>7.75</v>
      </c>
      <c r="F34" s="10" t="s">
        <v>392</v>
      </c>
      <c r="G34" s="10" t="s">
        <v>1032</v>
      </c>
      <c r="H34" s="10" t="s">
        <v>1063</v>
      </c>
      <c r="I34" s="2">
        <v>0</v>
      </c>
      <c r="J34" s="2">
        <v>33</v>
      </c>
      <c r="K34" s="2">
        <v>3</v>
      </c>
      <c r="L34" s="10" t="s">
        <v>20</v>
      </c>
      <c r="M34" s="2">
        <v>0</v>
      </c>
      <c r="N34" s="10">
        <v>1</v>
      </c>
      <c r="O34" s="10">
        <v>335677</v>
      </c>
      <c r="P34" s="10" t="s">
        <v>24</v>
      </c>
      <c r="Q34" s="2">
        <v>0</v>
      </c>
    </row>
    <row r="35" spans="1:17" x14ac:dyDescent="0.2">
      <c r="A35" s="2">
        <v>66</v>
      </c>
      <c r="B35" s="10" t="s">
        <v>1842</v>
      </c>
      <c r="C35" s="11" t="str">
        <f t="shared" si="0"/>
        <v>M</v>
      </c>
      <c r="D35" s="10" t="s">
        <v>14</v>
      </c>
      <c r="E35" s="2">
        <v>10.5</v>
      </c>
      <c r="F35" s="10" t="s">
        <v>393</v>
      </c>
      <c r="G35" s="10" t="s">
        <v>1028</v>
      </c>
      <c r="H35" s="10" t="s">
        <v>1064</v>
      </c>
      <c r="I35" s="2">
        <v>0</v>
      </c>
      <c r="J35" s="2">
        <v>34</v>
      </c>
      <c r="K35" s="2">
        <v>2</v>
      </c>
      <c r="L35" s="10" t="s">
        <v>15</v>
      </c>
      <c r="M35" s="2">
        <v>0</v>
      </c>
      <c r="N35" s="10">
        <v>0</v>
      </c>
      <c r="O35" s="10" t="s">
        <v>39</v>
      </c>
      <c r="P35" s="10" t="s">
        <v>17</v>
      </c>
      <c r="Q35" s="2">
        <v>0</v>
      </c>
    </row>
    <row r="36" spans="1:17" x14ac:dyDescent="0.2">
      <c r="A36" s="2">
        <v>28</v>
      </c>
      <c r="B36" s="10" t="s">
        <v>1842</v>
      </c>
      <c r="C36" s="11" t="str">
        <f t="shared" si="0"/>
        <v>M</v>
      </c>
      <c r="D36" s="10" t="s">
        <v>19</v>
      </c>
      <c r="E36" s="2">
        <v>82.1708</v>
      </c>
      <c r="F36" s="10" t="s">
        <v>394</v>
      </c>
      <c r="G36" s="10" t="s">
        <v>1028</v>
      </c>
      <c r="H36" s="10" t="s">
        <v>1065</v>
      </c>
      <c r="I36" s="2">
        <v>0</v>
      </c>
      <c r="J36" s="2">
        <v>35</v>
      </c>
      <c r="K36" s="2">
        <v>1</v>
      </c>
      <c r="L36" s="10" t="s">
        <v>15</v>
      </c>
      <c r="M36" s="2">
        <v>1</v>
      </c>
      <c r="N36" s="10">
        <v>0</v>
      </c>
      <c r="O36" s="10" t="s">
        <v>40</v>
      </c>
      <c r="P36" s="10" t="s">
        <v>17</v>
      </c>
      <c r="Q36" s="2">
        <v>1</v>
      </c>
    </row>
    <row r="37" spans="1:17" x14ac:dyDescent="0.2">
      <c r="A37" s="2">
        <v>42</v>
      </c>
      <c r="B37" s="10" t="s">
        <v>1842</v>
      </c>
      <c r="C37" s="11" t="str">
        <f t="shared" si="0"/>
        <v>M</v>
      </c>
      <c r="D37" s="10" t="s">
        <v>14</v>
      </c>
      <c r="E37" s="2">
        <v>52</v>
      </c>
      <c r="F37" s="10" t="s">
        <v>395</v>
      </c>
      <c r="G37" s="10" t="s">
        <v>1028</v>
      </c>
      <c r="H37" s="10" t="s">
        <v>1066</v>
      </c>
      <c r="I37" s="2">
        <v>0</v>
      </c>
      <c r="J37" s="2">
        <v>36</v>
      </c>
      <c r="K37" s="2">
        <v>1</v>
      </c>
      <c r="L37" s="10" t="s">
        <v>15</v>
      </c>
      <c r="M37" s="2">
        <v>1</v>
      </c>
      <c r="N37" s="10">
        <v>0</v>
      </c>
      <c r="O37" s="10">
        <v>113789</v>
      </c>
      <c r="P37" s="10" t="s">
        <v>17</v>
      </c>
      <c r="Q37" s="2">
        <v>1</v>
      </c>
    </row>
    <row r="38" spans="1:17" x14ac:dyDescent="0.2">
      <c r="A38" s="2">
        <v>30</v>
      </c>
      <c r="B38" s="10" t="s">
        <v>1842</v>
      </c>
      <c r="C38" s="11" t="str">
        <f t="shared" si="0"/>
        <v>M</v>
      </c>
      <c r="D38" s="10" t="s">
        <v>19</v>
      </c>
      <c r="E38" s="2">
        <v>7.2291999999999996</v>
      </c>
      <c r="F38" s="10" t="s">
        <v>396</v>
      </c>
      <c r="G38" s="10" t="s">
        <v>1028</v>
      </c>
      <c r="H38" s="10" t="s">
        <v>1067</v>
      </c>
      <c r="I38" s="2">
        <v>0</v>
      </c>
      <c r="J38" s="2">
        <v>37</v>
      </c>
      <c r="K38" s="2">
        <v>3</v>
      </c>
      <c r="L38" s="10" t="s">
        <v>15</v>
      </c>
      <c r="M38" s="2">
        <v>0</v>
      </c>
      <c r="N38" s="10">
        <v>1</v>
      </c>
      <c r="O38" s="10">
        <v>2677</v>
      </c>
      <c r="P38" s="10" t="s">
        <v>17</v>
      </c>
      <c r="Q38" s="2">
        <v>0</v>
      </c>
    </row>
    <row r="39" spans="1:17" x14ac:dyDescent="0.2">
      <c r="A39" s="2">
        <v>21</v>
      </c>
      <c r="B39" s="10" t="s">
        <v>1842</v>
      </c>
      <c r="C39" s="11" t="str">
        <f t="shared" si="0"/>
        <v>M</v>
      </c>
      <c r="D39" s="10" t="s">
        <v>14</v>
      </c>
      <c r="E39" s="2">
        <v>8.0500000000000007</v>
      </c>
      <c r="F39" s="10" t="s">
        <v>397</v>
      </c>
      <c r="G39" s="10" t="s">
        <v>1028</v>
      </c>
      <c r="H39" s="10" t="s">
        <v>1068</v>
      </c>
      <c r="I39" s="2">
        <v>0</v>
      </c>
      <c r="J39" s="2">
        <v>38</v>
      </c>
      <c r="K39" s="2">
        <v>3</v>
      </c>
      <c r="L39" s="10" t="s">
        <v>15</v>
      </c>
      <c r="M39" s="2">
        <v>0</v>
      </c>
      <c r="N39" s="10">
        <v>0</v>
      </c>
      <c r="O39" s="10" t="s">
        <v>41</v>
      </c>
      <c r="P39" s="10" t="s">
        <v>17</v>
      </c>
      <c r="Q39" s="2">
        <v>0</v>
      </c>
    </row>
    <row r="40" spans="1:17" x14ac:dyDescent="0.2">
      <c r="A40" s="2">
        <v>18</v>
      </c>
      <c r="B40" s="10" t="s">
        <v>1842</v>
      </c>
      <c r="C40" s="11" t="str">
        <f t="shared" si="0"/>
        <v>M</v>
      </c>
      <c r="D40" s="10" t="s">
        <v>14</v>
      </c>
      <c r="E40" s="2">
        <v>18</v>
      </c>
      <c r="F40" s="10" t="s">
        <v>379</v>
      </c>
      <c r="G40" s="10" t="s">
        <v>1032</v>
      </c>
      <c r="H40" s="10" t="s">
        <v>1069</v>
      </c>
      <c r="I40" s="2">
        <v>0</v>
      </c>
      <c r="J40" s="2">
        <v>39</v>
      </c>
      <c r="K40" s="2">
        <v>3</v>
      </c>
      <c r="L40" s="10" t="s">
        <v>20</v>
      </c>
      <c r="M40" s="2">
        <v>2</v>
      </c>
      <c r="N40" s="10">
        <v>0</v>
      </c>
      <c r="O40" s="10">
        <v>345764</v>
      </c>
      <c r="P40" s="10" t="s">
        <v>24</v>
      </c>
      <c r="Q40" s="2">
        <v>2</v>
      </c>
    </row>
    <row r="41" spans="1:17" x14ac:dyDescent="0.2">
      <c r="A41" s="2">
        <v>14</v>
      </c>
      <c r="B41" s="10" t="s">
        <v>1842</v>
      </c>
      <c r="C41" s="11" t="str">
        <f t="shared" si="0"/>
        <v>M</v>
      </c>
      <c r="D41" s="10" t="s">
        <v>19</v>
      </c>
      <c r="E41" s="2">
        <v>11.2417</v>
      </c>
      <c r="F41" s="10" t="s">
        <v>398</v>
      </c>
      <c r="G41" s="10" t="s">
        <v>1032</v>
      </c>
      <c r="H41" s="10" t="s">
        <v>1070</v>
      </c>
      <c r="I41" s="2">
        <v>0</v>
      </c>
      <c r="J41" s="2">
        <v>40</v>
      </c>
      <c r="K41" s="2">
        <v>3</v>
      </c>
      <c r="L41" s="10" t="s">
        <v>20</v>
      </c>
      <c r="M41" s="2">
        <v>1</v>
      </c>
      <c r="N41" s="10">
        <v>1</v>
      </c>
      <c r="O41" s="10">
        <v>2651</v>
      </c>
      <c r="P41" s="10" t="s">
        <v>24</v>
      </c>
      <c r="Q41" s="2">
        <v>1</v>
      </c>
    </row>
    <row r="42" spans="1:17" x14ac:dyDescent="0.2">
      <c r="A42" s="2">
        <v>40</v>
      </c>
      <c r="B42" s="10" t="s">
        <v>1842</v>
      </c>
      <c r="C42" s="11" t="str">
        <f t="shared" si="0"/>
        <v>M</v>
      </c>
      <c r="D42" s="10" t="s">
        <v>14</v>
      </c>
      <c r="E42" s="2">
        <v>9.4749999999999996</v>
      </c>
      <c r="F42" s="10" t="s">
        <v>399</v>
      </c>
      <c r="G42" s="10" t="s">
        <v>1030</v>
      </c>
      <c r="H42" s="10" t="s">
        <v>1071</v>
      </c>
      <c r="I42" s="2">
        <v>0</v>
      </c>
      <c r="J42" s="2">
        <v>41</v>
      </c>
      <c r="K42" s="2">
        <v>3</v>
      </c>
      <c r="L42" s="10" t="s">
        <v>20</v>
      </c>
      <c r="M42" s="2">
        <v>1</v>
      </c>
      <c r="N42" s="10">
        <v>0</v>
      </c>
      <c r="O42" s="10">
        <v>7546</v>
      </c>
      <c r="P42" s="10" t="s">
        <v>22</v>
      </c>
      <c r="Q42" s="2">
        <v>1</v>
      </c>
    </row>
    <row r="43" spans="1:17" x14ac:dyDescent="0.2">
      <c r="A43" s="2">
        <v>27</v>
      </c>
      <c r="B43" s="10" t="s">
        <v>1842</v>
      </c>
      <c r="C43" s="11" t="str">
        <f t="shared" si="0"/>
        <v>M</v>
      </c>
      <c r="D43" s="10" t="s">
        <v>14</v>
      </c>
      <c r="E43" s="2">
        <v>21</v>
      </c>
      <c r="F43" s="10" t="s">
        <v>400</v>
      </c>
      <c r="G43" s="10" t="s">
        <v>1030</v>
      </c>
      <c r="H43" s="10" t="s">
        <v>1072</v>
      </c>
      <c r="I43" s="2">
        <v>0</v>
      </c>
      <c r="J43" s="2">
        <v>42</v>
      </c>
      <c r="K43" s="2">
        <v>2</v>
      </c>
      <c r="L43" s="10" t="s">
        <v>20</v>
      </c>
      <c r="M43" s="2">
        <v>1</v>
      </c>
      <c r="N43" s="10">
        <v>0</v>
      </c>
      <c r="O43" s="10">
        <v>11668</v>
      </c>
      <c r="P43" s="10" t="s">
        <v>22</v>
      </c>
      <c r="Q43" s="2">
        <v>1</v>
      </c>
    </row>
    <row r="44" spans="1:17" x14ac:dyDescent="0.2">
      <c r="A44" s="2">
        <v>30</v>
      </c>
      <c r="B44" s="10" t="s">
        <v>1842</v>
      </c>
      <c r="C44" s="11" t="str">
        <f t="shared" si="0"/>
        <v>M</v>
      </c>
      <c r="D44" s="10" t="s">
        <v>19</v>
      </c>
      <c r="E44" s="2">
        <v>7.8958000000000004</v>
      </c>
      <c r="F44" s="10" t="s">
        <v>401</v>
      </c>
      <c r="G44" s="10" t="s">
        <v>1028</v>
      </c>
      <c r="H44" s="10" t="s">
        <v>1073</v>
      </c>
      <c r="I44" s="2">
        <v>0</v>
      </c>
      <c r="J44" s="2">
        <v>43</v>
      </c>
      <c r="K44" s="2">
        <v>3</v>
      </c>
      <c r="L44" s="10" t="s">
        <v>15</v>
      </c>
      <c r="M44" s="2">
        <v>0</v>
      </c>
      <c r="N44" s="10">
        <v>0</v>
      </c>
      <c r="O44" s="10">
        <v>349253</v>
      </c>
      <c r="P44" s="10" t="s">
        <v>17</v>
      </c>
      <c r="Q44" s="2">
        <v>0</v>
      </c>
    </row>
    <row r="45" spans="1:17" x14ac:dyDescent="0.2">
      <c r="A45" s="2">
        <v>3</v>
      </c>
      <c r="B45" s="10" t="s">
        <v>1842</v>
      </c>
      <c r="C45" s="11" t="str">
        <f t="shared" si="0"/>
        <v>M</v>
      </c>
      <c r="D45" s="10" t="s">
        <v>19</v>
      </c>
      <c r="E45" s="2">
        <v>41.5792</v>
      </c>
      <c r="F45" s="10" t="s">
        <v>402</v>
      </c>
      <c r="G45" s="10" t="s">
        <v>1032</v>
      </c>
      <c r="H45" s="10" t="s">
        <v>1074</v>
      </c>
      <c r="I45" s="2">
        <v>2</v>
      </c>
      <c r="J45" s="2">
        <v>44</v>
      </c>
      <c r="K45" s="2">
        <v>2</v>
      </c>
      <c r="L45" s="10" t="s">
        <v>20</v>
      </c>
      <c r="M45" s="2">
        <v>1</v>
      </c>
      <c r="N45" s="10">
        <v>1</v>
      </c>
      <c r="O45" s="10" t="s">
        <v>42</v>
      </c>
      <c r="P45" s="10" t="s">
        <v>24</v>
      </c>
      <c r="Q45" s="2">
        <v>3</v>
      </c>
    </row>
    <row r="46" spans="1:17" x14ac:dyDescent="0.2">
      <c r="A46" s="2">
        <v>19</v>
      </c>
      <c r="B46" s="10" t="s">
        <v>1842</v>
      </c>
      <c r="C46" s="11" t="str">
        <f t="shared" si="0"/>
        <v>M</v>
      </c>
      <c r="D46" s="10" t="s">
        <v>26</v>
      </c>
      <c r="E46" s="2">
        <v>7.8792</v>
      </c>
      <c r="F46" s="10" t="s">
        <v>403</v>
      </c>
      <c r="G46" s="10" t="s">
        <v>1032</v>
      </c>
      <c r="H46" s="10" t="s">
        <v>1075</v>
      </c>
      <c r="I46" s="2">
        <v>0</v>
      </c>
      <c r="J46" s="2">
        <v>45</v>
      </c>
      <c r="K46" s="2">
        <v>3</v>
      </c>
      <c r="L46" s="10" t="s">
        <v>20</v>
      </c>
      <c r="M46" s="2">
        <v>0</v>
      </c>
      <c r="N46" s="10">
        <v>1</v>
      </c>
      <c r="O46" s="10">
        <v>330958</v>
      </c>
      <c r="P46" s="10" t="s">
        <v>24</v>
      </c>
      <c r="Q46" s="2">
        <v>0</v>
      </c>
    </row>
    <row r="47" spans="1:17" x14ac:dyDescent="0.2">
      <c r="A47" s="2">
        <v>30</v>
      </c>
      <c r="B47" s="10" t="s">
        <v>1842</v>
      </c>
      <c r="C47" s="11" t="str">
        <f t="shared" si="0"/>
        <v>M</v>
      </c>
      <c r="D47" s="10" t="s">
        <v>14</v>
      </c>
      <c r="E47" s="2">
        <v>8.0500000000000007</v>
      </c>
      <c r="F47" s="10" t="s">
        <v>404</v>
      </c>
      <c r="G47" s="10" t="s">
        <v>1028</v>
      </c>
      <c r="H47" s="10" t="s">
        <v>1076</v>
      </c>
      <c r="I47" s="2">
        <v>0</v>
      </c>
      <c r="J47" s="2">
        <v>46</v>
      </c>
      <c r="K47" s="2">
        <v>3</v>
      </c>
      <c r="L47" s="10" t="s">
        <v>15</v>
      </c>
      <c r="M47" s="2">
        <v>0</v>
      </c>
      <c r="N47" s="10">
        <v>0</v>
      </c>
      <c r="O47" s="10" t="s">
        <v>43</v>
      </c>
      <c r="P47" s="10" t="s">
        <v>17</v>
      </c>
      <c r="Q47" s="2">
        <v>0</v>
      </c>
    </row>
    <row r="48" spans="1:17" x14ac:dyDescent="0.2">
      <c r="A48" s="2">
        <v>30</v>
      </c>
      <c r="B48" s="10" t="s">
        <v>1842</v>
      </c>
      <c r="C48" s="11" t="str">
        <f t="shared" si="0"/>
        <v>M</v>
      </c>
      <c r="D48" s="10" t="s">
        <v>26</v>
      </c>
      <c r="E48" s="2">
        <v>15.5</v>
      </c>
      <c r="F48" s="10" t="s">
        <v>405</v>
      </c>
      <c r="G48" s="10" t="s">
        <v>1028</v>
      </c>
      <c r="H48" s="10" t="s">
        <v>1077</v>
      </c>
      <c r="I48" s="2">
        <v>0</v>
      </c>
      <c r="J48" s="2">
        <v>47</v>
      </c>
      <c r="K48" s="2">
        <v>3</v>
      </c>
      <c r="L48" s="10" t="s">
        <v>15</v>
      </c>
      <c r="M48" s="2">
        <v>1</v>
      </c>
      <c r="N48" s="10">
        <v>0</v>
      </c>
      <c r="O48" s="10">
        <v>370371</v>
      </c>
      <c r="P48" s="10" t="s">
        <v>17</v>
      </c>
      <c r="Q48" s="2">
        <v>1</v>
      </c>
    </row>
    <row r="49" spans="1:17" x14ac:dyDescent="0.2">
      <c r="A49" s="2">
        <v>22</v>
      </c>
      <c r="B49" s="10" t="s">
        <v>1842</v>
      </c>
      <c r="C49" s="11" t="str">
        <f t="shared" si="0"/>
        <v>M</v>
      </c>
      <c r="D49" s="10" t="s">
        <v>26</v>
      </c>
      <c r="E49" s="2">
        <v>7.75</v>
      </c>
      <c r="F49" s="10" t="s">
        <v>406</v>
      </c>
      <c r="G49" s="10" t="s">
        <v>1032</v>
      </c>
      <c r="H49" s="10" t="s">
        <v>1078</v>
      </c>
      <c r="I49" s="2">
        <v>0</v>
      </c>
      <c r="J49" s="2">
        <v>48</v>
      </c>
      <c r="K49" s="2">
        <v>3</v>
      </c>
      <c r="L49" s="10" t="s">
        <v>20</v>
      </c>
      <c r="M49" s="2">
        <v>0</v>
      </c>
      <c r="N49" s="10">
        <v>1</v>
      </c>
      <c r="O49" s="10">
        <v>14311</v>
      </c>
      <c r="P49" s="10" t="s">
        <v>24</v>
      </c>
      <c r="Q49" s="2">
        <v>0</v>
      </c>
    </row>
    <row r="50" spans="1:17" x14ac:dyDescent="0.2">
      <c r="A50" s="2">
        <v>30</v>
      </c>
      <c r="B50" s="10" t="s">
        <v>1842</v>
      </c>
      <c r="C50" s="11" t="str">
        <f t="shared" si="0"/>
        <v>M</v>
      </c>
      <c r="D50" s="10" t="s">
        <v>19</v>
      </c>
      <c r="E50" s="2">
        <v>21.679200000000002</v>
      </c>
      <c r="F50" s="10" t="s">
        <v>407</v>
      </c>
      <c r="G50" s="10" t="s">
        <v>1028</v>
      </c>
      <c r="H50" s="10" t="s">
        <v>1079</v>
      </c>
      <c r="I50" s="2">
        <v>0</v>
      </c>
      <c r="J50" s="2">
        <v>49</v>
      </c>
      <c r="K50" s="2">
        <v>3</v>
      </c>
      <c r="L50" s="10" t="s">
        <v>15</v>
      </c>
      <c r="M50" s="2">
        <v>2</v>
      </c>
      <c r="N50" s="10">
        <v>0</v>
      </c>
      <c r="O50" s="10">
        <v>2662</v>
      </c>
      <c r="P50" s="10" t="s">
        <v>17</v>
      </c>
      <c r="Q50" s="2">
        <v>2</v>
      </c>
    </row>
    <row r="51" spans="1:17" x14ac:dyDescent="0.2">
      <c r="A51" s="2">
        <v>18</v>
      </c>
      <c r="B51" s="10" t="s">
        <v>1842</v>
      </c>
      <c r="C51" s="11" t="str">
        <f t="shared" si="0"/>
        <v>M</v>
      </c>
      <c r="D51" s="10" t="s">
        <v>14</v>
      </c>
      <c r="E51" s="2">
        <v>17.8</v>
      </c>
      <c r="F51" s="10" t="s">
        <v>408</v>
      </c>
      <c r="G51" s="10" t="s">
        <v>1030</v>
      </c>
      <c r="H51" s="10" t="s">
        <v>1080</v>
      </c>
      <c r="I51" s="2">
        <v>0</v>
      </c>
      <c r="J51" s="2">
        <v>50</v>
      </c>
      <c r="K51" s="2">
        <v>3</v>
      </c>
      <c r="L51" s="10" t="s">
        <v>20</v>
      </c>
      <c r="M51" s="2">
        <v>1</v>
      </c>
      <c r="N51" s="10">
        <v>0</v>
      </c>
      <c r="O51" s="10">
        <v>349237</v>
      </c>
      <c r="P51" s="10" t="s">
        <v>22</v>
      </c>
      <c r="Q51" s="2">
        <v>1</v>
      </c>
    </row>
    <row r="52" spans="1:17" x14ac:dyDescent="0.2">
      <c r="A52" s="2">
        <v>7</v>
      </c>
      <c r="B52" s="10" t="s">
        <v>1842</v>
      </c>
      <c r="C52" s="11" t="str">
        <f t="shared" si="0"/>
        <v>M</v>
      </c>
      <c r="D52" s="10" t="s">
        <v>14</v>
      </c>
      <c r="E52" s="2">
        <v>39.6875</v>
      </c>
      <c r="F52" s="10" t="s">
        <v>409</v>
      </c>
      <c r="G52" s="10" t="s">
        <v>1038</v>
      </c>
      <c r="H52" s="10" t="s">
        <v>1081</v>
      </c>
      <c r="I52" s="2">
        <v>1</v>
      </c>
      <c r="J52" s="2">
        <v>51</v>
      </c>
      <c r="K52" s="2">
        <v>3</v>
      </c>
      <c r="L52" s="10" t="s">
        <v>15</v>
      </c>
      <c r="M52" s="2">
        <v>4</v>
      </c>
      <c r="N52" s="10">
        <v>0</v>
      </c>
      <c r="O52" s="10">
        <v>3101295</v>
      </c>
      <c r="P52" s="10" t="s">
        <v>28</v>
      </c>
      <c r="Q52" s="2">
        <v>5</v>
      </c>
    </row>
    <row r="53" spans="1:17" x14ac:dyDescent="0.2">
      <c r="A53" s="2">
        <v>21</v>
      </c>
      <c r="B53" s="10" t="s">
        <v>1842</v>
      </c>
      <c r="C53" s="11" t="str">
        <f t="shared" si="0"/>
        <v>M</v>
      </c>
      <c r="D53" s="10" t="s">
        <v>14</v>
      </c>
      <c r="E53" s="2">
        <v>7.8</v>
      </c>
      <c r="F53" s="10" t="s">
        <v>410</v>
      </c>
      <c r="G53" s="10" t="s">
        <v>1028</v>
      </c>
      <c r="H53" s="10" t="s">
        <v>1082</v>
      </c>
      <c r="I53" s="2">
        <v>0</v>
      </c>
      <c r="J53" s="2">
        <v>52</v>
      </c>
      <c r="K53" s="2">
        <v>3</v>
      </c>
      <c r="L53" s="10" t="s">
        <v>15</v>
      </c>
      <c r="M53" s="2">
        <v>0</v>
      </c>
      <c r="N53" s="10">
        <v>0</v>
      </c>
      <c r="O53" s="10" t="s">
        <v>44</v>
      </c>
      <c r="P53" s="10" t="s">
        <v>17</v>
      </c>
      <c r="Q53" s="2">
        <v>0</v>
      </c>
    </row>
    <row r="54" spans="1:17" hidden="1" x14ac:dyDescent="0.2">
      <c r="A54" s="2">
        <v>49</v>
      </c>
      <c r="B54" s="10" t="s">
        <v>45</v>
      </c>
      <c r="C54" s="11" t="str">
        <f t="shared" si="0"/>
        <v>D</v>
      </c>
      <c r="D54" s="10" t="s">
        <v>19</v>
      </c>
      <c r="E54" s="2">
        <v>76.729200000000006</v>
      </c>
      <c r="F54" s="10" t="s">
        <v>411</v>
      </c>
      <c r="G54" s="10" t="s">
        <v>1030</v>
      </c>
      <c r="H54" s="10" t="s">
        <v>1083</v>
      </c>
      <c r="I54" s="2">
        <v>0</v>
      </c>
      <c r="J54" s="2">
        <v>53</v>
      </c>
      <c r="K54" s="2">
        <v>1</v>
      </c>
      <c r="L54" s="10" t="s">
        <v>20</v>
      </c>
      <c r="M54" s="2">
        <v>1</v>
      </c>
      <c r="N54" s="10">
        <v>1</v>
      </c>
      <c r="O54" s="10" t="s">
        <v>46</v>
      </c>
      <c r="P54" s="10" t="s">
        <v>22</v>
      </c>
      <c r="Q54" s="2">
        <v>1</v>
      </c>
    </row>
    <row r="55" spans="1:17" x14ac:dyDescent="0.2">
      <c r="A55" s="2">
        <v>29</v>
      </c>
      <c r="B55" s="10" t="s">
        <v>1842</v>
      </c>
      <c r="C55" s="11" t="str">
        <f t="shared" si="0"/>
        <v>M</v>
      </c>
      <c r="D55" s="10" t="s">
        <v>14</v>
      </c>
      <c r="E55" s="2">
        <v>26</v>
      </c>
      <c r="F55" s="10" t="s">
        <v>412</v>
      </c>
      <c r="G55" s="10" t="s">
        <v>1030</v>
      </c>
      <c r="H55" s="10" t="s">
        <v>1084</v>
      </c>
      <c r="I55" s="2">
        <v>0</v>
      </c>
      <c r="J55" s="2">
        <v>54</v>
      </c>
      <c r="K55" s="2">
        <v>2</v>
      </c>
      <c r="L55" s="10" t="s">
        <v>20</v>
      </c>
      <c r="M55" s="2">
        <v>1</v>
      </c>
      <c r="N55" s="10">
        <v>1</v>
      </c>
      <c r="O55" s="10">
        <v>2926</v>
      </c>
      <c r="P55" s="10" t="s">
        <v>22</v>
      </c>
      <c r="Q55" s="2">
        <v>1</v>
      </c>
    </row>
    <row r="56" spans="1:17" hidden="1" x14ac:dyDescent="0.2">
      <c r="A56" s="2">
        <v>65</v>
      </c>
      <c r="B56" s="10" t="s">
        <v>47</v>
      </c>
      <c r="C56" s="11" t="str">
        <f t="shared" si="0"/>
        <v>B</v>
      </c>
      <c r="D56" s="10" t="s">
        <v>19</v>
      </c>
      <c r="E56" s="2">
        <v>61.979199999999999</v>
      </c>
      <c r="F56" s="10" t="s">
        <v>413</v>
      </c>
      <c r="G56" s="10" t="s">
        <v>1028</v>
      </c>
      <c r="H56" s="10" t="s">
        <v>1085</v>
      </c>
      <c r="I56" s="2">
        <v>1</v>
      </c>
      <c r="J56" s="2">
        <v>55</v>
      </c>
      <c r="K56" s="2">
        <v>1</v>
      </c>
      <c r="L56" s="10" t="s">
        <v>15</v>
      </c>
      <c r="M56" s="2">
        <v>0</v>
      </c>
      <c r="N56" s="10">
        <v>0</v>
      </c>
      <c r="O56" s="10">
        <v>113509</v>
      </c>
      <c r="P56" s="10" t="s">
        <v>17</v>
      </c>
      <c r="Q56" s="2">
        <v>1</v>
      </c>
    </row>
    <row r="57" spans="1:17" hidden="1" x14ac:dyDescent="0.2">
      <c r="A57" s="2">
        <v>30</v>
      </c>
      <c r="B57" s="10" t="s">
        <v>48</v>
      </c>
      <c r="C57" s="11" t="str">
        <f t="shared" si="0"/>
        <v>C</v>
      </c>
      <c r="D57" s="10" t="s">
        <v>14</v>
      </c>
      <c r="E57" s="2">
        <v>35.5</v>
      </c>
      <c r="F57" s="10" t="s">
        <v>414</v>
      </c>
      <c r="G57" s="10" t="s">
        <v>1028</v>
      </c>
      <c r="H57" s="10" t="s">
        <v>1086</v>
      </c>
      <c r="I57" s="2">
        <v>0</v>
      </c>
      <c r="J57" s="2">
        <v>56</v>
      </c>
      <c r="K57" s="2">
        <v>1</v>
      </c>
      <c r="L57" s="10" t="s">
        <v>15</v>
      </c>
      <c r="M57" s="2">
        <v>0</v>
      </c>
      <c r="N57" s="10">
        <v>1</v>
      </c>
      <c r="O57" s="10">
        <v>19947</v>
      </c>
      <c r="P57" s="10" t="s">
        <v>17</v>
      </c>
      <c r="Q57" s="2">
        <v>0</v>
      </c>
    </row>
    <row r="58" spans="1:17" x14ac:dyDescent="0.2">
      <c r="A58" s="2">
        <v>21</v>
      </c>
      <c r="B58" s="10" t="s">
        <v>1842</v>
      </c>
      <c r="C58" s="11" t="str">
        <f t="shared" si="0"/>
        <v>M</v>
      </c>
      <c r="D58" s="10" t="s">
        <v>14</v>
      </c>
      <c r="E58" s="2">
        <v>10.5</v>
      </c>
      <c r="F58" s="10" t="s">
        <v>415</v>
      </c>
      <c r="G58" s="10" t="s">
        <v>1032</v>
      </c>
      <c r="H58" s="10" t="s">
        <v>1087</v>
      </c>
      <c r="I58" s="2">
        <v>0</v>
      </c>
      <c r="J58" s="2">
        <v>57</v>
      </c>
      <c r="K58" s="2">
        <v>2</v>
      </c>
      <c r="L58" s="10" t="s">
        <v>20</v>
      </c>
      <c r="M58" s="2">
        <v>0</v>
      </c>
      <c r="N58" s="10">
        <v>1</v>
      </c>
      <c r="O58" s="10" t="s">
        <v>49</v>
      </c>
      <c r="P58" s="10" t="s">
        <v>24</v>
      </c>
      <c r="Q58" s="2">
        <v>0</v>
      </c>
    </row>
    <row r="59" spans="1:17" x14ac:dyDescent="0.2">
      <c r="A59" s="2">
        <v>28.5</v>
      </c>
      <c r="B59" s="10" t="s">
        <v>1842</v>
      </c>
      <c r="C59" s="11" t="str">
        <f t="shared" si="0"/>
        <v>M</v>
      </c>
      <c r="D59" s="10" t="s">
        <v>19</v>
      </c>
      <c r="E59" s="2">
        <v>7.2291999999999996</v>
      </c>
      <c r="F59" s="10" t="s">
        <v>416</v>
      </c>
      <c r="G59" s="10" t="s">
        <v>1028</v>
      </c>
      <c r="H59" s="10" t="s">
        <v>1088</v>
      </c>
      <c r="I59" s="2">
        <v>0</v>
      </c>
      <c r="J59" s="2">
        <v>58</v>
      </c>
      <c r="K59" s="2">
        <v>3</v>
      </c>
      <c r="L59" s="10" t="s">
        <v>15</v>
      </c>
      <c r="M59" s="2">
        <v>0</v>
      </c>
      <c r="N59" s="10">
        <v>0</v>
      </c>
      <c r="O59" s="10">
        <v>2697</v>
      </c>
      <c r="P59" s="10" t="s">
        <v>17</v>
      </c>
      <c r="Q59" s="2">
        <v>0</v>
      </c>
    </row>
    <row r="60" spans="1:17" x14ac:dyDescent="0.2">
      <c r="A60" s="2">
        <v>5</v>
      </c>
      <c r="B60" s="10" t="s">
        <v>1842</v>
      </c>
      <c r="C60" s="11" t="str">
        <f t="shared" si="0"/>
        <v>M</v>
      </c>
      <c r="D60" s="10" t="s">
        <v>14</v>
      </c>
      <c r="E60" s="2">
        <v>27.75</v>
      </c>
      <c r="F60" s="10" t="s">
        <v>417</v>
      </c>
      <c r="G60" s="10" t="s">
        <v>1032</v>
      </c>
      <c r="H60" s="10" t="s">
        <v>1089</v>
      </c>
      <c r="I60" s="2">
        <v>2</v>
      </c>
      <c r="J60" s="2">
        <v>59</v>
      </c>
      <c r="K60" s="2">
        <v>2</v>
      </c>
      <c r="L60" s="10" t="s">
        <v>20</v>
      </c>
      <c r="M60" s="2">
        <v>1</v>
      </c>
      <c r="N60" s="10">
        <v>1</v>
      </c>
      <c r="O60" s="10" t="s">
        <v>50</v>
      </c>
      <c r="P60" s="10" t="s">
        <v>24</v>
      </c>
      <c r="Q60" s="2">
        <v>3</v>
      </c>
    </row>
    <row r="61" spans="1:17" x14ac:dyDescent="0.2">
      <c r="A61" s="2">
        <v>11</v>
      </c>
      <c r="B61" s="10" t="s">
        <v>1842</v>
      </c>
      <c r="C61" s="11" t="str">
        <f t="shared" si="0"/>
        <v>M</v>
      </c>
      <c r="D61" s="10" t="s">
        <v>14</v>
      </c>
      <c r="E61" s="2">
        <v>46.9</v>
      </c>
      <c r="F61" s="10" t="s">
        <v>418</v>
      </c>
      <c r="G61" s="10" t="s">
        <v>1038</v>
      </c>
      <c r="H61" s="10" t="s">
        <v>1090</v>
      </c>
      <c r="I61" s="2">
        <v>2</v>
      </c>
      <c r="J61" s="2">
        <v>60</v>
      </c>
      <c r="K61" s="2">
        <v>3</v>
      </c>
      <c r="L61" s="10" t="s">
        <v>15</v>
      </c>
      <c r="M61" s="2">
        <v>5</v>
      </c>
      <c r="N61" s="10">
        <v>0</v>
      </c>
      <c r="O61" s="10" t="s">
        <v>51</v>
      </c>
      <c r="P61" s="10" t="s">
        <v>28</v>
      </c>
      <c r="Q61" s="2">
        <v>7</v>
      </c>
    </row>
    <row r="62" spans="1:17" x14ac:dyDescent="0.2">
      <c r="A62" s="2">
        <v>22</v>
      </c>
      <c r="B62" s="10" t="s">
        <v>1842</v>
      </c>
      <c r="C62" s="11" t="str">
        <f t="shared" si="0"/>
        <v>M</v>
      </c>
      <c r="D62" s="10" t="s">
        <v>19</v>
      </c>
      <c r="E62" s="2">
        <v>7.2291999999999996</v>
      </c>
      <c r="F62" s="10" t="s">
        <v>419</v>
      </c>
      <c r="G62" s="10" t="s">
        <v>1028</v>
      </c>
      <c r="H62" s="10" t="s">
        <v>1091</v>
      </c>
      <c r="I62" s="2">
        <v>0</v>
      </c>
      <c r="J62" s="2">
        <v>61</v>
      </c>
      <c r="K62" s="2">
        <v>3</v>
      </c>
      <c r="L62" s="10" t="s">
        <v>15</v>
      </c>
      <c r="M62" s="2">
        <v>0</v>
      </c>
      <c r="N62" s="10">
        <v>0</v>
      </c>
      <c r="O62" s="10">
        <v>2669</v>
      </c>
      <c r="P62" s="10" t="s">
        <v>17</v>
      </c>
      <c r="Q62" s="2">
        <v>0</v>
      </c>
    </row>
    <row r="63" spans="1:17" hidden="1" x14ac:dyDescent="0.2">
      <c r="A63" s="2">
        <v>38</v>
      </c>
      <c r="B63" s="10" t="s">
        <v>52</v>
      </c>
      <c r="C63" s="11" t="str">
        <f t="shared" si="0"/>
        <v>B</v>
      </c>
      <c r="D63" s="10" t="s">
        <v>14</v>
      </c>
      <c r="E63" s="2">
        <v>80</v>
      </c>
      <c r="F63" s="10" t="s">
        <v>420</v>
      </c>
      <c r="G63" s="10" t="s">
        <v>1032</v>
      </c>
      <c r="H63" s="10" t="s">
        <v>1092</v>
      </c>
      <c r="I63" s="2">
        <v>0</v>
      </c>
      <c r="J63" s="2">
        <v>62</v>
      </c>
      <c r="K63" s="2">
        <v>1</v>
      </c>
      <c r="L63" s="10" t="s">
        <v>20</v>
      </c>
      <c r="M63" s="2">
        <v>0</v>
      </c>
      <c r="N63" s="10">
        <v>1</v>
      </c>
      <c r="O63" s="10">
        <v>113572</v>
      </c>
      <c r="P63" s="10" t="s">
        <v>24</v>
      </c>
      <c r="Q63" s="2">
        <v>0</v>
      </c>
    </row>
    <row r="64" spans="1:17" hidden="1" x14ac:dyDescent="0.2">
      <c r="A64" s="2">
        <v>45</v>
      </c>
      <c r="B64" s="10" t="s">
        <v>53</v>
      </c>
      <c r="C64" s="11" t="str">
        <f t="shared" si="0"/>
        <v>C</v>
      </c>
      <c r="D64" s="10" t="s">
        <v>14</v>
      </c>
      <c r="E64" s="2">
        <v>83.474999999999994</v>
      </c>
      <c r="F64" s="10" t="s">
        <v>421</v>
      </c>
      <c r="G64" s="10" t="s">
        <v>1028</v>
      </c>
      <c r="H64" s="10" t="s">
        <v>1093</v>
      </c>
      <c r="I64" s="2">
        <v>0</v>
      </c>
      <c r="J64" s="2">
        <v>63</v>
      </c>
      <c r="K64" s="2">
        <v>1</v>
      </c>
      <c r="L64" s="10" t="s">
        <v>15</v>
      </c>
      <c r="M64" s="2">
        <v>1</v>
      </c>
      <c r="N64" s="10">
        <v>0</v>
      </c>
      <c r="O64" s="10">
        <v>36973</v>
      </c>
      <c r="P64" s="10" t="s">
        <v>17</v>
      </c>
      <c r="Q64" s="2">
        <v>1</v>
      </c>
    </row>
    <row r="65" spans="1:17" x14ac:dyDescent="0.2">
      <c r="A65" s="2">
        <v>4</v>
      </c>
      <c r="B65" s="10" t="s">
        <v>1842</v>
      </c>
      <c r="C65" s="11" t="str">
        <f t="shared" si="0"/>
        <v>M</v>
      </c>
      <c r="D65" s="10" t="s">
        <v>14</v>
      </c>
      <c r="E65" s="2">
        <v>27.9</v>
      </c>
      <c r="F65" s="10" t="s">
        <v>422</v>
      </c>
      <c r="G65" s="10" t="s">
        <v>1038</v>
      </c>
      <c r="H65" s="10" t="s">
        <v>1094</v>
      </c>
      <c r="I65" s="2">
        <v>2</v>
      </c>
      <c r="J65" s="2">
        <v>64</v>
      </c>
      <c r="K65" s="2">
        <v>3</v>
      </c>
      <c r="L65" s="10" t="s">
        <v>15</v>
      </c>
      <c r="M65" s="2">
        <v>3</v>
      </c>
      <c r="N65" s="10">
        <v>0</v>
      </c>
      <c r="O65" s="10">
        <v>347088</v>
      </c>
      <c r="P65" s="10" t="s">
        <v>28</v>
      </c>
      <c r="Q65" s="2">
        <v>5</v>
      </c>
    </row>
    <row r="66" spans="1:17" x14ac:dyDescent="0.2">
      <c r="A66" s="2">
        <v>30</v>
      </c>
      <c r="B66" s="10" t="s">
        <v>1842</v>
      </c>
      <c r="C66" s="11" t="str">
        <f t="shared" si="0"/>
        <v>M</v>
      </c>
      <c r="D66" s="10" t="s">
        <v>19</v>
      </c>
      <c r="E66" s="2">
        <v>27.720800000000001</v>
      </c>
      <c r="F66" s="10" t="s">
        <v>423</v>
      </c>
      <c r="G66" s="10" t="s">
        <v>1028</v>
      </c>
      <c r="H66" s="10" t="s">
        <v>1095</v>
      </c>
      <c r="I66" s="2">
        <v>0</v>
      </c>
      <c r="J66" s="2">
        <v>65</v>
      </c>
      <c r="K66" s="2">
        <v>1</v>
      </c>
      <c r="L66" s="10" t="s">
        <v>15</v>
      </c>
      <c r="M66" s="2">
        <v>0</v>
      </c>
      <c r="N66" s="10">
        <v>0</v>
      </c>
      <c r="O66" s="10" t="s">
        <v>54</v>
      </c>
      <c r="P66" s="10" t="s">
        <v>17</v>
      </c>
      <c r="Q66" s="2">
        <v>0</v>
      </c>
    </row>
    <row r="67" spans="1:17" x14ac:dyDescent="0.2">
      <c r="A67" s="2">
        <v>4</v>
      </c>
      <c r="B67" s="10" t="s">
        <v>1842</v>
      </c>
      <c r="C67" s="11" t="str">
        <f t="shared" ref="C67:C130" si="1">LEFT(B67,1)</f>
        <v>M</v>
      </c>
      <c r="D67" s="10" t="s">
        <v>19</v>
      </c>
      <c r="E67" s="2">
        <v>15.245799999999999</v>
      </c>
      <c r="F67" s="10" t="s">
        <v>424</v>
      </c>
      <c r="G67" s="10" t="s">
        <v>1038</v>
      </c>
      <c r="H67" s="10" t="s">
        <v>1096</v>
      </c>
      <c r="I67" s="2">
        <v>1</v>
      </c>
      <c r="J67" s="2">
        <v>66</v>
      </c>
      <c r="K67" s="2">
        <v>3</v>
      </c>
      <c r="L67" s="10" t="s">
        <v>15</v>
      </c>
      <c r="M67" s="2">
        <v>1</v>
      </c>
      <c r="N67" s="10">
        <v>1</v>
      </c>
      <c r="O67" s="10">
        <v>2661</v>
      </c>
      <c r="P67" s="10" t="s">
        <v>28</v>
      </c>
      <c r="Q67" s="2">
        <v>2</v>
      </c>
    </row>
    <row r="68" spans="1:17" hidden="1" x14ac:dyDescent="0.2">
      <c r="A68" s="2">
        <v>29</v>
      </c>
      <c r="B68" s="10" t="s">
        <v>55</v>
      </c>
      <c r="C68" s="11" t="str">
        <f t="shared" si="1"/>
        <v>F</v>
      </c>
      <c r="D68" s="10" t="s">
        <v>14</v>
      </c>
      <c r="E68" s="2">
        <v>10.5</v>
      </c>
      <c r="F68" s="10" t="s">
        <v>425</v>
      </c>
      <c r="G68" s="10" t="s">
        <v>1030</v>
      </c>
      <c r="H68" s="10" t="s">
        <v>1097</v>
      </c>
      <c r="I68" s="2">
        <v>0</v>
      </c>
      <c r="J68" s="2">
        <v>67</v>
      </c>
      <c r="K68" s="2">
        <v>2</v>
      </c>
      <c r="L68" s="10" t="s">
        <v>20</v>
      </c>
      <c r="M68" s="2">
        <v>0</v>
      </c>
      <c r="N68" s="10">
        <v>1</v>
      </c>
      <c r="O68" s="10" t="s">
        <v>56</v>
      </c>
      <c r="P68" s="10" t="s">
        <v>22</v>
      </c>
      <c r="Q68" s="2">
        <v>0</v>
      </c>
    </row>
    <row r="69" spans="1:17" x14ac:dyDescent="0.2">
      <c r="A69" s="2">
        <v>19</v>
      </c>
      <c r="B69" s="10" t="s">
        <v>1842</v>
      </c>
      <c r="C69" s="11" t="str">
        <f t="shared" si="1"/>
        <v>M</v>
      </c>
      <c r="D69" s="10" t="s">
        <v>14</v>
      </c>
      <c r="E69" s="2">
        <v>8.1583000000000006</v>
      </c>
      <c r="F69" s="10" t="s">
        <v>426</v>
      </c>
      <c r="G69" s="10" t="s">
        <v>1028</v>
      </c>
      <c r="H69" s="10" t="s">
        <v>1098</v>
      </c>
      <c r="I69" s="2">
        <v>0</v>
      </c>
      <c r="J69" s="2">
        <v>68</v>
      </c>
      <c r="K69" s="2">
        <v>3</v>
      </c>
      <c r="L69" s="10" t="s">
        <v>15</v>
      </c>
      <c r="M69" s="2">
        <v>0</v>
      </c>
      <c r="N69" s="10">
        <v>0</v>
      </c>
      <c r="O69" s="10" t="s">
        <v>57</v>
      </c>
      <c r="P69" s="10" t="s">
        <v>17</v>
      </c>
      <c r="Q69" s="2">
        <v>0</v>
      </c>
    </row>
    <row r="70" spans="1:17" x14ac:dyDescent="0.2">
      <c r="A70" s="2">
        <v>17</v>
      </c>
      <c r="B70" s="10" t="s">
        <v>1842</v>
      </c>
      <c r="C70" s="11" t="str">
        <f t="shared" si="1"/>
        <v>M</v>
      </c>
      <c r="D70" s="10" t="s">
        <v>14</v>
      </c>
      <c r="E70" s="2">
        <v>7.9249999999999998</v>
      </c>
      <c r="F70" s="10" t="s">
        <v>374</v>
      </c>
      <c r="G70" s="10" t="s">
        <v>1032</v>
      </c>
      <c r="H70" s="10" t="s">
        <v>1099</v>
      </c>
      <c r="I70" s="2">
        <v>2</v>
      </c>
      <c r="J70" s="2">
        <v>69</v>
      </c>
      <c r="K70" s="2">
        <v>3</v>
      </c>
      <c r="L70" s="10" t="s">
        <v>20</v>
      </c>
      <c r="M70" s="2">
        <v>4</v>
      </c>
      <c r="N70" s="10">
        <v>1</v>
      </c>
      <c r="O70" s="10">
        <v>3101281</v>
      </c>
      <c r="P70" s="10" t="s">
        <v>24</v>
      </c>
      <c r="Q70" s="2">
        <v>6</v>
      </c>
    </row>
    <row r="71" spans="1:17" x14ac:dyDescent="0.2">
      <c r="A71" s="2">
        <v>26</v>
      </c>
      <c r="B71" s="10" t="s">
        <v>1842</v>
      </c>
      <c r="C71" s="11" t="str">
        <f t="shared" si="1"/>
        <v>M</v>
      </c>
      <c r="D71" s="10" t="s">
        <v>14</v>
      </c>
      <c r="E71" s="2">
        <v>8.6624999999999996</v>
      </c>
      <c r="F71" s="10" t="s">
        <v>427</v>
      </c>
      <c r="G71" s="10" t="s">
        <v>1028</v>
      </c>
      <c r="H71" s="10" t="s">
        <v>1100</v>
      </c>
      <c r="I71" s="2">
        <v>0</v>
      </c>
      <c r="J71" s="2">
        <v>70</v>
      </c>
      <c r="K71" s="2">
        <v>3</v>
      </c>
      <c r="L71" s="10" t="s">
        <v>15</v>
      </c>
      <c r="M71" s="2">
        <v>2</v>
      </c>
      <c r="N71" s="10">
        <v>0</v>
      </c>
      <c r="O71" s="10">
        <v>315151</v>
      </c>
      <c r="P71" s="10" t="s">
        <v>17</v>
      </c>
      <c r="Q71" s="2">
        <v>2</v>
      </c>
    </row>
    <row r="72" spans="1:17" x14ac:dyDescent="0.2">
      <c r="A72" s="2">
        <v>32</v>
      </c>
      <c r="B72" s="10" t="s">
        <v>1842</v>
      </c>
      <c r="C72" s="11" t="str">
        <f t="shared" si="1"/>
        <v>M</v>
      </c>
      <c r="D72" s="10" t="s">
        <v>14</v>
      </c>
      <c r="E72" s="2">
        <v>10.5</v>
      </c>
      <c r="F72" s="10" t="s">
        <v>428</v>
      </c>
      <c r="G72" s="10" t="s">
        <v>1028</v>
      </c>
      <c r="H72" s="10" t="s">
        <v>1101</v>
      </c>
      <c r="I72" s="2">
        <v>0</v>
      </c>
      <c r="J72" s="2">
        <v>71</v>
      </c>
      <c r="K72" s="2">
        <v>2</v>
      </c>
      <c r="L72" s="10" t="s">
        <v>15</v>
      </c>
      <c r="M72" s="2">
        <v>0</v>
      </c>
      <c r="N72" s="10">
        <v>0</v>
      </c>
      <c r="O72" s="10" t="s">
        <v>58</v>
      </c>
      <c r="P72" s="10" t="s">
        <v>17</v>
      </c>
      <c r="Q72" s="2">
        <v>0</v>
      </c>
    </row>
    <row r="73" spans="1:17" x14ac:dyDescent="0.2">
      <c r="A73" s="2">
        <v>16</v>
      </c>
      <c r="B73" s="10" t="s">
        <v>1842</v>
      </c>
      <c r="C73" s="11" t="str">
        <f t="shared" si="1"/>
        <v>M</v>
      </c>
      <c r="D73" s="10" t="s">
        <v>14</v>
      </c>
      <c r="E73" s="2">
        <v>46.9</v>
      </c>
      <c r="F73" s="10" t="s">
        <v>418</v>
      </c>
      <c r="G73" s="10" t="s">
        <v>1032</v>
      </c>
      <c r="H73" s="10" t="s">
        <v>1102</v>
      </c>
      <c r="I73" s="2">
        <v>2</v>
      </c>
      <c r="J73" s="2">
        <v>72</v>
      </c>
      <c r="K73" s="2">
        <v>3</v>
      </c>
      <c r="L73" s="10" t="s">
        <v>20</v>
      </c>
      <c r="M73" s="2">
        <v>5</v>
      </c>
      <c r="N73" s="10">
        <v>0</v>
      </c>
      <c r="O73" s="10" t="s">
        <v>51</v>
      </c>
      <c r="P73" s="10" t="s">
        <v>24</v>
      </c>
      <c r="Q73" s="2">
        <v>7</v>
      </c>
    </row>
    <row r="74" spans="1:17" x14ac:dyDescent="0.2">
      <c r="A74" s="2">
        <v>21</v>
      </c>
      <c r="B74" s="10" t="s">
        <v>1842</v>
      </c>
      <c r="C74" s="11" t="str">
        <f t="shared" si="1"/>
        <v>M</v>
      </c>
      <c r="D74" s="10" t="s">
        <v>14</v>
      </c>
      <c r="E74" s="2">
        <v>73.5</v>
      </c>
      <c r="F74" s="10" t="s">
        <v>429</v>
      </c>
      <c r="G74" s="10" t="s">
        <v>1028</v>
      </c>
      <c r="H74" s="10" t="s">
        <v>1103</v>
      </c>
      <c r="I74" s="2">
        <v>0</v>
      </c>
      <c r="J74" s="2">
        <v>73</v>
      </c>
      <c r="K74" s="2">
        <v>2</v>
      </c>
      <c r="L74" s="10" t="s">
        <v>15</v>
      </c>
      <c r="M74" s="2">
        <v>0</v>
      </c>
      <c r="N74" s="10">
        <v>0</v>
      </c>
      <c r="O74" s="10" t="s">
        <v>59</v>
      </c>
      <c r="P74" s="10" t="s">
        <v>17</v>
      </c>
      <c r="Q74" s="2">
        <v>0</v>
      </c>
    </row>
    <row r="75" spans="1:17" x14ac:dyDescent="0.2">
      <c r="A75" s="2">
        <v>26</v>
      </c>
      <c r="B75" s="10" t="s">
        <v>1842</v>
      </c>
      <c r="C75" s="11" t="str">
        <f t="shared" si="1"/>
        <v>M</v>
      </c>
      <c r="D75" s="10" t="s">
        <v>19</v>
      </c>
      <c r="E75" s="2">
        <v>14.4542</v>
      </c>
      <c r="F75" s="10" t="s">
        <v>430</v>
      </c>
      <c r="G75" s="10" t="s">
        <v>1028</v>
      </c>
      <c r="H75" s="10" t="s">
        <v>1104</v>
      </c>
      <c r="I75" s="2">
        <v>0</v>
      </c>
      <c r="J75" s="2">
        <v>74</v>
      </c>
      <c r="K75" s="2">
        <v>3</v>
      </c>
      <c r="L75" s="10" t="s">
        <v>15</v>
      </c>
      <c r="M75" s="2">
        <v>1</v>
      </c>
      <c r="N75" s="10">
        <v>0</v>
      </c>
      <c r="O75" s="10">
        <v>2680</v>
      </c>
      <c r="P75" s="10" t="s">
        <v>17</v>
      </c>
      <c r="Q75" s="2">
        <v>1</v>
      </c>
    </row>
    <row r="76" spans="1:17" x14ac:dyDescent="0.2">
      <c r="A76" s="2">
        <v>32</v>
      </c>
      <c r="B76" s="10" t="s">
        <v>1842</v>
      </c>
      <c r="C76" s="11" t="str">
        <f t="shared" si="1"/>
        <v>M</v>
      </c>
      <c r="D76" s="10" t="s">
        <v>14</v>
      </c>
      <c r="E76" s="2">
        <v>56.495800000000003</v>
      </c>
      <c r="F76" s="10" t="s">
        <v>431</v>
      </c>
      <c r="G76" s="10" t="s">
        <v>1028</v>
      </c>
      <c r="H76" s="10" t="s">
        <v>1105</v>
      </c>
      <c r="I76" s="2">
        <v>0</v>
      </c>
      <c r="J76" s="2">
        <v>75</v>
      </c>
      <c r="K76" s="2">
        <v>3</v>
      </c>
      <c r="L76" s="10" t="s">
        <v>15</v>
      </c>
      <c r="M76" s="2">
        <v>0</v>
      </c>
      <c r="N76" s="10">
        <v>1</v>
      </c>
      <c r="O76" s="10">
        <v>1601</v>
      </c>
      <c r="P76" s="10" t="s">
        <v>17</v>
      </c>
      <c r="Q76" s="2">
        <v>0</v>
      </c>
    </row>
    <row r="77" spans="1:17" hidden="1" x14ac:dyDescent="0.2">
      <c r="A77" s="2">
        <v>25</v>
      </c>
      <c r="B77" s="10" t="s">
        <v>60</v>
      </c>
      <c r="C77" s="11" t="str">
        <f t="shared" si="1"/>
        <v>F</v>
      </c>
      <c r="D77" s="10" t="s">
        <v>14</v>
      </c>
      <c r="E77" s="2">
        <v>7.65</v>
      </c>
      <c r="F77" s="10" t="s">
        <v>432</v>
      </c>
      <c r="G77" s="10" t="s">
        <v>1028</v>
      </c>
      <c r="H77" s="10" t="s">
        <v>1106</v>
      </c>
      <c r="I77" s="2">
        <v>0</v>
      </c>
      <c r="J77" s="2">
        <v>76</v>
      </c>
      <c r="K77" s="2">
        <v>3</v>
      </c>
      <c r="L77" s="10" t="s">
        <v>15</v>
      </c>
      <c r="M77" s="2">
        <v>0</v>
      </c>
      <c r="N77" s="10">
        <v>0</v>
      </c>
      <c r="O77" s="10">
        <v>348123</v>
      </c>
      <c r="P77" s="10" t="s">
        <v>17</v>
      </c>
      <c r="Q77" s="2">
        <v>0</v>
      </c>
    </row>
    <row r="78" spans="1:17" x14ac:dyDescent="0.2">
      <c r="A78" s="2">
        <v>30</v>
      </c>
      <c r="B78" s="10" t="s">
        <v>1842</v>
      </c>
      <c r="C78" s="11" t="str">
        <f t="shared" si="1"/>
        <v>M</v>
      </c>
      <c r="D78" s="10" t="s">
        <v>14</v>
      </c>
      <c r="E78" s="2">
        <v>7.8958000000000004</v>
      </c>
      <c r="F78" s="10" t="s">
        <v>433</v>
      </c>
      <c r="G78" s="10" t="s">
        <v>1028</v>
      </c>
      <c r="H78" s="10" t="s">
        <v>1107</v>
      </c>
      <c r="I78" s="2">
        <v>0</v>
      </c>
      <c r="J78" s="2">
        <v>77</v>
      </c>
      <c r="K78" s="2">
        <v>3</v>
      </c>
      <c r="L78" s="10" t="s">
        <v>15</v>
      </c>
      <c r="M78" s="2">
        <v>0</v>
      </c>
      <c r="N78" s="10">
        <v>0</v>
      </c>
      <c r="O78" s="10">
        <v>349208</v>
      </c>
      <c r="P78" s="10" t="s">
        <v>17</v>
      </c>
      <c r="Q78" s="2">
        <v>0</v>
      </c>
    </row>
    <row r="79" spans="1:17" x14ac:dyDescent="0.2">
      <c r="A79" s="2">
        <v>30</v>
      </c>
      <c r="B79" s="10" t="s">
        <v>1842</v>
      </c>
      <c r="C79" s="11" t="str">
        <f t="shared" si="1"/>
        <v>M</v>
      </c>
      <c r="D79" s="10" t="s">
        <v>14</v>
      </c>
      <c r="E79" s="2">
        <v>8.0500000000000007</v>
      </c>
      <c r="F79" s="10" t="s">
        <v>434</v>
      </c>
      <c r="G79" s="10" t="s">
        <v>1028</v>
      </c>
      <c r="H79" s="10" t="s">
        <v>1108</v>
      </c>
      <c r="I79" s="2">
        <v>0</v>
      </c>
      <c r="J79" s="2">
        <v>78</v>
      </c>
      <c r="K79" s="2">
        <v>3</v>
      </c>
      <c r="L79" s="10" t="s">
        <v>15</v>
      </c>
      <c r="M79" s="2">
        <v>0</v>
      </c>
      <c r="N79" s="10">
        <v>0</v>
      </c>
      <c r="O79" s="10">
        <v>374746</v>
      </c>
      <c r="P79" s="10" t="s">
        <v>17</v>
      </c>
      <c r="Q79" s="2">
        <v>0</v>
      </c>
    </row>
    <row r="80" spans="1:17" x14ac:dyDescent="0.2">
      <c r="A80" s="2">
        <v>0.83</v>
      </c>
      <c r="B80" s="10" t="s">
        <v>1842</v>
      </c>
      <c r="C80" s="11" t="str">
        <f t="shared" si="1"/>
        <v>M</v>
      </c>
      <c r="D80" s="10" t="s">
        <v>14</v>
      </c>
      <c r="E80" s="2">
        <v>29</v>
      </c>
      <c r="F80" s="10" t="s">
        <v>435</v>
      </c>
      <c r="G80" s="10" t="s">
        <v>1038</v>
      </c>
      <c r="H80" s="10" t="s">
        <v>1109</v>
      </c>
      <c r="I80" s="2">
        <v>2</v>
      </c>
      <c r="J80" s="2">
        <v>79</v>
      </c>
      <c r="K80" s="2">
        <v>2</v>
      </c>
      <c r="L80" s="10" t="s">
        <v>15</v>
      </c>
      <c r="M80" s="2">
        <v>0</v>
      </c>
      <c r="N80" s="10">
        <v>1</v>
      </c>
      <c r="O80" s="10">
        <v>248738</v>
      </c>
      <c r="P80" s="10" t="s">
        <v>28</v>
      </c>
      <c r="Q80" s="2">
        <v>2</v>
      </c>
    </row>
    <row r="81" spans="1:17" x14ac:dyDescent="0.2">
      <c r="A81" s="2">
        <v>30</v>
      </c>
      <c r="B81" s="10" t="s">
        <v>1842</v>
      </c>
      <c r="C81" s="11" t="str">
        <f t="shared" si="1"/>
        <v>M</v>
      </c>
      <c r="D81" s="10" t="s">
        <v>14</v>
      </c>
      <c r="E81" s="2">
        <v>12.475</v>
      </c>
      <c r="F81" s="10" t="s">
        <v>436</v>
      </c>
      <c r="G81" s="10" t="s">
        <v>1032</v>
      </c>
      <c r="H81" s="10" t="s">
        <v>1043</v>
      </c>
      <c r="I81" s="2">
        <v>0</v>
      </c>
      <c r="J81" s="2">
        <v>80</v>
      </c>
      <c r="K81" s="2">
        <v>3</v>
      </c>
      <c r="L81" s="10" t="s">
        <v>20</v>
      </c>
      <c r="M81" s="2">
        <v>0</v>
      </c>
      <c r="N81" s="10">
        <v>1</v>
      </c>
      <c r="O81" s="10">
        <v>364516</v>
      </c>
      <c r="P81" s="10" t="s">
        <v>24</v>
      </c>
      <c r="Q81" s="2">
        <v>0</v>
      </c>
    </row>
    <row r="82" spans="1:17" x14ac:dyDescent="0.2">
      <c r="A82" s="2">
        <v>22</v>
      </c>
      <c r="B82" s="10" t="s">
        <v>1842</v>
      </c>
      <c r="C82" s="11" t="str">
        <f t="shared" si="1"/>
        <v>M</v>
      </c>
      <c r="D82" s="10" t="s">
        <v>14</v>
      </c>
      <c r="E82" s="2">
        <v>9</v>
      </c>
      <c r="F82" s="10" t="s">
        <v>437</v>
      </c>
      <c r="G82" s="10" t="s">
        <v>1028</v>
      </c>
      <c r="H82" s="10" t="s">
        <v>1110</v>
      </c>
      <c r="I82" s="2">
        <v>0</v>
      </c>
      <c r="J82" s="2">
        <v>81</v>
      </c>
      <c r="K82" s="2">
        <v>3</v>
      </c>
      <c r="L82" s="10" t="s">
        <v>15</v>
      </c>
      <c r="M82" s="2">
        <v>0</v>
      </c>
      <c r="N82" s="10">
        <v>0</v>
      </c>
      <c r="O82" s="10">
        <v>345767</v>
      </c>
      <c r="P82" s="10" t="s">
        <v>17</v>
      </c>
      <c r="Q82" s="2">
        <v>0</v>
      </c>
    </row>
    <row r="83" spans="1:17" x14ac:dyDescent="0.2">
      <c r="A83" s="2">
        <v>29</v>
      </c>
      <c r="B83" s="10" t="s">
        <v>1842</v>
      </c>
      <c r="C83" s="11" t="str">
        <f t="shared" si="1"/>
        <v>M</v>
      </c>
      <c r="D83" s="10" t="s">
        <v>14</v>
      </c>
      <c r="E83" s="2">
        <v>9.5</v>
      </c>
      <c r="F83" s="10" t="s">
        <v>438</v>
      </c>
      <c r="G83" s="10" t="s">
        <v>1028</v>
      </c>
      <c r="H83" s="10" t="s">
        <v>1111</v>
      </c>
      <c r="I83" s="2">
        <v>0</v>
      </c>
      <c r="J83" s="2">
        <v>82</v>
      </c>
      <c r="K83" s="2">
        <v>3</v>
      </c>
      <c r="L83" s="10" t="s">
        <v>15</v>
      </c>
      <c r="M83" s="2">
        <v>0</v>
      </c>
      <c r="N83" s="10">
        <v>1</v>
      </c>
      <c r="O83" s="10">
        <v>345779</v>
      </c>
      <c r="P83" s="10" t="s">
        <v>17</v>
      </c>
      <c r="Q83" s="2">
        <v>0</v>
      </c>
    </row>
    <row r="84" spans="1:17" x14ac:dyDescent="0.2">
      <c r="A84" s="2">
        <v>22</v>
      </c>
      <c r="B84" s="10" t="s">
        <v>1842</v>
      </c>
      <c r="C84" s="11" t="str">
        <f t="shared" si="1"/>
        <v>M</v>
      </c>
      <c r="D84" s="10" t="s">
        <v>26</v>
      </c>
      <c r="E84" s="2">
        <v>7.7874999999999996</v>
      </c>
      <c r="F84" s="10" t="s">
        <v>439</v>
      </c>
      <c r="G84" s="10" t="s">
        <v>1032</v>
      </c>
      <c r="H84" s="10" t="s">
        <v>1112</v>
      </c>
      <c r="I84" s="2">
        <v>0</v>
      </c>
      <c r="J84" s="2">
        <v>83</v>
      </c>
      <c r="K84" s="2">
        <v>3</v>
      </c>
      <c r="L84" s="10" t="s">
        <v>20</v>
      </c>
      <c r="M84" s="2">
        <v>0</v>
      </c>
      <c r="N84" s="10">
        <v>1</v>
      </c>
      <c r="O84" s="10">
        <v>330932</v>
      </c>
      <c r="P84" s="10" t="s">
        <v>24</v>
      </c>
      <c r="Q84" s="2">
        <v>0</v>
      </c>
    </row>
    <row r="85" spans="1:17" x14ac:dyDescent="0.2">
      <c r="A85" s="2">
        <v>28</v>
      </c>
      <c r="B85" s="10" t="s">
        <v>1842</v>
      </c>
      <c r="C85" s="11" t="str">
        <f t="shared" si="1"/>
        <v>M</v>
      </c>
      <c r="D85" s="10" t="s">
        <v>14</v>
      </c>
      <c r="E85" s="2">
        <v>47.1</v>
      </c>
      <c r="F85" s="10" t="s">
        <v>440</v>
      </c>
      <c r="G85" s="10" t="s">
        <v>1028</v>
      </c>
      <c r="H85" s="10" t="s">
        <v>1113</v>
      </c>
      <c r="I85" s="2">
        <v>0</v>
      </c>
      <c r="J85" s="2">
        <v>84</v>
      </c>
      <c r="K85" s="2">
        <v>1</v>
      </c>
      <c r="L85" s="10" t="s">
        <v>15</v>
      </c>
      <c r="M85" s="2">
        <v>0</v>
      </c>
      <c r="N85" s="10">
        <v>0</v>
      </c>
      <c r="O85" s="10">
        <v>113059</v>
      </c>
      <c r="P85" s="10" t="s">
        <v>17</v>
      </c>
      <c r="Q85" s="2">
        <v>0</v>
      </c>
    </row>
    <row r="86" spans="1:17" x14ac:dyDescent="0.2">
      <c r="A86" s="2">
        <v>17</v>
      </c>
      <c r="B86" s="10" t="s">
        <v>1842</v>
      </c>
      <c r="C86" s="11" t="str">
        <f t="shared" si="1"/>
        <v>M</v>
      </c>
      <c r="D86" s="10" t="s">
        <v>14</v>
      </c>
      <c r="E86" s="2">
        <v>10.5</v>
      </c>
      <c r="F86" s="10" t="s">
        <v>441</v>
      </c>
      <c r="G86" s="10" t="s">
        <v>1032</v>
      </c>
      <c r="H86" s="10" t="s">
        <v>1114</v>
      </c>
      <c r="I86" s="2">
        <v>0</v>
      </c>
      <c r="J86" s="2">
        <v>85</v>
      </c>
      <c r="K86" s="2">
        <v>2</v>
      </c>
      <c r="L86" s="10" t="s">
        <v>20</v>
      </c>
      <c r="M86" s="2">
        <v>0</v>
      </c>
      <c r="N86" s="10">
        <v>1</v>
      </c>
      <c r="O86" s="10" t="s">
        <v>61</v>
      </c>
      <c r="P86" s="10" t="s">
        <v>24</v>
      </c>
      <c r="Q86" s="2">
        <v>0</v>
      </c>
    </row>
    <row r="87" spans="1:17" x14ac:dyDescent="0.2">
      <c r="A87" s="2">
        <v>33</v>
      </c>
      <c r="B87" s="10" t="s">
        <v>1842</v>
      </c>
      <c r="C87" s="11" t="str">
        <f t="shared" si="1"/>
        <v>M</v>
      </c>
      <c r="D87" s="10" t="s">
        <v>14</v>
      </c>
      <c r="E87" s="2">
        <v>15.85</v>
      </c>
      <c r="F87" s="10" t="s">
        <v>442</v>
      </c>
      <c r="G87" s="10" t="s">
        <v>1030</v>
      </c>
      <c r="H87" s="10" t="s">
        <v>1115</v>
      </c>
      <c r="I87" s="2">
        <v>0</v>
      </c>
      <c r="J87" s="2">
        <v>86</v>
      </c>
      <c r="K87" s="2">
        <v>3</v>
      </c>
      <c r="L87" s="10" t="s">
        <v>20</v>
      </c>
      <c r="M87" s="2">
        <v>3</v>
      </c>
      <c r="N87" s="10">
        <v>1</v>
      </c>
      <c r="O87" s="10">
        <v>3101278</v>
      </c>
      <c r="P87" s="10" t="s">
        <v>22</v>
      </c>
      <c r="Q87" s="2">
        <v>3</v>
      </c>
    </row>
    <row r="88" spans="1:17" x14ac:dyDescent="0.2">
      <c r="A88" s="2">
        <v>16</v>
      </c>
      <c r="B88" s="10" t="s">
        <v>1842</v>
      </c>
      <c r="C88" s="11" t="str">
        <f t="shared" si="1"/>
        <v>M</v>
      </c>
      <c r="D88" s="10" t="s">
        <v>14</v>
      </c>
      <c r="E88" s="2">
        <v>34.375</v>
      </c>
      <c r="F88" s="10" t="s">
        <v>443</v>
      </c>
      <c r="G88" s="10" t="s">
        <v>1028</v>
      </c>
      <c r="H88" s="10" t="s">
        <v>1116</v>
      </c>
      <c r="I88" s="2">
        <v>3</v>
      </c>
      <c r="J88" s="2">
        <v>87</v>
      </c>
      <c r="K88" s="2">
        <v>3</v>
      </c>
      <c r="L88" s="10" t="s">
        <v>15</v>
      </c>
      <c r="M88" s="2">
        <v>1</v>
      </c>
      <c r="N88" s="10">
        <v>0</v>
      </c>
      <c r="O88" s="10" t="s">
        <v>62</v>
      </c>
      <c r="P88" s="10" t="s">
        <v>17</v>
      </c>
      <c r="Q88" s="2">
        <v>4</v>
      </c>
    </row>
    <row r="89" spans="1:17" x14ac:dyDescent="0.2">
      <c r="A89" s="2">
        <v>30</v>
      </c>
      <c r="B89" s="10" t="s">
        <v>1842</v>
      </c>
      <c r="C89" s="11" t="str">
        <f t="shared" si="1"/>
        <v>M</v>
      </c>
      <c r="D89" s="10" t="s">
        <v>14</v>
      </c>
      <c r="E89" s="2">
        <v>8.0500000000000007</v>
      </c>
      <c r="F89" s="10" t="s">
        <v>444</v>
      </c>
      <c r="G89" s="10" t="s">
        <v>1028</v>
      </c>
      <c r="H89" s="10" t="s">
        <v>1117</v>
      </c>
      <c r="I89" s="2">
        <v>0</v>
      </c>
      <c r="J89" s="2">
        <v>88</v>
      </c>
      <c r="K89" s="2">
        <v>3</v>
      </c>
      <c r="L89" s="10" t="s">
        <v>15</v>
      </c>
      <c r="M89" s="2">
        <v>0</v>
      </c>
      <c r="N89" s="10">
        <v>0</v>
      </c>
      <c r="O89" s="10" t="s">
        <v>63</v>
      </c>
      <c r="P89" s="10" t="s">
        <v>17</v>
      </c>
      <c r="Q89" s="2">
        <v>0</v>
      </c>
    </row>
    <row r="90" spans="1:17" hidden="1" x14ac:dyDescent="0.2">
      <c r="A90" s="2">
        <v>23</v>
      </c>
      <c r="B90" s="10" t="s">
        <v>35</v>
      </c>
      <c r="C90" s="11" t="str">
        <f t="shared" si="1"/>
        <v>C</v>
      </c>
      <c r="D90" s="10" t="s">
        <v>14</v>
      </c>
      <c r="E90" s="2">
        <v>263</v>
      </c>
      <c r="F90" s="10" t="s">
        <v>387</v>
      </c>
      <c r="G90" s="10" t="s">
        <v>1032</v>
      </c>
      <c r="H90" s="10" t="s">
        <v>1118</v>
      </c>
      <c r="I90" s="2">
        <v>2</v>
      </c>
      <c r="J90" s="2">
        <v>89</v>
      </c>
      <c r="K90" s="2">
        <v>1</v>
      </c>
      <c r="L90" s="10" t="s">
        <v>20</v>
      </c>
      <c r="M90" s="2">
        <v>3</v>
      </c>
      <c r="N90" s="10">
        <v>1</v>
      </c>
      <c r="O90" s="10">
        <v>19950</v>
      </c>
      <c r="P90" s="10" t="s">
        <v>24</v>
      </c>
      <c r="Q90" s="2">
        <v>5</v>
      </c>
    </row>
    <row r="91" spans="1:17" x14ac:dyDescent="0.2">
      <c r="A91" s="2">
        <v>24</v>
      </c>
      <c r="B91" s="10" t="s">
        <v>1842</v>
      </c>
      <c r="C91" s="11" t="str">
        <f t="shared" si="1"/>
        <v>M</v>
      </c>
      <c r="D91" s="10" t="s">
        <v>14</v>
      </c>
      <c r="E91" s="2">
        <v>8.0500000000000007</v>
      </c>
      <c r="F91" s="10" t="s">
        <v>445</v>
      </c>
      <c r="G91" s="10" t="s">
        <v>1028</v>
      </c>
      <c r="H91" s="10" t="s">
        <v>1119</v>
      </c>
      <c r="I91" s="2">
        <v>0</v>
      </c>
      <c r="J91" s="2">
        <v>90</v>
      </c>
      <c r="K91" s="2">
        <v>3</v>
      </c>
      <c r="L91" s="10" t="s">
        <v>15</v>
      </c>
      <c r="M91" s="2">
        <v>0</v>
      </c>
      <c r="N91" s="10">
        <v>0</v>
      </c>
      <c r="O91" s="10">
        <v>343275</v>
      </c>
      <c r="P91" s="10" t="s">
        <v>17</v>
      </c>
      <c r="Q91" s="2">
        <v>0</v>
      </c>
    </row>
    <row r="92" spans="1:17" x14ac:dyDescent="0.2">
      <c r="A92" s="2">
        <v>29</v>
      </c>
      <c r="B92" s="10" t="s">
        <v>1842</v>
      </c>
      <c r="C92" s="11" t="str">
        <f t="shared" si="1"/>
        <v>M</v>
      </c>
      <c r="D92" s="10" t="s">
        <v>14</v>
      </c>
      <c r="E92" s="2">
        <v>8.0500000000000007</v>
      </c>
      <c r="F92" s="10" t="s">
        <v>446</v>
      </c>
      <c r="G92" s="10" t="s">
        <v>1028</v>
      </c>
      <c r="H92" s="10" t="s">
        <v>1120</v>
      </c>
      <c r="I92" s="2">
        <v>0</v>
      </c>
      <c r="J92" s="2">
        <v>91</v>
      </c>
      <c r="K92" s="2">
        <v>3</v>
      </c>
      <c r="L92" s="10" t="s">
        <v>15</v>
      </c>
      <c r="M92" s="2">
        <v>0</v>
      </c>
      <c r="N92" s="10">
        <v>0</v>
      </c>
      <c r="O92" s="10">
        <v>343276</v>
      </c>
      <c r="P92" s="10" t="s">
        <v>17</v>
      </c>
      <c r="Q92" s="2">
        <v>0</v>
      </c>
    </row>
    <row r="93" spans="1:17" x14ac:dyDescent="0.2">
      <c r="A93" s="2">
        <v>20</v>
      </c>
      <c r="B93" s="10" t="s">
        <v>1842</v>
      </c>
      <c r="C93" s="11" t="str">
        <f t="shared" si="1"/>
        <v>M</v>
      </c>
      <c r="D93" s="10" t="s">
        <v>14</v>
      </c>
      <c r="E93" s="2">
        <v>7.8541999999999996</v>
      </c>
      <c r="F93" s="10" t="s">
        <v>447</v>
      </c>
      <c r="G93" s="10" t="s">
        <v>1028</v>
      </c>
      <c r="H93" s="10" t="s">
        <v>1121</v>
      </c>
      <c r="I93" s="2">
        <v>0</v>
      </c>
      <c r="J93" s="2">
        <v>92</v>
      </c>
      <c r="K93" s="2">
        <v>3</v>
      </c>
      <c r="L93" s="10" t="s">
        <v>15</v>
      </c>
      <c r="M93" s="2">
        <v>0</v>
      </c>
      <c r="N93" s="10">
        <v>0</v>
      </c>
      <c r="O93" s="10">
        <v>347466</v>
      </c>
      <c r="P93" s="10" t="s">
        <v>17</v>
      </c>
      <c r="Q93" s="2">
        <v>0</v>
      </c>
    </row>
    <row r="94" spans="1:17" hidden="1" x14ac:dyDescent="0.2">
      <c r="A94" s="2">
        <v>46</v>
      </c>
      <c r="B94" s="10" t="s">
        <v>64</v>
      </c>
      <c r="C94" s="11" t="str">
        <f t="shared" si="1"/>
        <v>E</v>
      </c>
      <c r="D94" s="10" t="s">
        <v>14</v>
      </c>
      <c r="E94" s="2">
        <v>61.174999999999997</v>
      </c>
      <c r="F94" s="10" t="s">
        <v>448</v>
      </c>
      <c r="G94" s="10" t="s">
        <v>1028</v>
      </c>
      <c r="H94" s="10" t="s">
        <v>1122</v>
      </c>
      <c r="I94" s="2">
        <v>0</v>
      </c>
      <c r="J94" s="2">
        <v>93</v>
      </c>
      <c r="K94" s="2">
        <v>1</v>
      </c>
      <c r="L94" s="10" t="s">
        <v>15</v>
      </c>
      <c r="M94" s="2">
        <v>1</v>
      </c>
      <c r="N94" s="10">
        <v>0</v>
      </c>
      <c r="O94" s="10" t="s">
        <v>65</v>
      </c>
      <c r="P94" s="10" t="s">
        <v>17</v>
      </c>
      <c r="Q94" s="2">
        <v>1</v>
      </c>
    </row>
    <row r="95" spans="1:17" x14ac:dyDescent="0.2">
      <c r="A95" s="2">
        <v>26</v>
      </c>
      <c r="B95" s="10" t="s">
        <v>1842</v>
      </c>
      <c r="C95" s="11" t="str">
        <f t="shared" si="1"/>
        <v>M</v>
      </c>
      <c r="D95" s="10" t="s">
        <v>14</v>
      </c>
      <c r="E95" s="2">
        <v>20.574999999999999</v>
      </c>
      <c r="F95" s="10" t="s">
        <v>449</v>
      </c>
      <c r="G95" s="10" t="s">
        <v>1028</v>
      </c>
      <c r="H95" s="10" t="s">
        <v>1123</v>
      </c>
      <c r="I95" s="2">
        <v>2</v>
      </c>
      <c r="J95" s="2">
        <v>94</v>
      </c>
      <c r="K95" s="2">
        <v>3</v>
      </c>
      <c r="L95" s="10" t="s">
        <v>15</v>
      </c>
      <c r="M95" s="2">
        <v>1</v>
      </c>
      <c r="N95" s="10">
        <v>0</v>
      </c>
      <c r="O95" s="10" t="s">
        <v>66</v>
      </c>
      <c r="P95" s="10" t="s">
        <v>17</v>
      </c>
      <c r="Q95" s="2">
        <v>3</v>
      </c>
    </row>
    <row r="96" spans="1:17" x14ac:dyDescent="0.2">
      <c r="A96" s="2">
        <v>59</v>
      </c>
      <c r="B96" s="10" t="s">
        <v>1842</v>
      </c>
      <c r="C96" s="11" t="str">
        <f t="shared" si="1"/>
        <v>M</v>
      </c>
      <c r="D96" s="10" t="s">
        <v>14</v>
      </c>
      <c r="E96" s="2">
        <v>7.25</v>
      </c>
      <c r="F96" s="10" t="s">
        <v>450</v>
      </c>
      <c r="G96" s="10" t="s">
        <v>1028</v>
      </c>
      <c r="H96" s="10" t="s">
        <v>1124</v>
      </c>
      <c r="I96" s="2">
        <v>0</v>
      </c>
      <c r="J96" s="2">
        <v>95</v>
      </c>
      <c r="K96" s="2">
        <v>3</v>
      </c>
      <c r="L96" s="10" t="s">
        <v>15</v>
      </c>
      <c r="M96" s="2">
        <v>0</v>
      </c>
      <c r="N96" s="10">
        <v>0</v>
      </c>
      <c r="O96" s="10">
        <v>364500</v>
      </c>
      <c r="P96" s="10" t="s">
        <v>17</v>
      </c>
      <c r="Q96" s="2">
        <v>0</v>
      </c>
    </row>
    <row r="97" spans="1:17" x14ac:dyDescent="0.2">
      <c r="A97" s="2">
        <v>30</v>
      </c>
      <c r="B97" s="10" t="s">
        <v>1842</v>
      </c>
      <c r="C97" s="11" t="str">
        <f t="shared" si="1"/>
        <v>M</v>
      </c>
      <c r="D97" s="10" t="s">
        <v>14</v>
      </c>
      <c r="E97" s="2">
        <v>8.0500000000000007</v>
      </c>
      <c r="F97" s="10" t="s">
        <v>451</v>
      </c>
      <c r="G97" s="10" t="s">
        <v>1028</v>
      </c>
      <c r="H97" s="10" t="s">
        <v>1125</v>
      </c>
      <c r="I97" s="2">
        <v>0</v>
      </c>
      <c r="J97" s="2">
        <v>96</v>
      </c>
      <c r="K97" s="2">
        <v>3</v>
      </c>
      <c r="L97" s="10" t="s">
        <v>15</v>
      </c>
      <c r="M97" s="2">
        <v>0</v>
      </c>
      <c r="N97" s="10">
        <v>0</v>
      </c>
      <c r="O97" s="10">
        <v>374910</v>
      </c>
      <c r="P97" s="10" t="s">
        <v>17</v>
      </c>
      <c r="Q97" s="2">
        <v>0</v>
      </c>
    </row>
    <row r="98" spans="1:17" hidden="1" x14ac:dyDescent="0.2">
      <c r="A98" s="2">
        <v>71</v>
      </c>
      <c r="B98" s="10" t="s">
        <v>67</v>
      </c>
      <c r="C98" s="11" t="str">
        <f t="shared" si="1"/>
        <v>A</v>
      </c>
      <c r="D98" s="10" t="s">
        <v>19</v>
      </c>
      <c r="E98" s="2">
        <v>34.654200000000003</v>
      </c>
      <c r="F98" s="10" t="s">
        <v>452</v>
      </c>
      <c r="G98" s="10" t="s">
        <v>1028</v>
      </c>
      <c r="H98" s="10" t="s">
        <v>1126</v>
      </c>
      <c r="I98" s="2">
        <v>0</v>
      </c>
      <c r="J98" s="2">
        <v>97</v>
      </c>
      <c r="K98" s="2">
        <v>1</v>
      </c>
      <c r="L98" s="10" t="s">
        <v>15</v>
      </c>
      <c r="M98" s="2">
        <v>0</v>
      </c>
      <c r="N98" s="10">
        <v>0</v>
      </c>
      <c r="O98" s="10" t="s">
        <v>68</v>
      </c>
      <c r="P98" s="10" t="s">
        <v>17</v>
      </c>
      <c r="Q98" s="2">
        <v>0</v>
      </c>
    </row>
    <row r="99" spans="1:17" hidden="1" x14ac:dyDescent="0.2">
      <c r="A99" s="2">
        <v>23</v>
      </c>
      <c r="B99" s="10" t="s">
        <v>69</v>
      </c>
      <c r="C99" s="11" t="str">
        <f t="shared" si="1"/>
        <v>D</v>
      </c>
      <c r="D99" s="10" t="s">
        <v>19</v>
      </c>
      <c r="E99" s="2">
        <v>63.3583</v>
      </c>
      <c r="F99" s="10" t="s">
        <v>453</v>
      </c>
      <c r="G99" s="10" t="s">
        <v>1028</v>
      </c>
      <c r="H99" s="10" t="s">
        <v>1127</v>
      </c>
      <c r="I99" s="2">
        <v>1</v>
      </c>
      <c r="J99" s="2">
        <v>98</v>
      </c>
      <c r="K99" s="2">
        <v>1</v>
      </c>
      <c r="L99" s="10" t="s">
        <v>15</v>
      </c>
      <c r="M99" s="2">
        <v>0</v>
      </c>
      <c r="N99" s="10">
        <v>1</v>
      </c>
      <c r="O99" s="10" t="s">
        <v>70</v>
      </c>
      <c r="P99" s="10" t="s">
        <v>17</v>
      </c>
      <c r="Q99" s="2">
        <v>1</v>
      </c>
    </row>
    <row r="100" spans="1:17" x14ac:dyDescent="0.2">
      <c r="A100" s="2">
        <v>34</v>
      </c>
      <c r="B100" s="10" t="s">
        <v>1842</v>
      </c>
      <c r="C100" s="11" t="str">
        <f t="shared" si="1"/>
        <v>M</v>
      </c>
      <c r="D100" s="10" t="s">
        <v>14</v>
      </c>
      <c r="E100" s="2">
        <v>23</v>
      </c>
      <c r="F100" s="10" t="s">
        <v>454</v>
      </c>
      <c r="G100" s="10" t="s">
        <v>1030</v>
      </c>
      <c r="H100" s="10" t="s">
        <v>1128</v>
      </c>
      <c r="I100" s="2">
        <v>1</v>
      </c>
      <c r="J100" s="2">
        <v>99</v>
      </c>
      <c r="K100" s="2">
        <v>2</v>
      </c>
      <c r="L100" s="10" t="s">
        <v>20</v>
      </c>
      <c r="M100" s="2">
        <v>0</v>
      </c>
      <c r="N100" s="10">
        <v>1</v>
      </c>
      <c r="O100" s="10">
        <v>231919</v>
      </c>
      <c r="P100" s="10" t="s">
        <v>22</v>
      </c>
      <c r="Q100" s="2">
        <v>1</v>
      </c>
    </row>
    <row r="101" spans="1:17" x14ac:dyDescent="0.2">
      <c r="A101" s="2">
        <v>34</v>
      </c>
      <c r="B101" s="10" t="s">
        <v>1842</v>
      </c>
      <c r="C101" s="11" t="str">
        <f t="shared" si="1"/>
        <v>M</v>
      </c>
      <c r="D101" s="10" t="s">
        <v>14</v>
      </c>
      <c r="E101" s="2">
        <v>26</v>
      </c>
      <c r="F101" s="10" t="s">
        <v>455</v>
      </c>
      <c r="G101" s="10" t="s">
        <v>1028</v>
      </c>
      <c r="H101" s="10" t="s">
        <v>1129</v>
      </c>
      <c r="I101" s="2">
        <v>0</v>
      </c>
      <c r="J101" s="2">
        <v>100</v>
      </c>
      <c r="K101" s="2">
        <v>2</v>
      </c>
      <c r="L101" s="10" t="s">
        <v>15</v>
      </c>
      <c r="M101" s="2">
        <v>1</v>
      </c>
      <c r="N101" s="10">
        <v>0</v>
      </c>
      <c r="O101" s="10">
        <v>244367</v>
      </c>
      <c r="P101" s="10" t="s">
        <v>17</v>
      </c>
      <c r="Q101" s="2">
        <v>1</v>
      </c>
    </row>
    <row r="102" spans="1:17" x14ac:dyDescent="0.2">
      <c r="A102" s="2">
        <v>28</v>
      </c>
      <c r="B102" s="10" t="s">
        <v>1842</v>
      </c>
      <c r="C102" s="11" t="str">
        <f t="shared" si="1"/>
        <v>M</v>
      </c>
      <c r="D102" s="10" t="s">
        <v>14</v>
      </c>
      <c r="E102" s="2">
        <v>7.8958000000000004</v>
      </c>
      <c r="F102" s="10" t="s">
        <v>456</v>
      </c>
      <c r="G102" s="10" t="s">
        <v>1032</v>
      </c>
      <c r="H102" s="10" t="s">
        <v>1130</v>
      </c>
      <c r="I102" s="2">
        <v>0</v>
      </c>
      <c r="J102" s="2">
        <v>101</v>
      </c>
      <c r="K102" s="2">
        <v>3</v>
      </c>
      <c r="L102" s="10" t="s">
        <v>20</v>
      </c>
      <c r="M102" s="2">
        <v>0</v>
      </c>
      <c r="N102" s="10">
        <v>0</v>
      </c>
      <c r="O102" s="10">
        <v>349245</v>
      </c>
      <c r="P102" s="10" t="s">
        <v>24</v>
      </c>
      <c r="Q102" s="2">
        <v>0</v>
      </c>
    </row>
    <row r="103" spans="1:17" x14ac:dyDescent="0.2">
      <c r="A103" s="2">
        <v>30</v>
      </c>
      <c r="B103" s="10" t="s">
        <v>1842</v>
      </c>
      <c r="C103" s="11" t="str">
        <f t="shared" si="1"/>
        <v>M</v>
      </c>
      <c r="D103" s="10" t="s">
        <v>14</v>
      </c>
      <c r="E103" s="2">
        <v>7.8958000000000004</v>
      </c>
      <c r="F103" s="10" t="s">
        <v>457</v>
      </c>
      <c r="G103" s="10" t="s">
        <v>1028</v>
      </c>
      <c r="H103" s="10" t="s">
        <v>1131</v>
      </c>
      <c r="I103" s="2">
        <v>0</v>
      </c>
      <c r="J103" s="2">
        <v>102</v>
      </c>
      <c r="K103" s="2">
        <v>3</v>
      </c>
      <c r="L103" s="10" t="s">
        <v>15</v>
      </c>
      <c r="M103" s="2">
        <v>0</v>
      </c>
      <c r="N103" s="10">
        <v>0</v>
      </c>
      <c r="O103" s="10">
        <v>349215</v>
      </c>
      <c r="P103" s="10" t="s">
        <v>17</v>
      </c>
      <c r="Q103" s="2">
        <v>0</v>
      </c>
    </row>
    <row r="104" spans="1:17" hidden="1" x14ac:dyDescent="0.2">
      <c r="A104" s="2">
        <v>21</v>
      </c>
      <c r="B104" s="10" t="s">
        <v>71</v>
      </c>
      <c r="C104" s="11" t="str">
        <f t="shared" si="1"/>
        <v>D</v>
      </c>
      <c r="D104" s="10" t="s">
        <v>14</v>
      </c>
      <c r="E104" s="2">
        <v>77.287499999999994</v>
      </c>
      <c r="F104" s="10" t="s">
        <v>458</v>
      </c>
      <c r="G104" s="10" t="s">
        <v>1028</v>
      </c>
      <c r="H104" s="10" t="s">
        <v>1132</v>
      </c>
      <c r="I104" s="2">
        <v>1</v>
      </c>
      <c r="J104" s="2">
        <v>103</v>
      </c>
      <c r="K104" s="2">
        <v>1</v>
      </c>
      <c r="L104" s="10" t="s">
        <v>15</v>
      </c>
      <c r="M104" s="2">
        <v>0</v>
      </c>
      <c r="N104" s="10">
        <v>0</v>
      </c>
      <c r="O104" s="10">
        <v>35281</v>
      </c>
      <c r="P104" s="10" t="s">
        <v>17</v>
      </c>
      <c r="Q104" s="2">
        <v>1</v>
      </c>
    </row>
    <row r="105" spans="1:17" x14ac:dyDescent="0.2">
      <c r="A105" s="2">
        <v>33</v>
      </c>
      <c r="B105" s="10" t="s">
        <v>1842</v>
      </c>
      <c r="C105" s="11" t="str">
        <f t="shared" si="1"/>
        <v>M</v>
      </c>
      <c r="D105" s="10" t="s">
        <v>14</v>
      </c>
      <c r="E105" s="2">
        <v>8.6541999999999994</v>
      </c>
      <c r="F105" s="10" t="s">
        <v>459</v>
      </c>
      <c r="G105" s="10" t="s">
        <v>1028</v>
      </c>
      <c r="H105" s="10" t="s">
        <v>1133</v>
      </c>
      <c r="I105" s="2">
        <v>0</v>
      </c>
      <c r="J105" s="2">
        <v>104</v>
      </c>
      <c r="K105" s="2">
        <v>3</v>
      </c>
      <c r="L105" s="10" t="s">
        <v>15</v>
      </c>
      <c r="M105" s="2">
        <v>0</v>
      </c>
      <c r="N105" s="10">
        <v>0</v>
      </c>
      <c r="O105" s="10">
        <v>7540</v>
      </c>
      <c r="P105" s="10" t="s">
        <v>17</v>
      </c>
      <c r="Q105" s="2">
        <v>0</v>
      </c>
    </row>
    <row r="106" spans="1:17" x14ac:dyDescent="0.2">
      <c r="A106" s="2">
        <v>37</v>
      </c>
      <c r="B106" s="10" t="s">
        <v>1842</v>
      </c>
      <c r="C106" s="11" t="str">
        <f t="shared" si="1"/>
        <v>M</v>
      </c>
      <c r="D106" s="10" t="s">
        <v>14</v>
      </c>
      <c r="E106" s="2">
        <v>7.9249999999999998</v>
      </c>
      <c r="F106" s="10" t="s">
        <v>460</v>
      </c>
      <c r="G106" s="10" t="s">
        <v>1028</v>
      </c>
      <c r="H106" s="10" t="s">
        <v>1134</v>
      </c>
      <c r="I106" s="2">
        <v>0</v>
      </c>
      <c r="J106" s="2">
        <v>105</v>
      </c>
      <c r="K106" s="2">
        <v>3</v>
      </c>
      <c r="L106" s="10" t="s">
        <v>15</v>
      </c>
      <c r="M106" s="2">
        <v>2</v>
      </c>
      <c r="N106" s="10">
        <v>0</v>
      </c>
      <c r="O106" s="10">
        <v>3101276</v>
      </c>
      <c r="P106" s="10" t="s">
        <v>17</v>
      </c>
      <c r="Q106" s="2">
        <v>2</v>
      </c>
    </row>
    <row r="107" spans="1:17" x14ac:dyDescent="0.2">
      <c r="A107" s="2">
        <v>28</v>
      </c>
      <c r="B107" s="10" t="s">
        <v>1842</v>
      </c>
      <c r="C107" s="11" t="str">
        <f t="shared" si="1"/>
        <v>M</v>
      </c>
      <c r="D107" s="10" t="s">
        <v>14</v>
      </c>
      <c r="E107" s="2">
        <v>7.8958000000000004</v>
      </c>
      <c r="F107" s="10" t="s">
        <v>461</v>
      </c>
      <c r="G107" s="10" t="s">
        <v>1028</v>
      </c>
      <c r="H107" s="10" t="s">
        <v>1135</v>
      </c>
      <c r="I107" s="2">
        <v>0</v>
      </c>
      <c r="J107" s="2">
        <v>106</v>
      </c>
      <c r="K107" s="2">
        <v>3</v>
      </c>
      <c r="L107" s="10" t="s">
        <v>15</v>
      </c>
      <c r="M107" s="2">
        <v>0</v>
      </c>
      <c r="N107" s="10">
        <v>0</v>
      </c>
      <c r="O107" s="10">
        <v>349207</v>
      </c>
      <c r="P107" s="10" t="s">
        <v>17</v>
      </c>
      <c r="Q107" s="2">
        <v>0</v>
      </c>
    </row>
    <row r="108" spans="1:17" x14ac:dyDescent="0.2">
      <c r="A108" s="2">
        <v>21</v>
      </c>
      <c r="B108" s="10" t="s">
        <v>1842</v>
      </c>
      <c r="C108" s="11" t="str">
        <f t="shared" si="1"/>
        <v>M</v>
      </c>
      <c r="D108" s="10" t="s">
        <v>14</v>
      </c>
      <c r="E108" s="2">
        <v>7.65</v>
      </c>
      <c r="F108" s="10" t="s">
        <v>462</v>
      </c>
      <c r="G108" s="10" t="s">
        <v>1032</v>
      </c>
      <c r="H108" s="10" t="s">
        <v>1136</v>
      </c>
      <c r="I108" s="2">
        <v>0</v>
      </c>
      <c r="J108" s="2">
        <v>107</v>
      </c>
      <c r="K108" s="2">
        <v>3</v>
      </c>
      <c r="L108" s="10" t="s">
        <v>20</v>
      </c>
      <c r="M108" s="2">
        <v>0</v>
      </c>
      <c r="N108" s="10">
        <v>1</v>
      </c>
      <c r="O108" s="10">
        <v>343120</v>
      </c>
      <c r="P108" s="10" t="s">
        <v>24</v>
      </c>
      <c r="Q108" s="2">
        <v>0</v>
      </c>
    </row>
    <row r="109" spans="1:17" x14ac:dyDescent="0.2">
      <c r="A109" s="2">
        <v>30</v>
      </c>
      <c r="B109" s="10" t="s">
        <v>1842</v>
      </c>
      <c r="C109" s="11" t="str">
        <f t="shared" si="1"/>
        <v>M</v>
      </c>
      <c r="D109" s="10" t="s">
        <v>14</v>
      </c>
      <c r="E109" s="2">
        <v>7.7750000000000004</v>
      </c>
      <c r="F109" s="10" t="s">
        <v>463</v>
      </c>
      <c r="G109" s="10" t="s">
        <v>1028</v>
      </c>
      <c r="H109" s="10" t="s">
        <v>1137</v>
      </c>
      <c r="I109" s="2">
        <v>0</v>
      </c>
      <c r="J109" s="2">
        <v>108</v>
      </c>
      <c r="K109" s="2">
        <v>3</v>
      </c>
      <c r="L109" s="10" t="s">
        <v>15</v>
      </c>
      <c r="M109" s="2">
        <v>0</v>
      </c>
      <c r="N109" s="10">
        <v>1</v>
      </c>
      <c r="O109" s="10">
        <v>312991</v>
      </c>
      <c r="P109" s="10" t="s">
        <v>17</v>
      </c>
      <c r="Q109" s="2">
        <v>0</v>
      </c>
    </row>
    <row r="110" spans="1:17" x14ac:dyDescent="0.2">
      <c r="A110" s="2">
        <v>38</v>
      </c>
      <c r="B110" s="10" t="s">
        <v>1842</v>
      </c>
      <c r="C110" s="11" t="str">
        <f t="shared" si="1"/>
        <v>M</v>
      </c>
      <c r="D110" s="10" t="s">
        <v>14</v>
      </c>
      <c r="E110" s="2">
        <v>7.8958000000000004</v>
      </c>
      <c r="F110" s="10" t="s">
        <v>464</v>
      </c>
      <c r="G110" s="10" t="s">
        <v>1028</v>
      </c>
      <c r="H110" s="10" t="s">
        <v>1138</v>
      </c>
      <c r="I110" s="2">
        <v>0</v>
      </c>
      <c r="J110" s="2">
        <v>109</v>
      </c>
      <c r="K110" s="2">
        <v>3</v>
      </c>
      <c r="L110" s="10" t="s">
        <v>15</v>
      </c>
      <c r="M110" s="2">
        <v>0</v>
      </c>
      <c r="N110" s="10">
        <v>0</v>
      </c>
      <c r="O110" s="10">
        <v>349249</v>
      </c>
      <c r="P110" s="10" t="s">
        <v>17</v>
      </c>
      <c r="Q110" s="2">
        <v>0</v>
      </c>
    </row>
    <row r="111" spans="1:17" x14ac:dyDescent="0.2">
      <c r="A111" s="2">
        <v>22</v>
      </c>
      <c r="B111" s="10" t="s">
        <v>1842</v>
      </c>
      <c r="C111" s="11" t="str">
        <f t="shared" si="1"/>
        <v>M</v>
      </c>
      <c r="D111" s="10" t="s">
        <v>26</v>
      </c>
      <c r="E111" s="2">
        <v>24.15</v>
      </c>
      <c r="F111" s="10" t="s">
        <v>366</v>
      </c>
      <c r="G111" s="10" t="s">
        <v>1032</v>
      </c>
      <c r="H111" s="10" t="s">
        <v>1114</v>
      </c>
      <c r="I111" s="2">
        <v>0</v>
      </c>
      <c r="J111" s="2">
        <v>110</v>
      </c>
      <c r="K111" s="2">
        <v>3</v>
      </c>
      <c r="L111" s="10" t="s">
        <v>20</v>
      </c>
      <c r="M111" s="2">
        <v>1</v>
      </c>
      <c r="N111" s="10">
        <v>1</v>
      </c>
      <c r="O111" s="10">
        <v>371110</v>
      </c>
      <c r="P111" s="10" t="s">
        <v>24</v>
      </c>
      <c r="Q111" s="2">
        <v>1</v>
      </c>
    </row>
    <row r="112" spans="1:17" hidden="1" x14ac:dyDescent="0.2">
      <c r="A112" s="2">
        <v>47</v>
      </c>
      <c r="B112" s="10" t="s">
        <v>72</v>
      </c>
      <c r="C112" s="11" t="str">
        <f t="shared" si="1"/>
        <v>C</v>
      </c>
      <c r="D112" s="10" t="s">
        <v>14</v>
      </c>
      <c r="E112" s="2">
        <v>52</v>
      </c>
      <c r="F112" s="10" t="s">
        <v>465</v>
      </c>
      <c r="G112" s="10" t="s">
        <v>1028</v>
      </c>
      <c r="H112" s="10" t="s">
        <v>1139</v>
      </c>
      <c r="I112" s="2">
        <v>0</v>
      </c>
      <c r="J112" s="2">
        <v>111</v>
      </c>
      <c r="K112" s="2">
        <v>1</v>
      </c>
      <c r="L112" s="10" t="s">
        <v>15</v>
      </c>
      <c r="M112" s="2">
        <v>0</v>
      </c>
      <c r="N112" s="10">
        <v>0</v>
      </c>
      <c r="O112" s="10">
        <v>110465</v>
      </c>
      <c r="P112" s="10" t="s">
        <v>17</v>
      </c>
      <c r="Q112" s="2">
        <v>0</v>
      </c>
    </row>
    <row r="113" spans="1:17" x14ac:dyDescent="0.2">
      <c r="A113" s="2">
        <v>14.5</v>
      </c>
      <c r="B113" s="10" t="s">
        <v>1842</v>
      </c>
      <c r="C113" s="11" t="str">
        <f t="shared" si="1"/>
        <v>M</v>
      </c>
      <c r="D113" s="10" t="s">
        <v>19</v>
      </c>
      <c r="E113" s="2">
        <v>14.4542</v>
      </c>
      <c r="F113" s="10" t="s">
        <v>466</v>
      </c>
      <c r="G113" s="10" t="s">
        <v>1032</v>
      </c>
      <c r="H113" s="10" t="s">
        <v>1140</v>
      </c>
      <c r="I113" s="2">
        <v>0</v>
      </c>
      <c r="J113" s="2">
        <v>112</v>
      </c>
      <c r="K113" s="2">
        <v>3</v>
      </c>
      <c r="L113" s="10" t="s">
        <v>20</v>
      </c>
      <c r="M113" s="2">
        <v>1</v>
      </c>
      <c r="N113" s="10">
        <v>0</v>
      </c>
      <c r="O113" s="10">
        <v>2665</v>
      </c>
      <c r="P113" s="10" t="s">
        <v>24</v>
      </c>
      <c r="Q113" s="2">
        <v>1</v>
      </c>
    </row>
    <row r="114" spans="1:17" x14ac:dyDescent="0.2">
      <c r="A114" s="2">
        <v>22</v>
      </c>
      <c r="B114" s="10" t="s">
        <v>1842</v>
      </c>
      <c r="C114" s="11" t="str">
        <f t="shared" si="1"/>
        <v>M</v>
      </c>
      <c r="D114" s="10" t="s">
        <v>14</v>
      </c>
      <c r="E114" s="2">
        <v>8.0500000000000007</v>
      </c>
      <c r="F114" s="10" t="s">
        <v>467</v>
      </c>
      <c r="G114" s="10" t="s">
        <v>1028</v>
      </c>
      <c r="H114" s="10" t="s">
        <v>1141</v>
      </c>
      <c r="I114" s="2">
        <v>0</v>
      </c>
      <c r="J114" s="2">
        <v>113</v>
      </c>
      <c r="K114" s="2">
        <v>3</v>
      </c>
      <c r="L114" s="10" t="s">
        <v>15</v>
      </c>
      <c r="M114" s="2">
        <v>0</v>
      </c>
      <c r="N114" s="10">
        <v>0</v>
      </c>
      <c r="O114" s="10">
        <v>324669</v>
      </c>
      <c r="P114" s="10" t="s">
        <v>17</v>
      </c>
      <c r="Q114" s="2">
        <v>0</v>
      </c>
    </row>
    <row r="115" spans="1:17" x14ac:dyDescent="0.2">
      <c r="A115" s="2">
        <v>20</v>
      </c>
      <c r="B115" s="10" t="s">
        <v>1842</v>
      </c>
      <c r="C115" s="11" t="str">
        <f t="shared" si="1"/>
        <v>M</v>
      </c>
      <c r="D115" s="10" t="s">
        <v>14</v>
      </c>
      <c r="E115" s="2">
        <v>9.8249999999999993</v>
      </c>
      <c r="F115" s="10" t="s">
        <v>468</v>
      </c>
      <c r="G115" s="10" t="s">
        <v>1032</v>
      </c>
      <c r="H115" s="10" t="s">
        <v>1142</v>
      </c>
      <c r="I115" s="2">
        <v>0</v>
      </c>
      <c r="J115" s="2">
        <v>114</v>
      </c>
      <c r="K115" s="2">
        <v>3</v>
      </c>
      <c r="L115" s="10" t="s">
        <v>20</v>
      </c>
      <c r="M115" s="2">
        <v>1</v>
      </c>
      <c r="N115" s="10">
        <v>0</v>
      </c>
      <c r="O115" s="10">
        <v>4136</v>
      </c>
      <c r="P115" s="10" t="s">
        <v>24</v>
      </c>
      <c r="Q115" s="2">
        <v>1</v>
      </c>
    </row>
    <row r="116" spans="1:17" x14ac:dyDescent="0.2">
      <c r="A116" s="2">
        <v>17</v>
      </c>
      <c r="B116" s="10" t="s">
        <v>1842</v>
      </c>
      <c r="C116" s="11" t="str">
        <f t="shared" si="1"/>
        <v>M</v>
      </c>
      <c r="D116" s="10" t="s">
        <v>19</v>
      </c>
      <c r="E116" s="2">
        <v>14.458299999999999</v>
      </c>
      <c r="F116" s="10" t="s">
        <v>469</v>
      </c>
      <c r="G116" s="10" t="s">
        <v>1032</v>
      </c>
      <c r="H116" s="10" t="s">
        <v>1143</v>
      </c>
      <c r="I116" s="2">
        <v>0</v>
      </c>
      <c r="J116" s="2">
        <v>115</v>
      </c>
      <c r="K116" s="2">
        <v>3</v>
      </c>
      <c r="L116" s="10" t="s">
        <v>20</v>
      </c>
      <c r="M116" s="2">
        <v>0</v>
      </c>
      <c r="N116" s="10">
        <v>0</v>
      </c>
      <c r="O116" s="10">
        <v>2627</v>
      </c>
      <c r="P116" s="10" t="s">
        <v>24</v>
      </c>
      <c r="Q116" s="2">
        <v>0</v>
      </c>
    </row>
    <row r="117" spans="1:17" x14ac:dyDescent="0.2">
      <c r="A117" s="2">
        <v>21</v>
      </c>
      <c r="B117" s="10" t="s">
        <v>1842</v>
      </c>
      <c r="C117" s="11" t="str">
        <f t="shared" si="1"/>
        <v>M</v>
      </c>
      <c r="D117" s="10" t="s">
        <v>14</v>
      </c>
      <c r="E117" s="2">
        <v>7.9249999999999998</v>
      </c>
      <c r="F117" s="10" t="s">
        <v>470</v>
      </c>
      <c r="G117" s="10" t="s">
        <v>1028</v>
      </c>
      <c r="H117" s="10" t="s">
        <v>1144</v>
      </c>
      <c r="I117" s="2">
        <v>0</v>
      </c>
      <c r="J117" s="2">
        <v>116</v>
      </c>
      <c r="K117" s="2">
        <v>3</v>
      </c>
      <c r="L117" s="10" t="s">
        <v>15</v>
      </c>
      <c r="M117" s="2">
        <v>0</v>
      </c>
      <c r="N117" s="10">
        <v>0</v>
      </c>
      <c r="O117" s="10" t="s">
        <v>73</v>
      </c>
      <c r="P117" s="10" t="s">
        <v>17</v>
      </c>
      <c r="Q117" s="2">
        <v>0</v>
      </c>
    </row>
    <row r="118" spans="1:17" x14ac:dyDescent="0.2">
      <c r="A118" s="2">
        <v>70.5</v>
      </c>
      <c r="B118" s="10" t="s">
        <v>1842</v>
      </c>
      <c r="C118" s="11" t="str">
        <f t="shared" si="1"/>
        <v>M</v>
      </c>
      <c r="D118" s="10" t="s">
        <v>26</v>
      </c>
      <c r="E118" s="2">
        <v>7.75</v>
      </c>
      <c r="F118" s="10" t="s">
        <v>471</v>
      </c>
      <c r="G118" s="10" t="s">
        <v>1028</v>
      </c>
      <c r="H118" s="10" t="s">
        <v>1145</v>
      </c>
      <c r="I118" s="2">
        <v>0</v>
      </c>
      <c r="J118" s="2">
        <v>117</v>
      </c>
      <c r="K118" s="2">
        <v>3</v>
      </c>
      <c r="L118" s="10" t="s">
        <v>15</v>
      </c>
      <c r="M118" s="2">
        <v>0</v>
      </c>
      <c r="N118" s="10">
        <v>0</v>
      </c>
      <c r="O118" s="10">
        <v>370369</v>
      </c>
      <c r="P118" s="10" t="s">
        <v>17</v>
      </c>
      <c r="Q118" s="2">
        <v>0</v>
      </c>
    </row>
    <row r="119" spans="1:17" x14ac:dyDescent="0.2">
      <c r="A119" s="2">
        <v>29</v>
      </c>
      <c r="B119" s="10" t="s">
        <v>1842</v>
      </c>
      <c r="C119" s="11" t="str">
        <f t="shared" si="1"/>
        <v>M</v>
      </c>
      <c r="D119" s="10" t="s">
        <v>14</v>
      </c>
      <c r="E119" s="2">
        <v>21</v>
      </c>
      <c r="F119" s="10" t="s">
        <v>400</v>
      </c>
      <c r="G119" s="10" t="s">
        <v>1028</v>
      </c>
      <c r="H119" s="10" t="s">
        <v>1146</v>
      </c>
      <c r="I119" s="2">
        <v>0</v>
      </c>
      <c r="J119" s="2">
        <v>118</v>
      </c>
      <c r="K119" s="2">
        <v>2</v>
      </c>
      <c r="L119" s="10" t="s">
        <v>15</v>
      </c>
      <c r="M119" s="2">
        <v>1</v>
      </c>
      <c r="N119" s="10">
        <v>0</v>
      </c>
      <c r="O119" s="10">
        <v>11668</v>
      </c>
      <c r="P119" s="10" t="s">
        <v>17</v>
      </c>
      <c r="Q119" s="2">
        <v>1</v>
      </c>
    </row>
    <row r="120" spans="1:17" hidden="1" x14ac:dyDescent="0.2">
      <c r="A120" s="2">
        <v>24</v>
      </c>
      <c r="B120" s="10" t="s">
        <v>74</v>
      </c>
      <c r="C120" s="11" t="str">
        <f t="shared" si="1"/>
        <v>B</v>
      </c>
      <c r="D120" s="10" t="s">
        <v>19</v>
      </c>
      <c r="E120" s="2">
        <v>247.52080000000001</v>
      </c>
      <c r="F120" s="10" t="s">
        <v>472</v>
      </c>
      <c r="G120" s="10" t="s">
        <v>1028</v>
      </c>
      <c r="H120" s="10" t="s">
        <v>1147</v>
      </c>
      <c r="I120" s="2">
        <v>1</v>
      </c>
      <c r="J120" s="2">
        <v>119</v>
      </c>
      <c r="K120" s="2">
        <v>1</v>
      </c>
      <c r="L120" s="10" t="s">
        <v>15</v>
      </c>
      <c r="M120" s="2">
        <v>0</v>
      </c>
      <c r="N120" s="10">
        <v>0</v>
      </c>
      <c r="O120" s="10" t="s">
        <v>75</v>
      </c>
      <c r="P120" s="10" t="s">
        <v>17</v>
      </c>
      <c r="Q120" s="2">
        <v>1</v>
      </c>
    </row>
    <row r="121" spans="1:17" x14ac:dyDescent="0.2">
      <c r="A121" s="2">
        <v>2</v>
      </c>
      <c r="B121" s="10" t="s">
        <v>1842</v>
      </c>
      <c r="C121" s="11" t="str">
        <f t="shared" si="1"/>
        <v>M</v>
      </c>
      <c r="D121" s="10" t="s">
        <v>14</v>
      </c>
      <c r="E121" s="2">
        <v>31.274999999999999</v>
      </c>
      <c r="F121" s="10" t="s">
        <v>374</v>
      </c>
      <c r="G121" s="10" t="s">
        <v>1032</v>
      </c>
      <c r="H121" s="10" t="s">
        <v>1148</v>
      </c>
      <c r="I121" s="2">
        <v>2</v>
      </c>
      <c r="J121" s="2">
        <v>120</v>
      </c>
      <c r="K121" s="2">
        <v>3</v>
      </c>
      <c r="L121" s="10" t="s">
        <v>20</v>
      </c>
      <c r="M121" s="2">
        <v>4</v>
      </c>
      <c r="N121" s="10">
        <v>0</v>
      </c>
      <c r="O121" s="10">
        <v>347082</v>
      </c>
      <c r="P121" s="10" t="s">
        <v>24</v>
      </c>
      <c r="Q121" s="2">
        <v>6</v>
      </c>
    </row>
    <row r="122" spans="1:17" x14ac:dyDescent="0.2">
      <c r="A122" s="2">
        <v>21</v>
      </c>
      <c r="B122" s="10" t="s">
        <v>1842</v>
      </c>
      <c r="C122" s="11" t="str">
        <f t="shared" si="1"/>
        <v>M</v>
      </c>
      <c r="D122" s="10" t="s">
        <v>14</v>
      </c>
      <c r="E122" s="2">
        <v>73.5</v>
      </c>
      <c r="F122" s="10" t="s">
        <v>473</v>
      </c>
      <c r="G122" s="10" t="s">
        <v>1028</v>
      </c>
      <c r="H122" s="10" t="s">
        <v>1149</v>
      </c>
      <c r="I122" s="2">
        <v>0</v>
      </c>
      <c r="J122" s="2">
        <v>121</v>
      </c>
      <c r="K122" s="2">
        <v>2</v>
      </c>
      <c r="L122" s="10" t="s">
        <v>15</v>
      </c>
      <c r="M122" s="2">
        <v>2</v>
      </c>
      <c r="N122" s="10">
        <v>0</v>
      </c>
      <c r="O122" s="10" t="s">
        <v>59</v>
      </c>
      <c r="P122" s="10" t="s">
        <v>17</v>
      </c>
      <c r="Q122" s="2">
        <v>2</v>
      </c>
    </row>
    <row r="123" spans="1:17" x14ac:dyDescent="0.2">
      <c r="A123" s="2">
        <v>30</v>
      </c>
      <c r="B123" s="10" t="s">
        <v>1842</v>
      </c>
      <c r="C123" s="11" t="str">
        <f t="shared" si="1"/>
        <v>M</v>
      </c>
      <c r="D123" s="10" t="s">
        <v>14</v>
      </c>
      <c r="E123" s="2">
        <v>8.0500000000000007</v>
      </c>
      <c r="F123" s="10" t="s">
        <v>474</v>
      </c>
      <c r="G123" s="10" t="s">
        <v>1028</v>
      </c>
      <c r="H123" s="10" t="s">
        <v>1150</v>
      </c>
      <c r="I123" s="2">
        <v>0</v>
      </c>
      <c r="J123" s="2">
        <v>122</v>
      </c>
      <c r="K123" s="2">
        <v>3</v>
      </c>
      <c r="L123" s="10" t="s">
        <v>15</v>
      </c>
      <c r="M123" s="2">
        <v>0</v>
      </c>
      <c r="N123" s="10">
        <v>0</v>
      </c>
      <c r="O123" s="10" t="s">
        <v>76</v>
      </c>
      <c r="P123" s="10" t="s">
        <v>17</v>
      </c>
      <c r="Q123" s="2">
        <v>0</v>
      </c>
    </row>
    <row r="124" spans="1:17" x14ac:dyDescent="0.2">
      <c r="A124" s="2">
        <v>32.5</v>
      </c>
      <c r="B124" s="10" t="s">
        <v>1842</v>
      </c>
      <c r="C124" s="11" t="str">
        <f t="shared" si="1"/>
        <v>M</v>
      </c>
      <c r="D124" s="10" t="s">
        <v>19</v>
      </c>
      <c r="E124" s="2">
        <v>30.070799999999998</v>
      </c>
      <c r="F124" s="10" t="s">
        <v>370</v>
      </c>
      <c r="G124" s="10" t="s">
        <v>1028</v>
      </c>
      <c r="H124" s="10" t="s">
        <v>1151</v>
      </c>
      <c r="I124" s="2">
        <v>0</v>
      </c>
      <c r="J124" s="2">
        <v>123</v>
      </c>
      <c r="K124" s="2">
        <v>2</v>
      </c>
      <c r="L124" s="10" t="s">
        <v>15</v>
      </c>
      <c r="M124" s="2">
        <v>1</v>
      </c>
      <c r="N124" s="10">
        <v>0</v>
      </c>
      <c r="O124" s="10">
        <v>237736</v>
      </c>
      <c r="P124" s="10" t="s">
        <v>17</v>
      </c>
      <c r="Q124" s="2">
        <v>1</v>
      </c>
    </row>
    <row r="125" spans="1:17" hidden="1" x14ac:dyDescent="0.2">
      <c r="A125" s="2">
        <v>32.5</v>
      </c>
      <c r="B125" s="10" t="s">
        <v>77</v>
      </c>
      <c r="C125" s="11" t="str">
        <f t="shared" si="1"/>
        <v>E</v>
      </c>
      <c r="D125" s="10" t="s">
        <v>14</v>
      </c>
      <c r="E125" s="2">
        <v>13</v>
      </c>
      <c r="F125" s="10" t="s">
        <v>475</v>
      </c>
      <c r="G125" s="10" t="s">
        <v>1032</v>
      </c>
      <c r="H125" s="10" t="s">
        <v>1152</v>
      </c>
      <c r="I125" s="2">
        <v>0</v>
      </c>
      <c r="J125" s="2">
        <v>124</v>
      </c>
      <c r="K125" s="2">
        <v>2</v>
      </c>
      <c r="L125" s="10" t="s">
        <v>20</v>
      </c>
      <c r="M125" s="2">
        <v>0</v>
      </c>
      <c r="N125" s="10">
        <v>1</v>
      </c>
      <c r="O125" s="10">
        <v>27267</v>
      </c>
      <c r="P125" s="10" t="s">
        <v>24</v>
      </c>
      <c r="Q125" s="2">
        <v>0</v>
      </c>
    </row>
    <row r="126" spans="1:17" hidden="1" x14ac:dyDescent="0.2">
      <c r="A126" s="2">
        <v>54</v>
      </c>
      <c r="B126" s="10" t="s">
        <v>71</v>
      </c>
      <c r="C126" s="11" t="str">
        <f t="shared" si="1"/>
        <v>D</v>
      </c>
      <c r="D126" s="10" t="s">
        <v>14</v>
      </c>
      <c r="E126" s="2">
        <v>77.287499999999994</v>
      </c>
      <c r="F126" s="10" t="s">
        <v>458</v>
      </c>
      <c r="G126" s="10" t="s">
        <v>1028</v>
      </c>
      <c r="H126" s="10" t="s">
        <v>1153</v>
      </c>
      <c r="I126" s="2">
        <v>1</v>
      </c>
      <c r="J126" s="2">
        <v>125</v>
      </c>
      <c r="K126" s="2">
        <v>1</v>
      </c>
      <c r="L126" s="10" t="s">
        <v>15</v>
      </c>
      <c r="M126" s="2">
        <v>0</v>
      </c>
      <c r="N126" s="10">
        <v>0</v>
      </c>
      <c r="O126" s="10">
        <v>35281</v>
      </c>
      <c r="P126" s="10" t="s">
        <v>17</v>
      </c>
      <c r="Q126" s="2">
        <v>1</v>
      </c>
    </row>
    <row r="127" spans="1:17" x14ac:dyDescent="0.2">
      <c r="A127" s="2">
        <v>12</v>
      </c>
      <c r="B127" s="10" t="s">
        <v>1842</v>
      </c>
      <c r="C127" s="11" t="str">
        <f t="shared" si="1"/>
        <v>M</v>
      </c>
      <c r="D127" s="10" t="s">
        <v>19</v>
      </c>
      <c r="E127" s="2">
        <v>11.2417</v>
      </c>
      <c r="F127" s="10" t="s">
        <v>398</v>
      </c>
      <c r="G127" s="10" t="s">
        <v>1038</v>
      </c>
      <c r="H127" s="10" t="s">
        <v>1154</v>
      </c>
      <c r="I127" s="2">
        <v>0</v>
      </c>
      <c r="J127" s="2">
        <v>126</v>
      </c>
      <c r="K127" s="2">
        <v>3</v>
      </c>
      <c r="L127" s="10" t="s">
        <v>15</v>
      </c>
      <c r="M127" s="2">
        <v>1</v>
      </c>
      <c r="N127" s="10">
        <v>1</v>
      </c>
      <c r="O127" s="10">
        <v>2651</v>
      </c>
      <c r="P127" s="10" t="s">
        <v>28</v>
      </c>
      <c r="Q127" s="2">
        <v>1</v>
      </c>
    </row>
    <row r="128" spans="1:17" x14ac:dyDescent="0.2">
      <c r="A128" s="2">
        <v>30</v>
      </c>
      <c r="B128" s="10" t="s">
        <v>1842</v>
      </c>
      <c r="C128" s="11" t="str">
        <f t="shared" si="1"/>
        <v>M</v>
      </c>
      <c r="D128" s="10" t="s">
        <v>26</v>
      </c>
      <c r="E128" s="2">
        <v>7.75</v>
      </c>
      <c r="F128" s="10" t="s">
        <v>476</v>
      </c>
      <c r="G128" s="10" t="s">
        <v>1028</v>
      </c>
      <c r="H128" s="10" t="s">
        <v>1155</v>
      </c>
      <c r="I128" s="2">
        <v>0</v>
      </c>
      <c r="J128" s="2">
        <v>127</v>
      </c>
      <c r="K128" s="2">
        <v>3</v>
      </c>
      <c r="L128" s="10" t="s">
        <v>15</v>
      </c>
      <c r="M128" s="2">
        <v>0</v>
      </c>
      <c r="N128" s="10">
        <v>0</v>
      </c>
      <c r="O128" s="10">
        <v>370372</v>
      </c>
      <c r="P128" s="10" t="s">
        <v>17</v>
      </c>
      <c r="Q128" s="2">
        <v>0</v>
      </c>
    </row>
    <row r="129" spans="1:17" x14ac:dyDescent="0.2">
      <c r="A129" s="2">
        <v>24</v>
      </c>
      <c r="B129" s="10" t="s">
        <v>1842</v>
      </c>
      <c r="C129" s="11" t="str">
        <f t="shared" si="1"/>
        <v>M</v>
      </c>
      <c r="D129" s="10" t="s">
        <v>14</v>
      </c>
      <c r="E129" s="2">
        <v>7.1417000000000002</v>
      </c>
      <c r="F129" s="10" t="s">
        <v>477</v>
      </c>
      <c r="G129" s="10" t="s">
        <v>1028</v>
      </c>
      <c r="H129" s="10" t="s">
        <v>1156</v>
      </c>
      <c r="I129" s="2">
        <v>0</v>
      </c>
      <c r="J129" s="2">
        <v>128</v>
      </c>
      <c r="K129" s="2">
        <v>3</v>
      </c>
      <c r="L129" s="10" t="s">
        <v>15</v>
      </c>
      <c r="M129" s="2">
        <v>0</v>
      </c>
      <c r="N129" s="10">
        <v>1</v>
      </c>
      <c r="O129" s="10" t="s">
        <v>78</v>
      </c>
      <c r="P129" s="10" t="s">
        <v>17</v>
      </c>
      <c r="Q129" s="2">
        <v>0</v>
      </c>
    </row>
    <row r="130" spans="1:17" hidden="1" x14ac:dyDescent="0.2">
      <c r="A130" s="2">
        <v>22</v>
      </c>
      <c r="B130" s="10" t="s">
        <v>79</v>
      </c>
      <c r="C130" s="11" t="str">
        <f t="shared" si="1"/>
        <v>F</v>
      </c>
      <c r="D130" s="10" t="s">
        <v>19</v>
      </c>
      <c r="E130" s="2">
        <v>22.3583</v>
      </c>
      <c r="F130" s="10" t="s">
        <v>478</v>
      </c>
      <c r="G130" s="10" t="s">
        <v>1032</v>
      </c>
      <c r="H130" s="10" t="s">
        <v>1157</v>
      </c>
      <c r="I130" s="2">
        <v>1</v>
      </c>
      <c r="J130" s="2">
        <v>129</v>
      </c>
      <c r="K130" s="2">
        <v>3</v>
      </c>
      <c r="L130" s="10" t="s">
        <v>20</v>
      </c>
      <c r="M130" s="2">
        <v>1</v>
      </c>
      <c r="N130" s="10">
        <v>1</v>
      </c>
      <c r="O130" s="10">
        <v>2668</v>
      </c>
      <c r="P130" s="10" t="s">
        <v>24</v>
      </c>
      <c r="Q130" s="2">
        <v>2</v>
      </c>
    </row>
    <row r="131" spans="1:17" x14ac:dyDescent="0.2">
      <c r="A131" s="2">
        <v>45</v>
      </c>
      <c r="B131" s="10" t="s">
        <v>1842</v>
      </c>
      <c r="C131" s="11" t="str">
        <f t="shared" ref="C131:C194" si="2">LEFT(B131,1)</f>
        <v>M</v>
      </c>
      <c r="D131" s="10" t="s">
        <v>14</v>
      </c>
      <c r="E131" s="2">
        <v>6.9749999999999996</v>
      </c>
      <c r="F131" s="10" t="s">
        <v>479</v>
      </c>
      <c r="G131" s="10" t="s">
        <v>1028</v>
      </c>
      <c r="H131" s="10" t="s">
        <v>1158</v>
      </c>
      <c r="I131" s="2">
        <v>0</v>
      </c>
      <c r="J131" s="2">
        <v>130</v>
      </c>
      <c r="K131" s="2">
        <v>3</v>
      </c>
      <c r="L131" s="10" t="s">
        <v>15</v>
      </c>
      <c r="M131" s="2">
        <v>0</v>
      </c>
      <c r="N131" s="10">
        <v>0</v>
      </c>
      <c r="O131" s="10">
        <v>347061</v>
      </c>
      <c r="P131" s="10" t="s">
        <v>17</v>
      </c>
      <c r="Q131" s="2">
        <v>0</v>
      </c>
    </row>
    <row r="132" spans="1:17" x14ac:dyDescent="0.2">
      <c r="A132" s="2">
        <v>33</v>
      </c>
      <c r="B132" s="10" t="s">
        <v>1842</v>
      </c>
      <c r="C132" s="11" t="str">
        <f t="shared" si="2"/>
        <v>M</v>
      </c>
      <c r="D132" s="10" t="s">
        <v>19</v>
      </c>
      <c r="E132" s="2">
        <v>7.8958000000000004</v>
      </c>
      <c r="F132" s="10" t="s">
        <v>480</v>
      </c>
      <c r="G132" s="10" t="s">
        <v>1028</v>
      </c>
      <c r="H132" s="10" t="s">
        <v>1159</v>
      </c>
      <c r="I132" s="2">
        <v>0</v>
      </c>
      <c r="J132" s="2">
        <v>131</v>
      </c>
      <c r="K132" s="2">
        <v>3</v>
      </c>
      <c r="L132" s="10" t="s">
        <v>15</v>
      </c>
      <c r="M132" s="2">
        <v>0</v>
      </c>
      <c r="N132" s="10">
        <v>0</v>
      </c>
      <c r="O132" s="10">
        <v>349241</v>
      </c>
      <c r="P132" s="10" t="s">
        <v>17</v>
      </c>
      <c r="Q132" s="2">
        <v>0</v>
      </c>
    </row>
    <row r="133" spans="1:17" x14ac:dyDescent="0.2">
      <c r="A133" s="2">
        <v>20</v>
      </c>
      <c r="B133" s="10" t="s">
        <v>1842</v>
      </c>
      <c r="C133" s="11" t="str">
        <f t="shared" si="2"/>
        <v>M</v>
      </c>
      <c r="D133" s="10" t="s">
        <v>14</v>
      </c>
      <c r="E133" s="2">
        <v>7.05</v>
      </c>
      <c r="F133" s="10" t="s">
        <v>481</v>
      </c>
      <c r="G133" s="10" t="s">
        <v>1028</v>
      </c>
      <c r="H133" s="10" t="s">
        <v>1160</v>
      </c>
      <c r="I133" s="2">
        <v>0</v>
      </c>
      <c r="J133" s="2">
        <v>132</v>
      </c>
      <c r="K133" s="2">
        <v>3</v>
      </c>
      <c r="L133" s="10" t="s">
        <v>15</v>
      </c>
      <c r="M133" s="2">
        <v>0</v>
      </c>
      <c r="N133" s="10">
        <v>0</v>
      </c>
      <c r="O133" s="10" t="s">
        <v>80</v>
      </c>
      <c r="P133" s="10" t="s">
        <v>17</v>
      </c>
      <c r="Q133" s="2">
        <v>0</v>
      </c>
    </row>
    <row r="134" spans="1:17" x14ac:dyDescent="0.2">
      <c r="A134" s="2">
        <v>47</v>
      </c>
      <c r="B134" s="10" t="s">
        <v>1842</v>
      </c>
      <c r="C134" s="11" t="str">
        <f t="shared" si="2"/>
        <v>M</v>
      </c>
      <c r="D134" s="10" t="s">
        <v>14</v>
      </c>
      <c r="E134" s="2">
        <v>14.5</v>
      </c>
      <c r="F134" s="10" t="s">
        <v>482</v>
      </c>
      <c r="G134" s="10" t="s">
        <v>1030</v>
      </c>
      <c r="H134" s="10" t="s">
        <v>1161</v>
      </c>
      <c r="I134" s="2">
        <v>0</v>
      </c>
      <c r="J134" s="2">
        <v>133</v>
      </c>
      <c r="K134" s="2">
        <v>3</v>
      </c>
      <c r="L134" s="10" t="s">
        <v>20</v>
      </c>
      <c r="M134" s="2">
        <v>1</v>
      </c>
      <c r="N134" s="10">
        <v>0</v>
      </c>
      <c r="O134" s="10" t="s">
        <v>81</v>
      </c>
      <c r="P134" s="10" t="s">
        <v>22</v>
      </c>
      <c r="Q134" s="2">
        <v>1</v>
      </c>
    </row>
    <row r="135" spans="1:17" x14ac:dyDescent="0.2">
      <c r="A135" s="2">
        <v>29</v>
      </c>
      <c r="B135" s="10" t="s">
        <v>1842</v>
      </c>
      <c r="C135" s="11" t="str">
        <f t="shared" si="2"/>
        <v>M</v>
      </c>
      <c r="D135" s="10" t="s">
        <v>14</v>
      </c>
      <c r="E135" s="2">
        <v>26</v>
      </c>
      <c r="F135" s="10" t="s">
        <v>483</v>
      </c>
      <c r="G135" s="10" t="s">
        <v>1030</v>
      </c>
      <c r="H135" s="10" t="s">
        <v>1162</v>
      </c>
      <c r="I135" s="2">
        <v>0</v>
      </c>
      <c r="J135" s="2">
        <v>134</v>
      </c>
      <c r="K135" s="2">
        <v>2</v>
      </c>
      <c r="L135" s="10" t="s">
        <v>20</v>
      </c>
      <c r="M135" s="2">
        <v>1</v>
      </c>
      <c r="N135" s="10">
        <v>1</v>
      </c>
      <c r="O135" s="10">
        <v>228414</v>
      </c>
      <c r="P135" s="10" t="s">
        <v>22</v>
      </c>
      <c r="Q135" s="2">
        <v>1</v>
      </c>
    </row>
    <row r="136" spans="1:17" x14ac:dyDescent="0.2">
      <c r="A136" s="2">
        <v>25</v>
      </c>
      <c r="B136" s="10" t="s">
        <v>1842</v>
      </c>
      <c r="C136" s="11" t="str">
        <f t="shared" si="2"/>
        <v>M</v>
      </c>
      <c r="D136" s="10" t="s">
        <v>14</v>
      </c>
      <c r="E136" s="2">
        <v>13</v>
      </c>
      <c r="F136" s="10" t="s">
        <v>484</v>
      </c>
      <c r="G136" s="10" t="s">
        <v>1028</v>
      </c>
      <c r="H136" s="10" t="s">
        <v>1163</v>
      </c>
      <c r="I136" s="2">
        <v>0</v>
      </c>
      <c r="J136" s="2">
        <v>135</v>
      </c>
      <c r="K136" s="2">
        <v>2</v>
      </c>
      <c r="L136" s="10" t="s">
        <v>15</v>
      </c>
      <c r="M136" s="2">
        <v>0</v>
      </c>
      <c r="N136" s="10">
        <v>0</v>
      </c>
      <c r="O136" s="10" t="s">
        <v>82</v>
      </c>
      <c r="P136" s="10" t="s">
        <v>17</v>
      </c>
      <c r="Q136" s="2">
        <v>0</v>
      </c>
    </row>
    <row r="137" spans="1:17" x14ac:dyDescent="0.2">
      <c r="A137" s="2">
        <v>23</v>
      </c>
      <c r="B137" s="10" t="s">
        <v>1842</v>
      </c>
      <c r="C137" s="11" t="str">
        <f t="shared" si="2"/>
        <v>M</v>
      </c>
      <c r="D137" s="10" t="s">
        <v>19</v>
      </c>
      <c r="E137" s="2">
        <v>15.0458</v>
      </c>
      <c r="F137" s="10" t="s">
        <v>485</v>
      </c>
      <c r="G137" s="10" t="s">
        <v>1028</v>
      </c>
      <c r="H137" s="10" t="s">
        <v>1164</v>
      </c>
      <c r="I137" s="2">
        <v>0</v>
      </c>
      <c r="J137" s="2">
        <v>136</v>
      </c>
      <c r="K137" s="2">
        <v>2</v>
      </c>
      <c r="L137" s="10" t="s">
        <v>15</v>
      </c>
      <c r="M137" s="2">
        <v>0</v>
      </c>
      <c r="N137" s="10">
        <v>0</v>
      </c>
      <c r="O137" s="10" t="s">
        <v>83</v>
      </c>
      <c r="P137" s="10" t="s">
        <v>17</v>
      </c>
      <c r="Q137" s="2">
        <v>0</v>
      </c>
    </row>
    <row r="138" spans="1:17" hidden="1" x14ac:dyDescent="0.2">
      <c r="A138" s="2">
        <v>19</v>
      </c>
      <c r="B138" s="10" t="s">
        <v>84</v>
      </c>
      <c r="C138" s="11" t="str">
        <f t="shared" si="2"/>
        <v>D</v>
      </c>
      <c r="D138" s="10" t="s">
        <v>14</v>
      </c>
      <c r="E138" s="2">
        <v>26.283300000000001</v>
      </c>
      <c r="F138" s="10" t="s">
        <v>486</v>
      </c>
      <c r="G138" s="10" t="s">
        <v>1032</v>
      </c>
      <c r="H138" s="10" t="s">
        <v>1165</v>
      </c>
      <c r="I138" s="2">
        <v>2</v>
      </c>
      <c r="J138" s="2">
        <v>137</v>
      </c>
      <c r="K138" s="2">
        <v>1</v>
      </c>
      <c r="L138" s="10" t="s">
        <v>20</v>
      </c>
      <c r="M138" s="2">
        <v>0</v>
      </c>
      <c r="N138" s="10">
        <v>1</v>
      </c>
      <c r="O138" s="10">
        <v>11752</v>
      </c>
      <c r="P138" s="10" t="s">
        <v>24</v>
      </c>
      <c r="Q138" s="2">
        <v>2</v>
      </c>
    </row>
    <row r="139" spans="1:17" hidden="1" x14ac:dyDescent="0.2">
      <c r="A139" s="2">
        <v>37</v>
      </c>
      <c r="B139" s="10" t="s">
        <v>25</v>
      </c>
      <c r="C139" s="11" t="str">
        <f t="shared" si="2"/>
        <v>C</v>
      </c>
      <c r="D139" s="10" t="s">
        <v>14</v>
      </c>
      <c r="E139" s="2">
        <v>53.1</v>
      </c>
      <c r="F139" s="10" t="s">
        <v>364</v>
      </c>
      <c r="G139" s="10" t="s">
        <v>1028</v>
      </c>
      <c r="H139" s="10" t="s">
        <v>1166</v>
      </c>
      <c r="I139" s="2">
        <v>0</v>
      </c>
      <c r="J139" s="2">
        <v>138</v>
      </c>
      <c r="K139" s="2">
        <v>1</v>
      </c>
      <c r="L139" s="10" t="s">
        <v>15</v>
      </c>
      <c r="M139" s="2">
        <v>1</v>
      </c>
      <c r="N139" s="10">
        <v>0</v>
      </c>
      <c r="O139" s="10">
        <v>113803</v>
      </c>
      <c r="P139" s="10" t="s">
        <v>17</v>
      </c>
      <c r="Q139" s="2">
        <v>1</v>
      </c>
    </row>
    <row r="140" spans="1:17" x14ac:dyDescent="0.2">
      <c r="A140" s="2">
        <v>16</v>
      </c>
      <c r="B140" s="10" t="s">
        <v>1842</v>
      </c>
      <c r="C140" s="11" t="str">
        <f t="shared" si="2"/>
        <v>M</v>
      </c>
      <c r="D140" s="10" t="s">
        <v>14</v>
      </c>
      <c r="E140" s="2">
        <v>9.2166999999999994</v>
      </c>
      <c r="F140" s="10" t="s">
        <v>487</v>
      </c>
      <c r="G140" s="10" t="s">
        <v>1028</v>
      </c>
      <c r="H140" s="10" t="s">
        <v>1167</v>
      </c>
      <c r="I140" s="2">
        <v>0</v>
      </c>
      <c r="J140" s="2">
        <v>139</v>
      </c>
      <c r="K140" s="2">
        <v>3</v>
      </c>
      <c r="L140" s="10" t="s">
        <v>15</v>
      </c>
      <c r="M140" s="2">
        <v>0</v>
      </c>
      <c r="N140" s="10">
        <v>0</v>
      </c>
      <c r="O140" s="10">
        <v>7534</v>
      </c>
      <c r="P140" s="10" t="s">
        <v>17</v>
      </c>
      <c r="Q140" s="2">
        <v>0</v>
      </c>
    </row>
    <row r="141" spans="1:17" hidden="1" x14ac:dyDescent="0.2">
      <c r="A141" s="2">
        <v>24</v>
      </c>
      <c r="B141" s="10" t="s">
        <v>85</v>
      </c>
      <c r="C141" s="11" t="str">
        <f t="shared" si="2"/>
        <v>B</v>
      </c>
      <c r="D141" s="10" t="s">
        <v>19</v>
      </c>
      <c r="E141" s="2">
        <v>79.2</v>
      </c>
      <c r="F141" s="10" t="s">
        <v>488</v>
      </c>
      <c r="G141" s="10" t="s">
        <v>1028</v>
      </c>
      <c r="H141" s="10" t="s">
        <v>1168</v>
      </c>
      <c r="I141" s="2">
        <v>0</v>
      </c>
      <c r="J141" s="2">
        <v>140</v>
      </c>
      <c r="K141" s="2">
        <v>1</v>
      </c>
      <c r="L141" s="10" t="s">
        <v>15</v>
      </c>
      <c r="M141" s="2">
        <v>0</v>
      </c>
      <c r="N141" s="10">
        <v>0</v>
      </c>
      <c r="O141" s="10" t="s">
        <v>86</v>
      </c>
      <c r="P141" s="10" t="s">
        <v>17</v>
      </c>
      <c r="Q141" s="2">
        <v>0</v>
      </c>
    </row>
    <row r="142" spans="1:17" x14ac:dyDescent="0.2">
      <c r="A142" s="2">
        <v>35.5</v>
      </c>
      <c r="B142" s="10" t="s">
        <v>1842</v>
      </c>
      <c r="C142" s="11" t="str">
        <f t="shared" si="2"/>
        <v>M</v>
      </c>
      <c r="D142" s="10" t="s">
        <v>19</v>
      </c>
      <c r="E142" s="2">
        <v>15.245799999999999</v>
      </c>
      <c r="F142" s="10" t="s">
        <v>489</v>
      </c>
      <c r="G142" s="10" t="s">
        <v>1030</v>
      </c>
      <c r="H142" s="10" t="s">
        <v>1169</v>
      </c>
      <c r="I142" s="2">
        <v>2</v>
      </c>
      <c r="J142" s="2">
        <v>141</v>
      </c>
      <c r="K142" s="2">
        <v>3</v>
      </c>
      <c r="L142" s="10" t="s">
        <v>20</v>
      </c>
      <c r="M142" s="2">
        <v>0</v>
      </c>
      <c r="N142" s="10">
        <v>0</v>
      </c>
      <c r="O142" s="10">
        <v>2678</v>
      </c>
      <c r="P142" s="10" t="s">
        <v>22</v>
      </c>
      <c r="Q142" s="2">
        <v>2</v>
      </c>
    </row>
    <row r="143" spans="1:17" x14ac:dyDescent="0.2">
      <c r="A143" s="2">
        <v>22</v>
      </c>
      <c r="B143" s="10" t="s">
        <v>1842</v>
      </c>
      <c r="C143" s="11" t="str">
        <f t="shared" si="2"/>
        <v>M</v>
      </c>
      <c r="D143" s="10" t="s">
        <v>14</v>
      </c>
      <c r="E143" s="2">
        <v>7.75</v>
      </c>
      <c r="F143" s="10" t="s">
        <v>490</v>
      </c>
      <c r="G143" s="10" t="s">
        <v>1032</v>
      </c>
      <c r="H143" s="10" t="s">
        <v>1170</v>
      </c>
      <c r="I143" s="2">
        <v>0</v>
      </c>
      <c r="J143" s="2">
        <v>142</v>
      </c>
      <c r="K143" s="2">
        <v>3</v>
      </c>
      <c r="L143" s="10" t="s">
        <v>20</v>
      </c>
      <c r="M143" s="2">
        <v>0</v>
      </c>
      <c r="N143" s="10">
        <v>1</v>
      </c>
      <c r="O143" s="10">
        <v>347081</v>
      </c>
      <c r="P143" s="10" t="s">
        <v>24</v>
      </c>
      <c r="Q143" s="2">
        <v>0</v>
      </c>
    </row>
    <row r="144" spans="1:17" x14ac:dyDescent="0.2">
      <c r="A144" s="2">
        <v>24</v>
      </c>
      <c r="B144" s="10" t="s">
        <v>1842</v>
      </c>
      <c r="C144" s="11" t="str">
        <f t="shared" si="2"/>
        <v>M</v>
      </c>
      <c r="D144" s="10" t="s">
        <v>14</v>
      </c>
      <c r="E144" s="2">
        <v>15.85</v>
      </c>
      <c r="F144" s="10" t="s">
        <v>491</v>
      </c>
      <c r="G144" s="10" t="s">
        <v>1030</v>
      </c>
      <c r="H144" s="10" t="s">
        <v>1171</v>
      </c>
      <c r="I144" s="2">
        <v>0</v>
      </c>
      <c r="J144" s="2">
        <v>143</v>
      </c>
      <c r="K144" s="2">
        <v>3</v>
      </c>
      <c r="L144" s="10" t="s">
        <v>20</v>
      </c>
      <c r="M144" s="2">
        <v>1</v>
      </c>
      <c r="N144" s="10">
        <v>1</v>
      </c>
      <c r="O144" s="10" t="s">
        <v>87</v>
      </c>
      <c r="P144" s="10" t="s">
        <v>22</v>
      </c>
      <c r="Q144" s="2">
        <v>1</v>
      </c>
    </row>
    <row r="145" spans="1:17" x14ac:dyDescent="0.2">
      <c r="A145" s="2">
        <v>19</v>
      </c>
      <c r="B145" s="10" t="s">
        <v>1842</v>
      </c>
      <c r="C145" s="11" t="str">
        <f t="shared" si="2"/>
        <v>M</v>
      </c>
      <c r="D145" s="10" t="s">
        <v>26</v>
      </c>
      <c r="E145" s="2">
        <v>6.75</v>
      </c>
      <c r="F145" s="10" t="s">
        <v>492</v>
      </c>
      <c r="G145" s="10" t="s">
        <v>1028</v>
      </c>
      <c r="H145" s="10" t="s">
        <v>1172</v>
      </c>
      <c r="I145" s="2">
        <v>0</v>
      </c>
      <c r="J145" s="2">
        <v>144</v>
      </c>
      <c r="K145" s="2">
        <v>3</v>
      </c>
      <c r="L145" s="10" t="s">
        <v>15</v>
      </c>
      <c r="M145" s="2">
        <v>0</v>
      </c>
      <c r="N145" s="10">
        <v>0</v>
      </c>
      <c r="O145" s="10">
        <v>365222</v>
      </c>
      <c r="P145" s="10" t="s">
        <v>17</v>
      </c>
      <c r="Q145" s="2">
        <v>0</v>
      </c>
    </row>
    <row r="146" spans="1:17" x14ac:dyDescent="0.2">
      <c r="A146" s="2">
        <v>18</v>
      </c>
      <c r="B146" s="10" t="s">
        <v>1842</v>
      </c>
      <c r="C146" s="11" t="str">
        <f t="shared" si="2"/>
        <v>M</v>
      </c>
      <c r="D146" s="10" t="s">
        <v>14</v>
      </c>
      <c r="E146" s="2">
        <v>11.5</v>
      </c>
      <c r="F146" s="10" t="s">
        <v>493</v>
      </c>
      <c r="G146" s="10" t="s">
        <v>1028</v>
      </c>
      <c r="H146" s="10" t="s">
        <v>1173</v>
      </c>
      <c r="I146" s="2">
        <v>0</v>
      </c>
      <c r="J146" s="2">
        <v>145</v>
      </c>
      <c r="K146" s="2">
        <v>2</v>
      </c>
      <c r="L146" s="10" t="s">
        <v>15</v>
      </c>
      <c r="M146" s="2">
        <v>0</v>
      </c>
      <c r="N146" s="10">
        <v>0</v>
      </c>
      <c r="O146" s="10">
        <v>231945</v>
      </c>
      <c r="P146" s="10" t="s">
        <v>17</v>
      </c>
      <c r="Q146" s="2">
        <v>0</v>
      </c>
    </row>
    <row r="147" spans="1:17" x14ac:dyDescent="0.2">
      <c r="A147" s="2">
        <v>19</v>
      </c>
      <c r="B147" s="10" t="s">
        <v>1842</v>
      </c>
      <c r="C147" s="11" t="str">
        <f t="shared" si="2"/>
        <v>M</v>
      </c>
      <c r="D147" s="10" t="s">
        <v>14</v>
      </c>
      <c r="E147" s="2">
        <v>36.75</v>
      </c>
      <c r="F147" s="10" t="s">
        <v>494</v>
      </c>
      <c r="G147" s="10" t="s">
        <v>1028</v>
      </c>
      <c r="H147" s="10" t="s">
        <v>1174</v>
      </c>
      <c r="I147" s="2">
        <v>1</v>
      </c>
      <c r="J147" s="2">
        <v>146</v>
      </c>
      <c r="K147" s="2">
        <v>2</v>
      </c>
      <c r="L147" s="10" t="s">
        <v>15</v>
      </c>
      <c r="M147" s="2">
        <v>1</v>
      </c>
      <c r="N147" s="10">
        <v>0</v>
      </c>
      <c r="O147" s="10" t="s">
        <v>88</v>
      </c>
      <c r="P147" s="10" t="s">
        <v>17</v>
      </c>
      <c r="Q147" s="2">
        <v>2</v>
      </c>
    </row>
    <row r="148" spans="1:17" x14ac:dyDescent="0.2">
      <c r="A148" s="2">
        <v>27</v>
      </c>
      <c r="B148" s="10" t="s">
        <v>1842</v>
      </c>
      <c r="C148" s="11" t="str">
        <f t="shared" si="2"/>
        <v>M</v>
      </c>
      <c r="D148" s="10" t="s">
        <v>14</v>
      </c>
      <c r="E148" s="2">
        <v>7.7957999999999998</v>
      </c>
      <c r="F148" s="10" t="s">
        <v>374</v>
      </c>
      <c r="G148" s="10" t="s">
        <v>1028</v>
      </c>
      <c r="H148" s="10" t="s">
        <v>1175</v>
      </c>
      <c r="I148" s="2">
        <v>0</v>
      </c>
      <c r="J148" s="2">
        <v>147</v>
      </c>
      <c r="K148" s="2">
        <v>3</v>
      </c>
      <c r="L148" s="10" t="s">
        <v>15</v>
      </c>
      <c r="M148" s="2">
        <v>0</v>
      </c>
      <c r="N148" s="10">
        <v>1</v>
      </c>
      <c r="O148" s="10">
        <v>350043</v>
      </c>
      <c r="P148" s="10" t="s">
        <v>17</v>
      </c>
      <c r="Q148" s="2">
        <v>0</v>
      </c>
    </row>
    <row r="149" spans="1:17" x14ac:dyDescent="0.2">
      <c r="A149" s="2">
        <v>9</v>
      </c>
      <c r="B149" s="10" t="s">
        <v>1842</v>
      </c>
      <c r="C149" s="11" t="str">
        <f t="shared" si="2"/>
        <v>M</v>
      </c>
      <c r="D149" s="10" t="s">
        <v>14</v>
      </c>
      <c r="E149" s="2">
        <v>34.375</v>
      </c>
      <c r="F149" s="10" t="s">
        <v>443</v>
      </c>
      <c r="G149" s="10" t="s">
        <v>1032</v>
      </c>
      <c r="H149" s="10" t="s">
        <v>1176</v>
      </c>
      <c r="I149" s="2">
        <v>2</v>
      </c>
      <c r="J149" s="2">
        <v>148</v>
      </c>
      <c r="K149" s="2">
        <v>3</v>
      </c>
      <c r="L149" s="10" t="s">
        <v>20</v>
      </c>
      <c r="M149" s="2">
        <v>2</v>
      </c>
      <c r="N149" s="10">
        <v>0</v>
      </c>
      <c r="O149" s="10" t="s">
        <v>62</v>
      </c>
      <c r="P149" s="10" t="s">
        <v>24</v>
      </c>
      <c r="Q149" s="2">
        <v>4</v>
      </c>
    </row>
    <row r="150" spans="1:17" hidden="1" x14ac:dyDescent="0.2">
      <c r="A150" s="2">
        <v>36.5</v>
      </c>
      <c r="B150" s="10" t="s">
        <v>89</v>
      </c>
      <c r="C150" s="11" t="str">
        <f t="shared" si="2"/>
        <v>F</v>
      </c>
      <c r="D150" s="10" t="s">
        <v>14</v>
      </c>
      <c r="E150" s="2">
        <v>26</v>
      </c>
      <c r="F150" s="10" t="s">
        <v>495</v>
      </c>
      <c r="G150" s="10" t="s">
        <v>1028</v>
      </c>
      <c r="H150" s="10" t="s">
        <v>1177</v>
      </c>
      <c r="I150" s="2">
        <v>2</v>
      </c>
      <c r="J150" s="2">
        <v>149</v>
      </c>
      <c r="K150" s="2">
        <v>2</v>
      </c>
      <c r="L150" s="10" t="s">
        <v>15</v>
      </c>
      <c r="M150" s="2">
        <v>0</v>
      </c>
      <c r="N150" s="10">
        <v>0</v>
      </c>
      <c r="O150" s="10">
        <v>230080</v>
      </c>
      <c r="P150" s="10" t="s">
        <v>17</v>
      </c>
      <c r="Q150" s="2">
        <v>2</v>
      </c>
    </row>
    <row r="151" spans="1:17" x14ac:dyDescent="0.2">
      <c r="A151" s="2">
        <v>42</v>
      </c>
      <c r="B151" s="10" t="s">
        <v>1842</v>
      </c>
      <c r="C151" s="11" t="str">
        <f t="shared" si="2"/>
        <v>M</v>
      </c>
      <c r="D151" s="10" t="s">
        <v>14</v>
      </c>
      <c r="E151" s="2">
        <v>13</v>
      </c>
      <c r="F151" s="10" t="s">
        <v>496</v>
      </c>
      <c r="G151" s="10" t="s">
        <v>1178</v>
      </c>
      <c r="H151" s="10" t="s">
        <v>1179</v>
      </c>
      <c r="I151" s="2">
        <v>0</v>
      </c>
      <c r="J151" s="2">
        <v>150</v>
      </c>
      <c r="K151" s="2">
        <v>2</v>
      </c>
      <c r="L151" s="10" t="s">
        <v>15</v>
      </c>
      <c r="M151" s="2">
        <v>0</v>
      </c>
      <c r="N151" s="10">
        <v>0</v>
      </c>
      <c r="O151" s="10">
        <v>244310</v>
      </c>
      <c r="P151" s="10" t="s">
        <v>90</v>
      </c>
      <c r="Q151" s="2">
        <v>0</v>
      </c>
    </row>
    <row r="152" spans="1:17" x14ac:dyDescent="0.2">
      <c r="A152" s="2">
        <v>51</v>
      </c>
      <c r="B152" s="10" t="s">
        <v>1842</v>
      </c>
      <c r="C152" s="11" t="str">
        <f t="shared" si="2"/>
        <v>M</v>
      </c>
      <c r="D152" s="10" t="s">
        <v>14</v>
      </c>
      <c r="E152" s="2">
        <v>12.525</v>
      </c>
      <c r="F152" s="10" t="s">
        <v>497</v>
      </c>
      <c r="G152" s="10" t="s">
        <v>1178</v>
      </c>
      <c r="H152" s="10" t="s">
        <v>1180</v>
      </c>
      <c r="I152" s="2">
        <v>0</v>
      </c>
      <c r="J152" s="2">
        <v>151</v>
      </c>
      <c r="K152" s="2">
        <v>2</v>
      </c>
      <c r="L152" s="10" t="s">
        <v>15</v>
      </c>
      <c r="M152" s="2">
        <v>0</v>
      </c>
      <c r="N152" s="10">
        <v>0</v>
      </c>
      <c r="O152" s="10" t="s">
        <v>91</v>
      </c>
      <c r="P152" s="10" t="s">
        <v>90</v>
      </c>
      <c r="Q152" s="2">
        <v>0</v>
      </c>
    </row>
    <row r="153" spans="1:17" hidden="1" x14ac:dyDescent="0.2">
      <c r="A153" s="2">
        <v>22</v>
      </c>
      <c r="B153" s="10" t="s">
        <v>92</v>
      </c>
      <c r="C153" s="11" t="str">
        <f t="shared" si="2"/>
        <v>C</v>
      </c>
      <c r="D153" s="10" t="s">
        <v>14</v>
      </c>
      <c r="E153" s="2">
        <v>66.599999999999994</v>
      </c>
      <c r="F153" s="10" t="s">
        <v>498</v>
      </c>
      <c r="G153" s="10" t="s">
        <v>1030</v>
      </c>
      <c r="H153" s="10" t="s">
        <v>1181</v>
      </c>
      <c r="I153" s="2">
        <v>0</v>
      </c>
      <c r="J153" s="2">
        <v>152</v>
      </c>
      <c r="K153" s="2">
        <v>1</v>
      </c>
      <c r="L153" s="10" t="s">
        <v>20</v>
      </c>
      <c r="M153" s="2">
        <v>1</v>
      </c>
      <c r="N153" s="10">
        <v>1</v>
      </c>
      <c r="O153" s="10">
        <v>113776</v>
      </c>
      <c r="P153" s="10" t="s">
        <v>22</v>
      </c>
      <c r="Q153" s="2">
        <v>1</v>
      </c>
    </row>
    <row r="154" spans="1:17" x14ac:dyDescent="0.2">
      <c r="A154" s="2">
        <v>55.5</v>
      </c>
      <c r="B154" s="10" t="s">
        <v>1842</v>
      </c>
      <c r="C154" s="11" t="str">
        <f t="shared" si="2"/>
        <v>M</v>
      </c>
      <c r="D154" s="10" t="s">
        <v>14</v>
      </c>
      <c r="E154" s="2">
        <v>8.0500000000000007</v>
      </c>
      <c r="F154" s="10" t="s">
        <v>499</v>
      </c>
      <c r="G154" s="10" t="s">
        <v>1028</v>
      </c>
      <c r="H154" s="10" t="s">
        <v>1182</v>
      </c>
      <c r="I154" s="2">
        <v>0</v>
      </c>
      <c r="J154" s="2">
        <v>153</v>
      </c>
      <c r="K154" s="2">
        <v>3</v>
      </c>
      <c r="L154" s="10" t="s">
        <v>15</v>
      </c>
      <c r="M154" s="2">
        <v>0</v>
      </c>
      <c r="N154" s="10">
        <v>0</v>
      </c>
      <c r="O154" s="10" t="s">
        <v>93</v>
      </c>
      <c r="P154" s="10" t="s">
        <v>17</v>
      </c>
      <c r="Q154" s="2">
        <v>0</v>
      </c>
    </row>
    <row r="155" spans="1:17" x14ac:dyDescent="0.2">
      <c r="A155" s="2">
        <v>40.5</v>
      </c>
      <c r="B155" s="10" t="s">
        <v>1842</v>
      </c>
      <c r="C155" s="11" t="str">
        <f t="shared" si="2"/>
        <v>M</v>
      </c>
      <c r="D155" s="10" t="s">
        <v>14</v>
      </c>
      <c r="E155" s="2">
        <v>14.5</v>
      </c>
      <c r="F155" s="10" t="s">
        <v>500</v>
      </c>
      <c r="G155" s="10" t="s">
        <v>1028</v>
      </c>
      <c r="H155" s="10" t="s">
        <v>1183</v>
      </c>
      <c r="I155" s="2">
        <v>2</v>
      </c>
      <c r="J155" s="2">
        <v>154</v>
      </c>
      <c r="K155" s="2">
        <v>3</v>
      </c>
      <c r="L155" s="10" t="s">
        <v>15</v>
      </c>
      <c r="M155" s="2">
        <v>0</v>
      </c>
      <c r="N155" s="10">
        <v>0</v>
      </c>
      <c r="O155" s="10" t="s">
        <v>94</v>
      </c>
      <c r="P155" s="10" t="s">
        <v>17</v>
      </c>
      <c r="Q155" s="2">
        <v>2</v>
      </c>
    </row>
    <row r="156" spans="1:17" x14ac:dyDescent="0.2">
      <c r="A156" s="2">
        <v>30</v>
      </c>
      <c r="B156" s="10" t="s">
        <v>1842</v>
      </c>
      <c r="C156" s="11" t="str">
        <f t="shared" si="2"/>
        <v>M</v>
      </c>
      <c r="D156" s="10" t="s">
        <v>14</v>
      </c>
      <c r="E156" s="2">
        <v>7.3125</v>
      </c>
      <c r="F156" s="10" t="s">
        <v>501</v>
      </c>
      <c r="G156" s="10" t="s">
        <v>1028</v>
      </c>
      <c r="H156" s="10" t="s">
        <v>1184</v>
      </c>
      <c r="I156" s="2">
        <v>0</v>
      </c>
      <c r="J156" s="2">
        <v>155</v>
      </c>
      <c r="K156" s="2">
        <v>3</v>
      </c>
      <c r="L156" s="10" t="s">
        <v>15</v>
      </c>
      <c r="M156" s="2">
        <v>0</v>
      </c>
      <c r="N156" s="10">
        <v>0</v>
      </c>
      <c r="O156" s="10" t="s">
        <v>95</v>
      </c>
      <c r="P156" s="10" t="s">
        <v>17</v>
      </c>
      <c r="Q156" s="2">
        <v>0</v>
      </c>
    </row>
    <row r="157" spans="1:17" x14ac:dyDescent="0.2">
      <c r="A157" s="2">
        <v>51</v>
      </c>
      <c r="B157" s="10" t="s">
        <v>1842</v>
      </c>
      <c r="C157" s="11" t="str">
        <f t="shared" si="2"/>
        <v>M</v>
      </c>
      <c r="D157" s="10" t="s">
        <v>19</v>
      </c>
      <c r="E157" s="2">
        <v>61.379199999999997</v>
      </c>
      <c r="F157" s="10" t="s">
        <v>378</v>
      </c>
      <c r="G157" s="10" t="s">
        <v>1028</v>
      </c>
      <c r="H157" s="10" t="s">
        <v>1185</v>
      </c>
      <c r="I157" s="2">
        <v>1</v>
      </c>
      <c r="J157" s="2">
        <v>156</v>
      </c>
      <c r="K157" s="2">
        <v>1</v>
      </c>
      <c r="L157" s="10" t="s">
        <v>15</v>
      </c>
      <c r="M157" s="2">
        <v>0</v>
      </c>
      <c r="N157" s="10">
        <v>0</v>
      </c>
      <c r="O157" s="10" t="s">
        <v>96</v>
      </c>
      <c r="P157" s="10" t="s">
        <v>17</v>
      </c>
      <c r="Q157" s="2">
        <v>1</v>
      </c>
    </row>
    <row r="158" spans="1:17" x14ac:dyDescent="0.2">
      <c r="A158" s="2">
        <v>16</v>
      </c>
      <c r="B158" s="10" t="s">
        <v>1842</v>
      </c>
      <c r="C158" s="11" t="str">
        <f t="shared" si="2"/>
        <v>M</v>
      </c>
      <c r="D158" s="10" t="s">
        <v>26</v>
      </c>
      <c r="E158" s="2">
        <v>7.7332999999999998</v>
      </c>
      <c r="F158" s="10" t="s">
        <v>502</v>
      </c>
      <c r="G158" s="10" t="s">
        <v>1032</v>
      </c>
      <c r="H158" s="10" t="s">
        <v>1186</v>
      </c>
      <c r="I158" s="2">
        <v>0</v>
      </c>
      <c r="J158" s="2">
        <v>157</v>
      </c>
      <c r="K158" s="2">
        <v>3</v>
      </c>
      <c r="L158" s="10" t="s">
        <v>20</v>
      </c>
      <c r="M158" s="2">
        <v>0</v>
      </c>
      <c r="N158" s="10">
        <v>1</v>
      </c>
      <c r="O158" s="10">
        <v>35851</v>
      </c>
      <c r="P158" s="10" t="s">
        <v>24</v>
      </c>
      <c r="Q158" s="2">
        <v>0</v>
      </c>
    </row>
    <row r="159" spans="1:17" x14ac:dyDescent="0.2">
      <c r="A159" s="2">
        <v>30</v>
      </c>
      <c r="B159" s="10" t="s">
        <v>1842</v>
      </c>
      <c r="C159" s="11" t="str">
        <f t="shared" si="2"/>
        <v>M</v>
      </c>
      <c r="D159" s="10" t="s">
        <v>14</v>
      </c>
      <c r="E159" s="2">
        <v>8.0500000000000007</v>
      </c>
      <c r="F159" s="10" t="s">
        <v>503</v>
      </c>
      <c r="G159" s="10" t="s">
        <v>1028</v>
      </c>
      <c r="H159" s="10" t="s">
        <v>1187</v>
      </c>
      <c r="I159" s="2">
        <v>0</v>
      </c>
      <c r="J159" s="2">
        <v>158</v>
      </c>
      <c r="K159" s="2">
        <v>3</v>
      </c>
      <c r="L159" s="10" t="s">
        <v>15</v>
      </c>
      <c r="M159" s="2">
        <v>0</v>
      </c>
      <c r="N159" s="10">
        <v>0</v>
      </c>
      <c r="O159" s="10" t="s">
        <v>97</v>
      </c>
      <c r="P159" s="10" t="s">
        <v>17</v>
      </c>
      <c r="Q159" s="2">
        <v>0</v>
      </c>
    </row>
    <row r="160" spans="1:17" x14ac:dyDescent="0.2">
      <c r="A160" s="2">
        <v>30</v>
      </c>
      <c r="B160" s="10" t="s">
        <v>1842</v>
      </c>
      <c r="C160" s="11" t="str">
        <f t="shared" si="2"/>
        <v>M</v>
      </c>
      <c r="D160" s="10" t="s">
        <v>14</v>
      </c>
      <c r="E160" s="2">
        <v>8.6624999999999996</v>
      </c>
      <c r="F160" s="10" t="s">
        <v>504</v>
      </c>
      <c r="G160" s="10" t="s">
        <v>1028</v>
      </c>
      <c r="H160" s="10" t="s">
        <v>1188</v>
      </c>
      <c r="I160" s="2">
        <v>0</v>
      </c>
      <c r="J160" s="2">
        <v>159</v>
      </c>
      <c r="K160" s="2">
        <v>3</v>
      </c>
      <c r="L160" s="10" t="s">
        <v>15</v>
      </c>
      <c r="M160" s="2">
        <v>0</v>
      </c>
      <c r="N160" s="10">
        <v>0</v>
      </c>
      <c r="O160" s="10">
        <v>315037</v>
      </c>
      <c r="P160" s="10" t="s">
        <v>17</v>
      </c>
      <c r="Q160" s="2">
        <v>0</v>
      </c>
    </row>
    <row r="161" spans="1:17" x14ac:dyDescent="0.2">
      <c r="A161" s="2">
        <v>4</v>
      </c>
      <c r="B161" s="10" t="s">
        <v>1842</v>
      </c>
      <c r="C161" s="11" t="str">
        <f t="shared" si="2"/>
        <v>M</v>
      </c>
      <c r="D161" s="10" t="s">
        <v>14</v>
      </c>
      <c r="E161" s="2">
        <v>69.55</v>
      </c>
      <c r="F161" s="10" t="s">
        <v>505</v>
      </c>
      <c r="G161" s="10" t="s">
        <v>1038</v>
      </c>
      <c r="H161" s="10" t="s">
        <v>1189</v>
      </c>
      <c r="I161" s="2">
        <v>2</v>
      </c>
      <c r="J161" s="2">
        <v>160</v>
      </c>
      <c r="K161" s="2">
        <v>3</v>
      </c>
      <c r="L161" s="10" t="s">
        <v>15</v>
      </c>
      <c r="M161" s="2">
        <v>8</v>
      </c>
      <c r="N161" s="10">
        <v>0</v>
      </c>
      <c r="O161" s="10" t="s">
        <v>98</v>
      </c>
      <c r="P161" s="10" t="s">
        <v>28</v>
      </c>
      <c r="Q161" s="2">
        <v>10</v>
      </c>
    </row>
    <row r="162" spans="1:17" x14ac:dyDescent="0.2">
      <c r="A162" s="2">
        <v>44</v>
      </c>
      <c r="B162" s="10" t="s">
        <v>1842</v>
      </c>
      <c r="C162" s="11" t="str">
        <f t="shared" si="2"/>
        <v>M</v>
      </c>
      <c r="D162" s="10" t="s">
        <v>14</v>
      </c>
      <c r="E162" s="2">
        <v>16.100000000000001</v>
      </c>
      <c r="F162" s="10" t="s">
        <v>506</v>
      </c>
      <c r="G162" s="10" t="s">
        <v>1028</v>
      </c>
      <c r="H162" s="10" t="s">
        <v>1190</v>
      </c>
      <c r="I162" s="2">
        <v>1</v>
      </c>
      <c r="J162" s="2">
        <v>161</v>
      </c>
      <c r="K162" s="2">
        <v>3</v>
      </c>
      <c r="L162" s="10" t="s">
        <v>15</v>
      </c>
      <c r="M162" s="2">
        <v>0</v>
      </c>
      <c r="N162" s="10">
        <v>0</v>
      </c>
      <c r="O162" s="10">
        <v>371362</v>
      </c>
      <c r="P162" s="10" t="s">
        <v>17</v>
      </c>
      <c r="Q162" s="2">
        <v>1</v>
      </c>
    </row>
    <row r="163" spans="1:17" x14ac:dyDescent="0.2">
      <c r="A163" s="2">
        <v>40</v>
      </c>
      <c r="B163" s="10" t="s">
        <v>1842</v>
      </c>
      <c r="C163" s="11" t="str">
        <f t="shared" si="2"/>
        <v>M</v>
      </c>
      <c r="D163" s="10" t="s">
        <v>14</v>
      </c>
      <c r="E163" s="2">
        <v>15.75</v>
      </c>
      <c r="F163" s="10" t="s">
        <v>507</v>
      </c>
      <c r="G163" s="10" t="s">
        <v>1030</v>
      </c>
      <c r="H163" s="10" t="s">
        <v>1191</v>
      </c>
      <c r="I163" s="2">
        <v>0</v>
      </c>
      <c r="J163" s="2">
        <v>162</v>
      </c>
      <c r="K163" s="2">
        <v>2</v>
      </c>
      <c r="L163" s="10" t="s">
        <v>20</v>
      </c>
      <c r="M163" s="2">
        <v>0</v>
      </c>
      <c r="N163" s="10">
        <v>1</v>
      </c>
      <c r="O163" s="10" t="s">
        <v>99</v>
      </c>
      <c r="P163" s="10" t="s">
        <v>22</v>
      </c>
      <c r="Q163" s="2">
        <v>0</v>
      </c>
    </row>
    <row r="164" spans="1:17" x14ac:dyDescent="0.2">
      <c r="A164" s="2">
        <v>26</v>
      </c>
      <c r="B164" s="10" t="s">
        <v>1842</v>
      </c>
      <c r="C164" s="11" t="str">
        <f t="shared" si="2"/>
        <v>M</v>
      </c>
      <c r="D164" s="10" t="s">
        <v>14</v>
      </c>
      <c r="E164" s="2">
        <v>7.7750000000000004</v>
      </c>
      <c r="F164" s="10" t="s">
        <v>508</v>
      </c>
      <c r="G164" s="10" t="s">
        <v>1028</v>
      </c>
      <c r="H164" s="10" t="s">
        <v>1192</v>
      </c>
      <c r="I164" s="2">
        <v>0</v>
      </c>
      <c r="J164" s="2">
        <v>163</v>
      </c>
      <c r="K164" s="2">
        <v>3</v>
      </c>
      <c r="L164" s="10" t="s">
        <v>15</v>
      </c>
      <c r="M164" s="2">
        <v>0</v>
      </c>
      <c r="N164" s="10">
        <v>0</v>
      </c>
      <c r="O164" s="10">
        <v>347068</v>
      </c>
      <c r="P164" s="10" t="s">
        <v>17</v>
      </c>
      <c r="Q164" s="2">
        <v>0</v>
      </c>
    </row>
    <row r="165" spans="1:17" x14ac:dyDescent="0.2">
      <c r="A165" s="2">
        <v>17</v>
      </c>
      <c r="B165" s="10" t="s">
        <v>1842</v>
      </c>
      <c r="C165" s="11" t="str">
        <f t="shared" si="2"/>
        <v>M</v>
      </c>
      <c r="D165" s="10" t="s">
        <v>14</v>
      </c>
      <c r="E165" s="2">
        <v>8.6624999999999996</v>
      </c>
      <c r="F165" s="10" t="s">
        <v>509</v>
      </c>
      <c r="G165" s="10" t="s">
        <v>1028</v>
      </c>
      <c r="H165" s="10" t="s">
        <v>1193</v>
      </c>
      <c r="I165" s="2">
        <v>0</v>
      </c>
      <c r="J165" s="2">
        <v>164</v>
      </c>
      <c r="K165" s="2">
        <v>3</v>
      </c>
      <c r="L165" s="10" t="s">
        <v>15</v>
      </c>
      <c r="M165" s="2">
        <v>0</v>
      </c>
      <c r="N165" s="10">
        <v>0</v>
      </c>
      <c r="O165" s="10">
        <v>315093</v>
      </c>
      <c r="P165" s="10" t="s">
        <v>17</v>
      </c>
      <c r="Q165" s="2">
        <v>0</v>
      </c>
    </row>
    <row r="166" spans="1:17" x14ac:dyDescent="0.2">
      <c r="A166" s="2">
        <v>1</v>
      </c>
      <c r="B166" s="10" t="s">
        <v>1842</v>
      </c>
      <c r="C166" s="11" t="str">
        <f t="shared" si="2"/>
        <v>M</v>
      </c>
      <c r="D166" s="10" t="s">
        <v>14</v>
      </c>
      <c r="E166" s="2">
        <v>39.6875</v>
      </c>
      <c r="F166" s="10" t="s">
        <v>409</v>
      </c>
      <c r="G166" s="10" t="s">
        <v>1038</v>
      </c>
      <c r="H166" s="10" t="s">
        <v>1194</v>
      </c>
      <c r="I166" s="2">
        <v>1</v>
      </c>
      <c r="J166" s="2">
        <v>165</v>
      </c>
      <c r="K166" s="2">
        <v>3</v>
      </c>
      <c r="L166" s="10" t="s">
        <v>15</v>
      </c>
      <c r="M166" s="2">
        <v>4</v>
      </c>
      <c r="N166" s="10">
        <v>0</v>
      </c>
      <c r="O166" s="10">
        <v>3101295</v>
      </c>
      <c r="P166" s="10" t="s">
        <v>28</v>
      </c>
      <c r="Q166" s="2">
        <v>5</v>
      </c>
    </row>
    <row r="167" spans="1:17" x14ac:dyDescent="0.2">
      <c r="A167" s="2">
        <v>9</v>
      </c>
      <c r="B167" s="10" t="s">
        <v>1842</v>
      </c>
      <c r="C167" s="11" t="str">
        <f t="shared" si="2"/>
        <v>M</v>
      </c>
      <c r="D167" s="10" t="s">
        <v>14</v>
      </c>
      <c r="E167" s="2">
        <v>20.524999999999999</v>
      </c>
      <c r="F167" s="10" t="s">
        <v>510</v>
      </c>
      <c r="G167" s="10" t="s">
        <v>1038</v>
      </c>
      <c r="H167" s="10" t="s">
        <v>1195</v>
      </c>
      <c r="I167" s="2">
        <v>2</v>
      </c>
      <c r="J167" s="2">
        <v>166</v>
      </c>
      <c r="K167" s="2">
        <v>3</v>
      </c>
      <c r="L167" s="10" t="s">
        <v>15</v>
      </c>
      <c r="M167" s="2">
        <v>0</v>
      </c>
      <c r="N167" s="10">
        <v>1</v>
      </c>
      <c r="O167" s="10">
        <v>363291</v>
      </c>
      <c r="P167" s="10" t="s">
        <v>28</v>
      </c>
      <c r="Q167" s="2">
        <v>2</v>
      </c>
    </row>
    <row r="168" spans="1:17" hidden="1" x14ac:dyDescent="0.2">
      <c r="A168" s="2">
        <v>35.5</v>
      </c>
      <c r="B168" s="10" t="s">
        <v>100</v>
      </c>
      <c r="C168" s="11" t="str">
        <f t="shared" si="2"/>
        <v>E</v>
      </c>
      <c r="D168" s="10" t="s">
        <v>14</v>
      </c>
      <c r="E168" s="2">
        <v>55</v>
      </c>
      <c r="F168" s="10" t="s">
        <v>511</v>
      </c>
      <c r="G168" s="10" t="s">
        <v>1030</v>
      </c>
      <c r="H168" s="10" t="s">
        <v>1196</v>
      </c>
      <c r="I168" s="2">
        <v>1</v>
      </c>
      <c r="J168" s="2">
        <v>167</v>
      </c>
      <c r="K168" s="2">
        <v>1</v>
      </c>
      <c r="L168" s="10" t="s">
        <v>20</v>
      </c>
      <c r="M168" s="2">
        <v>0</v>
      </c>
      <c r="N168" s="10">
        <v>1</v>
      </c>
      <c r="O168" s="10">
        <v>113505</v>
      </c>
      <c r="P168" s="10" t="s">
        <v>22</v>
      </c>
      <c r="Q168" s="2">
        <v>1</v>
      </c>
    </row>
    <row r="169" spans="1:17" x14ac:dyDescent="0.2">
      <c r="A169" s="2">
        <v>45</v>
      </c>
      <c r="B169" s="10" t="s">
        <v>1842</v>
      </c>
      <c r="C169" s="11" t="str">
        <f t="shared" si="2"/>
        <v>M</v>
      </c>
      <c r="D169" s="10" t="s">
        <v>14</v>
      </c>
      <c r="E169" s="2">
        <v>27.9</v>
      </c>
      <c r="F169" s="10" t="s">
        <v>422</v>
      </c>
      <c r="G169" s="10" t="s">
        <v>1030</v>
      </c>
      <c r="H169" s="10" t="s">
        <v>1197</v>
      </c>
      <c r="I169" s="2">
        <v>4</v>
      </c>
      <c r="J169" s="2">
        <v>168</v>
      </c>
      <c r="K169" s="2">
        <v>3</v>
      </c>
      <c r="L169" s="10" t="s">
        <v>20</v>
      </c>
      <c r="M169" s="2">
        <v>1</v>
      </c>
      <c r="N169" s="10">
        <v>0</v>
      </c>
      <c r="O169" s="10">
        <v>347088</v>
      </c>
      <c r="P169" s="10" t="s">
        <v>22</v>
      </c>
      <c r="Q169" s="2">
        <v>5</v>
      </c>
    </row>
    <row r="170" spans="1:17" x14ac:dyDescent="0.2">
      <c r="A170" s="2">
        <v>30</v>
      </c>
      <c r="B170" s="10" t="s">
        <v>1842</v>
      </c>
      <c r="C170" s="11" t="str">
        <f t="shared" si="2"/>
        <v>M</v>
      </c>
      <c r="D170" s="10" t="s">
        <v>14</v>
      </c>
      <c r="E170" s="2">
        <v>25.925000000000001</v>
      </c>
      <c r="F170" s="10" t="s">
        <v>512</v>
      </c>
      <c r="G170" s="10" t="s">
        <v>1028</v>
      </c>
      <c r="H170" s="10" t="s">
        <v>1198</v>
      </c>
      <c r="I170" s="2">
        <v>0</v>
      </c>
      <c r="J170" s="2">
        <v>169</v>
      </c>
      <c r="K170" s="2">
        <v>1</v>
      </c>
      <c r="L170" s="10" t="s">
        <v>15</v>
      </c>
      <c r="M170" s="2">
        <v>0</v>
      </c>
      <c r="N170" s="10">
        <v>0</v>
      </c>
      <c r="O170" s="10" t="s">
        <v>101</v>
      </c>
      <c r="P170" s="10" t="s">
        <v>17</v>
      </c>
      <c r="Q170" s="2">
        <v>0</v>
      </c>
    </row>
    <row r="171" spans="1:17" x14ac:dyDescent="0.2">
      <c r="A171" s="2">
        <v>28</v>
      </c>
      <c r="B171" s="10" t="s">
        <v>1842</v>
      </c>
      <c r="C171" s="11" t="str">
        <f t="shared" si="2"/>
        <v>M</v>
      </c>
      <c r="D171" s="10" t="s">
        <v>14</v>
      </c>
      <c r="E171" s="2">
        <v>56.495800000000003</v>
      </c>
      <c r="F171" s="10" t="s">
        <v>513</v>
      </c>
      <c r="G171" s="10" t="s">
        <v>1028</v>
      </c>
      <c r="H171" s="10" t="s">
        <v>1105</v>
      </c>
      <c r="I171" s="2">
        <v>0</v>
      </c>
      <c r="J171" s="2">
        <v>170</v>
      </c>
      <c r="K171" s="2">
        <v>3</v>
      </c>
      <c r="L171" s="10" t="s">
        <v>15</v>
      </c>
      <c r="M171" s="2">
        <v>0</v>
      </c>
      <c r="N171" s="10">
        <v>0</v>
      </c>
      <c r="O171" s="10">
        <v>1601</v>
      </c>
      <c r="P171" s="10" t="s">
        <v>17</v>
      </c>
      <c r="Q171" s="2">
        <v>0</v>
      </c>
    </row>
    <row r="172" spans="1:17" hidden="1" x14ac:dyDescent="0.2">
      <c r="A172" s="2">
        <v>61</v>
      </c>
      <c r="B172" s="10" t="s">
        <v>102</v>
      </c>
      <c r="C172" s="11" t="str">
        <f t="shared" si="2"/>
        <v>B</v>
      </c>
      <c r="D172" s="10" t="s">
        <v>14</v>
      </c>
      <c r="E172" s="2">
        <v>33.5</v>
      </c>
      <c r="F172" s="10" t="s">
        <v>514</v>
      </c>
      <c r="G172" s="10" t="s">
        <v>1028</v>
      </c>
      <c r="H172" s="10" t="s">
        <v>1199</v>
      </c>
      <c r="I172" s="2">
        <v>0</v>
      </c>
      <c r="J172" s="2">
        <v>171</v>
      </c>
      <c r="K172" s="2">
        <v>1</v>
      </c>
      <c r="L172" s="10" t="s">
        <v>15</v>
      </c>
      <c r="M172" s="2">
        <v>0</v>
      </c>
      <c r="N172" s="10">
        <v>0</v>
      </c>
      <c r="O172" s="10">
        <v>111240</v>
      </c>
      <c r="P172" s="10" t="s">
        <v>17</v>
      </c>
      <c r="Q172" s="2">
        <v>0</v>
      </c>
    </row>
    <row r="173" spans="1:17" x14ac:dyDescent="0.2">
      <c r="A173" s="2">
        <v>4</v>
      </c>
      <c r="B173" s="10" t="s">
        <v>1842</v>
      </c>
      <c r="C173" s="11" t="str">
        <f t="shared" si="2"/>
        <v>M</v>
      </c>
      <c r="D173" s="10" t="s">
        <v>26</v>
      </c>
      <c r="E173" s="2">
        <v>29.125</v>
      </c>
      <c r="F173" s="10" t="s">
        <v>377</v>
      </c>
      <c r="G173" s="10" t="s">
        <v>1038</v>
      </c>
      <c r="H173" s="10" t="s">
        <v>1200</v>
      </c>
      <c r="I173" s="2">
        <v>1</v>
      </c>
      <c r="J173" s="2">
        <v>172</v>
      </c>
      <c r="K173" s="2">
        <v>3</v>
      </c>
      <c r="L173" s="10" t="s">
        <v>15</v>
      </c>
      <c r="M173" s="2">
        <v>4</v>
      </c>
      <c r="N173" s="10">
        <v>0</v>
      </c>
      <c r="O173" s="10">
        <v>382652</v>
      </c>
      <c r="P173" s="10" t="s">
        <v>28</v>
      </c>
      <c r="Q173" s="2">
        <v>5</v>
      </c>
    </row>
    <row r="174" spans="1:17" x14ac:dyDescent="0.2">
      <c r="A174" s="2">
        <v>1</v>
      </c>
      <c r="B174" s="10" t="s">
        <v>1842</v>
      </c>
      <c r="C174" s="11" t="str">
        <f t="shared" si="2"/>
        <v>M</v>
      </c>
      <c r="D174" s="10" t="s">
        <v>14</v>
      </c>
      <c r="E174" s="2">
        <v>11.1333</v>
      </c>
      <c r="F174" s="10" t="s">
        <v>369</v>
      </c>
      <c r="G174" s="10" t="s">
        <v>1032</v>
      </c>
      <c r="H174" s="10" t="s">
        <v>1201</v>
      </c>
      <c r="I174" s="2">
        <v>1</v>
      </c>
      <c r="J174" s="2">
        <v>173</v>
      </c>
      <c r="K174" s="2">
        <v>3</v>
      </c>
      <c r="L174" s="10" t="s">
        <v>20</v>
      </c>
      <c r="M174" s="2">
        <v>1</v>
      </c>
      <c r="N174" s="10">
        <v>1</v>
      </c>
      <c r="O174" s="10">
        <v>347742</v>
      </c>
      <c r="P174" s="10" t="s">
        <v>24</v>
      </c>
      <c r="Q174" s="2">
        <v>2</v>
      </c>
    </row>
    <row r="175" spans="1:17" x14ac:dyDescent="0.2">
      <c r="A175" s="2">
        <v>21</v>
      </c>
      <c r="B175" s="10" t="s">
        <v>1842</v>
      </c>
      <c r="C175" s="11" t="str">
        <f t="shared" si="2"/>
        <v>M</v>
      </c>
      <c r="D175" s="10" t="s">
        <v>14</v>
      </c>
      <c r="E175" s="2">
        <v>7.9249999999999998</v>
      </c>
      <c r="F175" s="10" t="s">
        <v>515</v>
      </c>
      <c r="G175" s="10" t="s">
        <v>1028</v>
      </c>
      <c r="H175" s="10" t="s">
        <v>1202</v>
      </c>
      <c r="I175" s="2">
        <v>0</v>
      </c>
      <c r="J175" s="2">
        <v>174</v>
      </c>
      <c r="K175" s="2">
        <v>3</v>
      </c>
      <c r="L175" s="10" t="s">
        <v>15</v>
      </c>
      <c r="M175" s="2">
        <v>0</v>
      </c>
      <c r="N175" s="10">
        <v>0</v>
      </c>
      <c r="O175" s="10" t="s">
        <v>103</v>
      </c>
      <c r="P175" s="10" t="s">
        <v>17</v>
      </c>
      <c r="Q175" s="2">
        <v>0</v>
      </c>
    </row>
    <row r="176" spans="1:17" hidden="1" x14ac:dyDescent="0.2">
      <c r="A176" s="2">
        <v>56</v>
      </c>
      <c r="B176" s="10" t="s">
        <v>104</v>
      </c>
      <c r="C176" s="11" t="str">
        <f t="shared" si="2"/>
        <v>A</v>
      </c>
      <c r="D176" s="10" t="s">
        <v>19</v>
      </c>
      <c r="E176" s="2">
        <v>30.695799999999998</v>
      </c>
      <c r="F176" s="10" t="s">
        <v>516</v>
      </c>
      <c r="G176" s="10" t="s">
        <v>1028</v>
      </c>
      <c r="H176" s="10" t="s">
        <v>1203</v>
      </c>
      <c r="I176" s="2">
        <v>0</v>
      </c>
      <c r="J176" s="2">
        <v>175</v>
      </c>
      <c r="K176" s="2">
        <v>1</v>
      </c>
      <c r="L176" s="10" t="s">
        <v>15</v>
      </c>
      <c r="M176" s="2">
        <v>0</v>
      </c>
      <c r="N176" s="10">
        <v>0</v>
      </c>
      <c r="O176" s="10">
        <v>17764</v>
      </c>
      <c r="P176" s="10" t="s">
        <v>17</v>
      </c>
      <c r="Q176" s="2">
        <v>0</v>
      </c>
    </row>
    <row r="177" spans="1:17" x14ac:dyDescent="0.2">
      <c r="A177" s="2">
        <v>18</v>
      </c>
      <c r="B177" s="10" t="s">
        <v>1842</v>
      </c>
      <c r="C177" s="11" t="str">
        <f t="shared" si="2"/>
        <v>M</v>
      </c>
      <c r="D177" s="10" t="s">
        <v>14</v>
      </c>
      <c r="E177" s="2">
        <v>7.8541999999999996</v>
      </c>
      <c r="F177" s="10" t="s">
        <v>517</v>
      </c>
      <c r="G177" s="10" t="s">
        <v>1028</v>
      </c>
      <c r="H177" s="10" t="s">
        <v>1204</v>
      </c>
      <c r="I177" s="2">
        <v>1</v>
      </c>
      <c r="J177" s="2">
        <v>176</v>
      </c>
      <c r="K177" s="2">
        <v>3</v>
      </c>
      <c r="L177" s="10" t="s">
        <v>15</v>
      </c>
      <c r="M177" s="2">
        <v>1</v>
      </c>
      <c r="N177" s="10">
        <v>0</v>
      </c>
      <c r="O177" s="10">
        <v>350404</v>
      </c>
      <c r="P177" s="10" t="s">
        <v>17</v>
      </c>
      <c r="Q177" s="2">
        <v>2</v>
      </c>
    </row>
    <row r="178" spans="1:17" x14ac:dyDescent="0.2">
      <c r="A178" s="2">
        <v>4</v>
      </c>
      <c r="B178" s="10" t="s">
        <v>1842</v>
      </c>
      <c r="C178" s="11" t="str">
        <f t="shared" si="2"/>
        <v>M</v>
      </c>
      <c r="D178" s="10" t="s">
        <v>14</v>
      </c>
      <c r="E178" s="2">
        <v>25.466699999999999</v>
      </c>
      <c r="F178" s="10" t="s">
        <v>518</v>
      </c>
      <c r="G178" s="10" t="s">
        <v>1038</v>
      </c>
      <c r="H178" s="10" t="s">
        <v>1205</v>
      </c>
      <c r="I178" s="2">
        <v>1</v>
      </c>
      <c r="J178" s="2">
        <v>177</v>
      </c>
      <c r="K178" s="2">
        <v>3</v>
      </c>
      <c r="L178" s="10" t="s">
        <v>15</v>
      </c>
      <c r="M178" s="2">
        <v>3</v>
      </c>
      <c r="N178" s="10">
        <v>0</v>
      </c>
      <c r="O178" s="10">
        <v>4133</v>
      </c>
      <c r="P178" s="10" t="s">
        <v>28</v>
      </c>
      <c r="Q178" s="2">
        <v>4</v>
      </c>
    </row>
    <row r="179" spans="1:17" hidden="1" x14ac:dyDescent="0.2">
      <c r="A179" s="2">
        <v>50</v>
      </c>
      <c r="B179" s="10" t="s">
        <v>105</v>
      </c>
      <c r="C179" s="11" t="str">
        <f t="shared" si="2"/>
        <v>C</v>
      </c>
      <c r="D179" s="10" t="s">
        <v>19</v>
      </c>
      <c r="E179" s="2">
        <v>28.712499999999999</v>
      </c>
      <c r="F179" s="10" t="s">
        <v>519</v>
      </c>
      <c r="G179" s="10" t="s">
        <v>1032</v>
      </c>
      <c r="H179" s="10" t="s">
        <v>1206</v>
      </c>
      <c r="I179" s="2">
        <v>0</v>
      </c>
      <c r="J179" s="2">
        <v>178</v>
      </c>
      <c r="K179" s="2">
        <v>1</v>
      </c>
      <c r="L179" s="10" t="s">
        <v>20</v>
      </c>
      <c r="M179" s="2">
        <v>0</v>
      </c>
      <c r="N179" s="10">
        <v>0</v>
      </c>
      <c r="O179" s="10" t="s">
        <v>106</v>
      </c>
      <c r="P179" s="10" t="s">
        <v>24</v>
      </c>
      <c r="Q179" s="2">
        <v>0</v>
      </c>
    </row>
    <row r="180" spans="1:17" x14ac:dyDescent="0.2">
      <c r="A180" s="2">
        <v>30</v>
      </c>
      <c r="B180" s="10" t="s">
        <v>1842</v>
      </c>
      <c r="C180" s="11" t="str">
        <f t="shared" si="2"/>
        <v>M</v>
      </c>
      <c r="D180" s="10" t="s">
        <v>14</v>
      </c>
      <c r="E180" s="2">
        <v>13</v>
      </c>
      <c r="F180" s="10" t="s">
        <v>520</v>
      </c>
      <c r="G180" s="10" t="s">
        <v>1028</v>
      </c>
      <c r="H180" s="10" t="s">
        <v>1207</v>
      </c>
      <c r="I180" s="2">
        <v>0</v>
      </c>
      <c r="J180" s="2">
        <v>179</v>
      </c>
      <c r="K180" s="2">
        <v>2</v>
      </c>
      <c r="L180" s="10" t="s">
        <v>15</v>
      </c>
      <c r="M180" s="2">
        <v>0</v>
      </c>
      <c r="N180" s="10">
        <v>0</v>
      </c>
      <c r="O180" s="10">
        <v>250653</v>
      </c>
      <c r="P180" s="10" t="s">
        <v>17</v>
      </c>
      <c r="Q180" s="2">
        <v>0</v>
      </c>
    </row>
    <row r="181" spans="1:17" x14ac:dyDescent="0.2">
      <c r="A181" s="2">
        <v>36</v>
      </c>
      <c r="B181" s="10" t="s">
        <v>1842</v>
      </c>
      <c r="C181" s="11" t="str">
        <f t="shared" si="2"/>
        <v>M</v>
      </c>
      <c r="D181" s="10" t="s">
        <v>14</v>
      </c>
      <c r="E181" s="2">
        <v>0</v>
      </c>
      <c r="F181" s="10" t="s">
        <v>521</v>
      </c>
      <c r="G181" s="10" t="s">
        <v>1028</v>
      </c>
      <c r="H181" s="10" t="s">
        <v>1208</v>
      </c>
      <c r="I181" s="2">
        <v>0</v>
      </c>
      <c r="J181" s="2">
        <v>180</v>
      </c>
      <c r="K181" s="2">
        <v>3</v>
      </c>
      <c r="L181" s="10" t="s">
        <v>15</v>
      </c>
      <c r="M181" s="2">
        <v>0</v>
      </c>
      <c r="N181" s="10">
        <v>0</v>
      </c>
      <c r="O181" s="10" t="s">
        <v>107</v>
      </c>
      <c r="P181" s="10" t="s">
        <v>17</v>
      </c>
      <c r="Q181" s="2">
        <v>0</v>
      </c>
    </row>
    <row r="182" spans="1:17" x14ac:dyDescent="0.2">
      <c r="A182" s="2">
        <v>22</v>
      </c>
      <c r="B182" s="10" t="s">
        <v>1842</v>
      </c>
      <c r="C182" s="11" t="str">
        <f t="shared" si="2"/>
        <v>M</v>
      </c>
      <c r="D182" s="10" t="s">
        <v>14</v>
      </c>
      <c r="E182" s="2">
        <v>69.55</v>
      </c>
      <c r="F182" s="10" t="s">
        <v>505</v>
      </c>
      <c r="G182" s="10" t="s">
        <v>1032</v>
      </c>
      <c r="H182" s="10" t="s">
        <v>1209</v>
      </c>
      <c r="I182" s="2">
        <v>2</v>
      </c>
      <c r="J182" s="2">
        <v>181</v>
      </c>
      <c r="K182" s="2">
        <v>3</v>
      </c>
      <c r="L182" s="10" t="s">
        <v>20</v>
      </c>
      <c r="M182" s="2">
        <v>8</v>
      </c>
      <c r="N182" s="10">
        <v>0</v>
      </c>
      <c r="O182" s="10" t="s">
        <v>98</v>
      </c>
      <c r="P182" s="10" t="s">
        <v>24</v>
      </c>
      <c r="Q182" s="2">
        <v>10</v>
      </c>
    </row>
    <row r="183" spans="1:17" x14ac:dyDescent="0.2">
      <c r="A183" s="2">
        <v>30</v>
      </c>
      <c r="B183" s="10" t="s">
        <v>1842</v>
      </c>
      <c r="C183" s="11" t="str">
        <f t="shared" si="2"/>
        <v>M</v>
      </c>
      <c r="D183" s="10" t="s">
        <v>19</v>
      </c>
      <c r="E183" s="2">
        <v>15.05</v>
      </c>
      <c r="F183" s="10" t="s">
        <v>522</v>
      </c>
      <c r="G183" s="10" t="s">
        <v>1028</v>
      </c>
      <c r="H183" s="10" t="s">
        <v>1210</v>
      </c>
      <c r="I183" s="2">
        <v>0</v>
      </c>
      <c r="J183" s="2">
        <v>182</v>
      </c>
      <c r="K183" s="2">
        <v>2</v>
      </c>
      <c r="L183" s="10" t="s">
        <v>15</v>
      </c>
      <c r="M183" s="2">
        <v>0</v>
      </c>
      <c r="N183" s="10">
        <v>0</v>
      </c>
      <c r="O183" s="10" t="s">
        <v>108</v>
      </c>
      <c r="P183" s="10" t="s">
        <v>17</v>
      </c>
      <c r="Q183" s="2">
        <v>0</v>
      </c>
    </row>
    <row r="184" spans="1:17" x14ac:dyDescent="0.2">
      <c r="A184" s="2">
        <v>9</v>
      </c>
      <c r="B184" s="10" t="s">
        <v>1842</v>
      </c>
      <c r="C184" s="11" t="str">
        <f t="shared" si="2"/>
        <v>M</v>
      </c>
      <c r="D184" s="10" t="s">
        <v>14</v>
      </c>
      <c r="E184" s="2">
        <v>31.387499999999999</v>
      </c>
      <c r="F184" s="10" t="s">
        <v>385</v>
      </c>
      <c r="G184" s="10" t="s">
        <v>1038</v>
      </c>
      <c r="H184" s="10" t="s">
        <v>1211</v>
      </c>
      <c r="I184" s="2">
        <v>2</v>
      </c>
      <c r="J184" s="2">
        <v>183</v>
      </c>
      <c r="K184" s="2">
        <v>3</v>
      </c>
      <c r="L184" s="10" t="s">
        <v>15</v>
      </c>
      <c r="M184" s="2">
        <v>4</v>
      </c>
      <c r="N184" s="10">
        <v>0</v>
      </c>
      <c r="O184" s="10">
        <v>347077</v>
      </c>
      <c r="P184" s="10" t="s">
        <v>28</v>
      </c>
      <c r="Q184" s="2">
        <v>6</v>
      </c>
    </row>
    <row r="185" spans="1:17" hidden="1" x14ac:dyDescent="0.2">
      <c r="A185" s="2">
        <v>1</v>
      </c>
      <c r="B185" s="10" t="s">
        <v>109</v>
      </c>
      <c r="C185" s="11" t="str">
        <f t="shared" si="2"/>
        <v>F</v>
      </c>
      <c r="D185" s="10" t="s">
        <v>14</v>
      </c>
      <c r="E185" s="2">
        <v>39</v>
      </c>
      <c r="F185" s="10" t="s">
        <v>523</v>
      </c>
      <c r="G185" s="10" t="s">
        <v>1038</v>
      </c>
      <c r="H185" s="10" t="s">
        <v>1212</v>
      </c>
      <c r="I185" s="2">
        <v>1</v>
      </c>
      <c r="J185" s="2">
        <v>184</v>
      </c>
      <c r="K185" s="2">
        <v>2</v>
      </c>
      <c r="L185" s="10" t="s">
        <v>15</v>
      </c>
      <c r="M185" s="2">
        <v>2</v>
      </c>
      <c r="N185" s="10">
        <v>1</v>
      </c>
      <c r="O185" s="10">
        <v>230136</v>
      </c>
      <c r="P185" s="10" t="s">
        <v>28</v>
      </c>
      <c r="Q185" s="2">
        <v>3</v>
      </c>
    </row>
    <row r="186" spans="1:17" x14ac:dyDescent="0.2">
      <c r="A186" s="2">
        <v>4</v>
      </c>
      <c r="B186" s="10" t="s">
        <v>1842</v>
      </c>
      <c r="C186" s="11" t="str">
        <f t="shared" si="2"/>
        <v>M</v>
      </c>
      <c r="D186" s="10" t="s">
        <v>14</v>
      </c>
      <c r="E186" s="2">
        <v>22.024999999999999</v>
      </c>
      <c r="F186" s="10" t="s">
        <v>524</v>
      </c>
      <c r="G186" s="10" t="s">
        <v>1032</v>
      </c>
      <c r="H186" s="10" t="s">
        <v>1213</v>
      </c>
      <c r="I186" s="2">
        <v>2</v>
      </c>
      <c r="J186" s="2">
        <v>185</v>
      </c>
      <c r="K186" s="2">
        <v>3</v>
      </c>
      <c r="L186" s="10" t="s">
        <v>20</v>
      </c>
      <c r="M186" s="2">
        <v>0</v>
      </c>
      <c r="N186" s="10">
        <v>1</v>
      </c>
      <c r="O186" s="10">
        <v>315153</v>
      </c>
      <c r="P186" s="10" t="s">
        <v>24</v>
      </c>
      <c r="Q186" s="2">
        <v>2</v>
      </c>
    </row>
    <row r="187" spans="1:17" hidden="1" x14ac:dyDescent="0.2">
      <c r="A187" s="2">
        <v>30</v>
      </c>
      <c r="B187" s="10" t="s">
        <v>110</v>
      </c>
      <c r="C187" s="11" t="str">
        <f t="shared" si="2"/>
        <v>A</v>
      </c>
      <c r="D187" s="10" t="s">
        <v>14</v>
      </c>
      <c r="E187" s="2">
        <v>50</v>
      </c>
      <c r="F187" s="10" t="s">
        <v>525</v>
      </c>
      <c r="G187" s="10" t="s">
        <v>1028</v>
      </c>
      <c r="H187" s="10" t="s">
        <v>1214</v>
      </c>
      <c r="I187" s="2">
        <v>0</v>
      </c>
      <c r="J187" s="2">
        <v>186</v>
      </c>
      <c r="K187" s="2">
        <v>1</v>
      </c>
      <c r="L187" s="10" t="s">
        <v>15</v>
      </c>
      <c r="M187" s="2">
        <v>0</v>
      </c>
      <c r="N187" s="10">
        <v>0</v>
      </c>
      <c r="O187" s="10">
        <v>113767</v>
      </c>
      <c r="P187" s="10" t="s">
        <v>17</v>
      </c>
      <c r="Q187" s="2">
        <v>0</v>
      </c>
    </row>
    <row r="188" spans="1:17" x14ac:dyDescent="0.2">
      <c r="A188" s="2">
        <v>35.5</v>
      </c>
      <c r="B188" s="10" t="s">
        <v>1842</v>
      </c>
      <c r="C188" s="11" t="str">
        <f t="shared" si="2"/>
        <v>M</v>
      </c>
      <c r="D188" s="10" t="s">
        <v>26</v>
      </c>
      <c r="E188" s="2">
        <v>15.5</v>
      </c>
      <c r="F188" s="10" t="s">
        <v>526</v>
      </c>
      <c r="G188" s="10" t="s">
        <v>1030</v>
      </c>
      <c r="H188" s="10" t="s">
        <v>1215</v>
      </c>
      <c r="I188" s="2">
        <v>0</v>
      </c>
      <c r="J188" s="2">
        <v>187</v>
      </c>
      <c r="K188" s="2">
        <v>3</v>
      </c>
      <c r="L188" s="10" t="s">
        <v>20</v>
      </c>
      <c r="M188" s="2">
        <v>1</v>
      </c>
      <c r="N188" s="10">
        <v>1</v>
      </c>
      <c r="O188" s="10">
        <v>370365</v>
      </c>
      <c r="P188" s="10" t="s">
        <v>22</v>
      </c>
      <c r="Q188" s="2">
        <v>1</v>
      </c>
    </row>
    <row r="189" spans="1:17" x14ac:dyDescent="0.2">
      <c r="A189" s="2">
        <v>45</v>
      </c>
      <c r="B189" s="10" t="s">
        <v>1842</v>
      </c>
      <c r="C189" s="11" t="str">
        <f t="shared" si="2"/>
        <v>M</v>
      </c>
      <c r="D189" s="10" t="s">
        <v>14</v>
      </c>
      <c r="E189" s="2">
        <v>26.55</v>
      </c>
      <c r="F189" s="10" t="s">
        <v>527</v>
      </c>
      <c r="G189" s="10" t="s">
        <v>1028</v>
      </c>
      <c r="H189" s="10" t="s">
        <v>1216</v>
      </c>
      <c r="I189" s="2">
        <v>0</v>
      </c>
      <c r="J189" s="2">
        <v>188</v>
      </c>
      <c r="K189" s="2">
        <v>1</v>
      </c>
      <c r="L189" s="10" t="s">
        <v>15</v>
      </c>
      <c r="M189" s="2">
        <v>0</v>
      </c>
      <c r="N189" s="10">
        <v>1</v>
      </c>
      <c r="O189" s="10">
        <v>111428</v>
      </c>
      <c r="P189" s="10" t="s">
        <v>17</v>
      </c>
      <c r="Q189" s="2">
        <v>0</v>
      </c>
    </row>
    <row r="190" spans="1:17" x14ac:dyDescent="0.2">
      <c r="A190" s="2">
        <v>40</v>
      </c>
      <c r="B190" s="10" t="s">
        <v>1842</v>
      </c>
      <c r="C190" s="11" t="str">
        <f t="shared" si="2"/>
        <v>M</v>
      </c>
      <c r="D190" s="10" t="s">
        <v>26</v>
      </c>
      <c r="E190" s="2">
        <v>15.5</v>
      </c>
      <c r="F190" s="10" t="s">
        <v>528</v>
      </c>
      <c r="G190" s="10" t="s">
        <v>1028</v>
      </c>
      <c r="H190" s="10" t="s">
        <v>1217</v>
      </c>
      <c r="I190" s="2">
        <v>1</v>
      </c>
      <c r="J190" s="2">
        <v>189</v>
      </c>
      <c r="K190" s="2">
        <v>3</v>
      </c>
      <c r="L190" s="10" t="s">
        <v>15</v>
      </c>
      <c r="M190" s="2">
        <v>1</v>
      </c>
      <c r="N190" s="10">
        <v>0</v>
      </c>
      <c r="O190" s="10">
        <v>364849</v>
      </c>
      <c r="P190" s="10" t="s">
        <v>17</v>
      </c>
      <c r="Q190" s="2">
        <v>2</v>
      </c>
    </row>
    <row r="191" spans="1:17" x14ac:dyDescent="0.2">
      <c r="A191" s="2">
        <v>36</v>
      </c>
      <c r="B191" s="10" t="s">
        <v>1842</v>
      </c>
      <c r="C191" s="11" t="str">
        <f t="shared" si="2"/>
        <v>M</v>
      </c>
      <c r="D191" s="10" t="s">
        <v>14</v>
      </c>
      <c r="E191" s="2">
        <v>7.8958000000000004</v>
      </c>
      <c r="F191" s="10" t="s">
        <v>529</v>
      </c>
      <c r="G191" s="10" t="s">
        <v>1028</v>
      </c>
      <c r="H191" s="10" t="s">
        <v>1218</v>
      </c>
      <c r="I191" s="2">
        <v>0</v>
      </c>
      <c r="J191" s="2">
        <v>190</v>
      </c>
      <c r="K191" s="2">
        <v>3</v>
      </c>
      <c r="L191" s="10" t="s">
        <v>15</v>
      </c>
      <c r="M191" s="2">
        <v>0</v>
      </c>
      <c r="N191" s="10">
        <v>0</v>
      </c>
      <c r="O191" s="10">
        <v>349247</v>
      </c>
      <c r="P191" s="10" t="s">
        <v>17</v>
      </c>
      <c r="Q191" s="2">
        <v>0</v>
      </c>
    </row>
    <row r="192" spans="1:17" x14ac:dyDescent="0.2">
      <c r="A192" s="2">
        <v>32</v>
      </c>
      <c r="B192" s="10" t="s">
        <v>1842</v>
      </c>
      <c r="C192" s="11" t="str">
        <f t="shared" si="2"/>
        <v>M</v>
      </c>
      <c r="D192" s="10" t="s">
        <v>14</v>
      </c>
      <c r="E192" s="2">
        <v>13</v>
      </c>
      <c r="F192" s="10" t="s">
        <v>530</v>
      </c>
      <c r="G192" s="10" t="s">
        <v>1030</v>
      </c>
      <c r="H192" s="10" t="s">
        <v>1219</v>
      </c>
      <c r="I192" s="2">
        <v>0</v>
      </c>
      <c r="J192" s="2">
        <v>191</v>
      </c>
      <c r="K192" s="2">
        <v>2</v>
      </c>
      <c r="L192" s="10" t="s">
        <v>20</v>
      </c>
      <c r="M192" s="2">
        <v>0</v>
      </c>
      <c r="N192" s="10">
        <v>1</v>
      </c>
      <c r="O192" s="10">
        <v>234604</v>
      </c>
      <c r="P192" s="10" t="s">
        <v>22</v>
      </c>
      <c r="Q192" s="2">
        <v>0</v>
      </c>
    </row>
    <row r="193" spans="1:17" x14ac:dyDescent="0.2">
      <c r="A193" s="2">
        <v>19</v>
      </c>
      <c r="B193" s="10" t="s">
        <v>1842</v>
      </c>
      <c r="C193" s="11" t="str">
        <f t="shared" si="2"/>
        <v>M</v>
      </c>
      <c r="D193" s="10" t="s">
        <v>14</v>
      </c>
      <c r="E193" s="2">
        <v>13</v>
      </c>
      <c r="F193" s="10" t="s">
        <v>531</v>
      </c>
      <c r="G193" s="10" t="s">
        <v>1028</v>
      </c>
      <c r="H193" s="10" t="s">
        <v>1220</v>
      </c>
      <c r="I193" s="2">
        <v>0</v>
      </c>
      <c r="J193" s="2">
        <v>192</v>
      </c>
      <c r="K193" s="2">
        <v>2</v>
      </c>
      <c r="L193" s="10" t="s">
        <v>15</v>
      </c>
      <c r="M193" s="2">
        <v>0</v>
      </c>
      <c r="N193" s="10">
        <v>0</v>
      </c>
      <c r="O193" s="10">
        <v>28424</v>
      </c>
      <c r="P193" s="10" t="s">
        <v>17</v>
      </c>
      <c r="Q193" s="2">
        <v>0</v>
      </c>
    </row>
    <row r="194" spans="1:17" x14ac:dyDescent="0.2">
      <c r="A194" s="2">
        <v>19</v>
      </c>
      <c r="B194" s="10" t="s">
        <v>1842</v>
      </c>
      <c r="C194" s="11" t="str">
        <f t="shared" si="2"/>
        <v>M</v>
      </c>
      <c r="D194" s="10" t="s">
        <v>14</v>
      </c>
      <c r="E194" s="2">
        <v>7.8541999999999996</v>
      </c>
      <c r="F194" s="10" t="s">
        <v>532</v>
      </c>
      <c r="G194" s="10" t="s">
        <v>1032</v>
      </c>
      <c r="H194" s="10" t="s">
        <v>1221</v>
      </c>
      <c r="I194" s="2">
        <v>0</v>
      </c>
      <c r="J194" s="2">
        <v>193</v>
      </c>
      <c r="K194" s="2">
        <v>3</v>
      </c>
      <c r="L194" s="10" t="s">
        <v>20</v>
      </c>
      <c r="M194" s="2">
        <v>1</v>
      </c>
      <c r="N194" s="10">
        <v>1</v>
      </c>
      <c r="O194" s="10">
        <v>350046</v>
      </c>
      <c r="P194" s="10" t="s">
        <v>24</v>
      </c>
      <c r="Q194" s="2">
        <v>1</v>
      </c>
    </row>
    <row r="195" spans="1:17" hidden="1" x14ac:dyDescent="0.2">
      <c r="A195" s="2">
        <v>3</v>
      </c>
      <c r="B195" s="10" t="s">
        <v>89</v>
      </c>
      <c r="C195" s="11" t="str">
        <f t="shared" ref="C195:C258" si="3">LEFT(B195,1)</f>
        <v>F</v>
      </c>
      <c r="D195" s="10" t="s">
        <v>14</v>
      </c>
      <c r="E195" s="2">
        <v>26</v>
      </c>
      <c r="F195" s="10" t="s">
        <v>495</v>
      </c>
      <c r="G195" s="10" t="s">
        <v>1038</v>
      </c>
      <c r="H195" s="10" t="s">
        <v>1222</v>
      </c>
      <c r="I195" s="2">
        <v>1</v>
      </c>
      <c r="J195" s="2">
        <v>194</v>
      </c>
      <c r="K195" s="2">
        <v>2</v>
      </c>
      <c r="L195" s="10" t="s">
        <v>15</v>
      </c>
      <c r="M195" s="2">
        <v>1</v>
      </c>
      <c r="N195" s="10">
        <v>1</v>
      </c>
      <c r="O195" s="10">
        <v>230080</v>
      </c>
      <c r="P195" s="10" t="s">
        <v>28</v>
      </c>
      <c r="Q195" s="2">
        <v>2</v>
      </c>
    </row>
    <row r="196" spans="1:17" hidden="1" x14ac:dyDescent="0.2">
      <c r="A196" s="2">
        <v>44</v>
      </c>
      <c r="B196" s="10" t="s">
        <v>111</v>
      </c>
      <c r="C196" s="11" t="str">
        <f t="shared" si="3"/>
        <v>B</v>
      </c>
      <c r="D196" s="10" t="s">
        <v>19</v>
      </c>
      <c r="E196" s="2">
        <v>27.720800000000001</v>
      </c>
      <c r="F196" s="10" t="s">
        <v>533</v>
      </c>
      <c r="G196" s="10" t="s">
        <v>1030</v>
      </c>
      <c r="H196" s="10" t="s">
        <v>1223</v>
      </c>
      <c r="I196" s="2">
        <v>0</v>
      </c>
      <c r="J196" s="2">
        <v>195</v>
      </c>
      <c r="K196" s="2">
        <v>1</v>
      </c>
      <c r="L196" s="10" t="s">
        <v>20</v>
      </c>
      <c r="M196" s="2">
        <v>0</v>
      </c>
      <c r="N196" s="10">
        <v>1</v>
      </c>
      <c r="O196" s="10" t="s">
        <v>112</v>
      </c>
      <c r="P196" s="10" t="s">
        <v>22</v>
      </c>
      <c r="Q196" s="2">
        <v>0</v>
      </c>
    </row>
    <row r="197" spans="1:17" hidden="1" x14ac:dyDescent="0.2">
      <c r="A197" s="2">
        <v>58</v>
      </c>
      <c r="B197" s="10" t="s">
        <v>113</v>
      </c>
      <c r="C197" s="11" t="str">
        <f t="shared" si="3"/>
        <v>B</v>
      </c>
      <c r="D197" s="10" t="s">
        <v>19</v>
      </c>
      <c r="E197" s="2">
        <v>146.52080000000001</v>
      </c>
      <c r="F197" s="10" t="s">
        <v>534</v>
      </c>
      <c r="G197" s="10" t="s">
        <v>1032</v>
      </c>
      <c r="H197" s="10" t="s">
        <v>1224</v>
      </c>
      <c r="I197" s="2">
        <v>0</v>
      </c>
      <c r="J197" s="2">
        <v>196</v>
      </c>
      <c r="K197" s="2">
        <v>1</v>
      </c>
      <c r="L197" s="10" t="s">
        <v>20</v>
      </c>
      <c r="M197" s="2">
        <v>0</v>
      </c>
      <c r="N197" s="10">
        <v>1</v>
      </c>
      <c r="O197" s="10" t="s">
        <v>38</v>
      </c>
      <c r="P197" s="10" t="s">
        <v>24</v>
      </c>
      <c r="Q197" s="2">
        <v>0</v>
      </c>
    </row>
    <row r="198" spans="1:17" x14ac:dyDescent="0.2">
      <c r="A198" s="2">
        <v>30</v>
      </c>
      <c r="B198" s="10" t="s">
        <v>1842</v>
      </c>
      <c r="C198" s="11" t="str">
        <f t="shared" si="3"/>
        <v>M</v>
      </c>
      <c r="D198" s="10" t="s">
        <v>26</v>
      </c>
      <c r="E198" s="2">
        <v>7.75</v>
      </c>
      <c r="F198" s="10" t="s">
        <v>535</v>
      </c>
      <c r="G198" s="10" t="s">
        <v>1028</v>
      </c>
      <c r="H198" s="10" t="s">
        <v>1225</v>
      </c>
      <c r="I198" s="2">
        <v>0</v>
      </c>
      <c r="J198" s="2">
        <v>197</v>
      </c>
      <c r="K198" s="2">
        <v>3</v>
      </c>
      <c r="L198" s="10" t="s">
        <v>15</v>
      </c>
      <c r="M198" s="2">
        <v>0</v>
      </c>
      <c r="N198" s="10">
        <v>0</v>
      </c>
      <c r="O198" s="10">
        <v>368703</v>
      </c>
      <c r="P198" s="10" t="s">
        <v>17</v>
      </c>
      <c r="Q198" s="2">
        <v>0</v>
      </c>
    </row>
    <row r="199" spans="1:17" x14ac:dyDescent="0.2">
      <c r="A199" s="2">
        <v>42</v>
      </c>
      <c r="B199" s="10" t="s">
        <v>1842</v>
      </c>
      <c r="C199" s="11" t="str">
        <f t="shared" si="3"/>
        <v>M</v>
      </c>
      <c r="D199" s="10" t="s">
        <v>14</v>
      </c>
      <c r="E199" s="2">
        <v>8.4041999999999994</v>
      </c>
      <c r="F199" s="10" t="s">
        <v>501</v>
      </c>
      <c r="G199" s="10" t="s">
        <v>1028</v>
      </c>
      <c r="H199" s="10" t="s">
        <v>1226</v>
      </c>
      <c r="I199" s="2">
        <v>1</v>
      </c>
      <c r="J199" s="2">
        <v>198</v>
      </c>
      <c r="K199" s="2">
        <v>3</v>
      </c>
      <c r="L199" s="10" t="s">
        <v>15</v>
      </c>
      <c r="M199" s="2">
        <v>0</v>
      </c>
      <c r="N199" s="10">
        <v>0</v>
      </c>
      <c r="O199" s="10">
        <v>4579</v>
      </c>
      <c r="P199" s="10" t="s">
        <v>17</v>
      </c>
      <c r="Q199" s="2">
        <v>1</v>
      </c>
    </row>
    <row r="200" spans="1:17" x14ac:dyDescent="0.2">
      <c r="A200" s="2">
        <v>22</v>
      </c>
      <c r="B200" s="10" t="s">
        <v>1842</v>
      </c>
      <c r="C200" s="11" t="str">
        <f t="shared" si="3"/>
        <v>M</v>
      </c>
      <c r="D200" s="10" t="s">
        <v>26</v>
      </c>
      <c r="E200" s="2">
        <v>7.75</v>
      </c>
      <c r="F200" s="10" t="s">
        <v>536</v>
      </c>
      <c r="G200" s="10" t="s">
        <v>1032</v>
      </c>
      <c r="H200" s="10" t="s">
        <v>1227</v>
      </c>
      <c r="I200" s="2">
        <v>0</v>
      </c>
      <c r="J200" s="2">
        <v>199</v>
      </c>
      <c r="K200" s="2">
        <v>3</v>
      </c>
      <c r="L200" s="10" t="s">
        <v>20</v>
      </c>
      <c r="M200" s="2">
        <v>0</v>
      </c>
      <c r="N200" s="10">
        <v>1</v>
      </c>
      <c r="O200" s="10">
        <v>370370</v>
      </c>
      <c r="P200" s="10" t="s">
        <v>24</v>
      </c>
      <c r="Q200" s="2">
        <v>0</v>
      </c>
    </row>
    <row r="201" spans="1:17" x14ac:dyDescent="0.2">
      <c r="A201" s="2">
        <v>24</v>
      </c>
      <c r="B201" s="10" t="s">
        <v>1842</v>
      </c>
      <c r="C201" s="11" t="str">
        <f t="shared" si="3"/>
        <v>M</v>
      </c>
      <c r="D201" s="10" t="s">
        <v>14</v>
      </c>
      <c r="E201" s="2">
        <v>13</v>
      </c>
      <c r="F201" s="10" t="s">
        <v>537</v>
      </c>
      <c r="G201" s="10" t="s">
        <v>1032</v>
      </c>
      <c r="H201" s="10" t="s">
        <v>1228</v>
      </c>
      <c r="I201" s="2">
        <v>0</v>
      </c>
      <c r="J201" s="2">
        <v>200</v>
      </c>
      <c r="K201" s="2">
        <v>2</v>
      </c>
      <c r="L201" s="10" t="s">
        <v>20</v>
      </c>
      <c r="M201" s="2">
        <v>0</v>
      </c>
      <c r="N201" s="10">
        <v>0</v>
      </c>
      <c r="O201" s="10">
        <v>248747</v>
      </c>
      <c r="P201" s="10" t="s">
        <v>24</v>
      </c>
      <c r="Q201" s="2">
        <v>0</v>
      </c>
    </row>
    <row r="202" spans="1:17" x14ac:dyDescent="0.2">
      <c r="A202" s="2">
        <v>28</v>
      </c>
      <c r="B202" s="10" t="s">
        <v>1842</v>
      </c>
      <c r="C202" s="11" t="str">
        <f t="shared" si="3"/>
        <v>M</v>
      </c>
      <c r="D202" s="10" t="s">
        <v>14</v>
      </c>
      <c r="E202" s="2">
        <v>9.5</v>
      </c>
      <c r="F202" s="10" t="s">
        <v>538</v>
      </c>
      <c r="G202" s="10" t="s">
        <v>1028</v>
      </c>
      <c r="H202" s="10" t="s">
        <v>1229</v>
      </c>
      <c r="I202" s="2">
        <v>0</v>
      </c>
      <c r="J202" s="2">
        <v>201</v>
      </c>
      <c r="K202" s="2">
        <v>3</v>
      </c>
      <c r="L202" s="10" t="s">
        <v>15</v>
      </c>
      <c r="M202" s="2">
        <v>0</v>
      </c>
      <c r="N202" s="10">
        <v>0</v>
      </c>
      <c r="O202" s="10">
        <v>345770</v>
      </c>
      <c r="P202" s="10" t="s">
        <v>17</v>
      </c>
      <c r="Q202" s="2">
        <v>0</v>
      </c>
    </row>
    <row r="203" spans="1:17" x14ac:dyDescent="0.2">
      <c r="A203" s="2">
        <v>30</v>
      </c>
      <c r="B203" s="10" t="s">
        <v>1842</v>
      </c>
      <c r="C203" s="11" t="str">
        <f t="shared" si="3"/>
        <v>M</v>
      </c>
      <c r="D203" s="10" t="s">
        <v>14</v>
      </c>
      <c r="E203" s="2">
        <v>69.55</v>
      </c>
      <c r="F203" s="10" t="s">
        <v>505</v>
      </c>
      <c r="G203" s="10" t="s">
        <v>1028</v>
      </c>
      <c r="H203" s="10" t="s">
        <v>1230</v>
      </c>
      <c r="I203" s="2">
        <v>2</v>
      </c>
      <c r="J203" s="2">
        <v>202</v>
      </c>
      <c r="K203" s="2">
        <v>3</v>
      </c>
      <c r="L203" s="10" t="s">
        <v>15</v>
      </c>
      <c r="M203" s="2">
        <v>8</v>
      </c>
      <c r="N203" s="10">
        <v>0</v>
      </c>
      <c r="O203" s="10" t="s">
        <v>98</v>
      </c>
      <c r="P203" s="10" t="s">
        <v>17</v>
      </c>
      <c r="Q203" s="2">
        <v>10</v>
      </c>
    </row>
    <row r="204" spans="1:17" x14ac:dyDescent="0.2">
      <c r="A204" s="2">
        <v>34</v>
      </c>
      <c r="B204" s="10" t="s">
        <v>1842</v>
      </c>
      <c r="C204" s="11" t="str">
        <f t="shared" si="3"/>
        <v>M</v>
      </c>
      <c r="D204" s="10" t="s">
        <v>14</v>
      </c>
      <c r="E204" s="2">
        <v>6.4958</v>
      </c>
      <c r="F204" s="10" t="s">
        <v>539</v>
      </c>
      <c r="G204" s="10" t="s">
        <v>1028</v>
      </c>
      <c r="H204" s="10" t="s">
        <v>1231</v>
      </c>
      <c r="I204" s="2">
        <v>0</v>
      </c>
      <c r="J204" s="2">
        <v>203</v>
      </c>
      <c r="K204" s="2">
        <v>3</v>
      </c>
      <c r="L204" s="10" t="s">
        <v>15</v>
      </c>
      <c r="M204" s="2">
        <v>0</v>
      </c>
      <c r="N204" s="10">
        <v>0</v>
      </c>
      <c r="O204" s="10">
        <v>3101264</v>
      </c>
      <c r="P204" s="10" t="s">
        <v>17</v>
      </c>
      <c r="Q204" s="2">
        <v>0</v>
      </c>
    </row>
    <row r="205" spans="1:17" x14ac:dyDescent="0.2">
      <c r="A205" s="2">
        <v>45.5</v>
      </c>
      <c r="B205" s="10" t="s">
        <v>1842</v>
      </c>
      <c r="C205" s="11" t="str">
        <f t="shared" si="3"/>
        <v>M</v>
      </c>
      <c r="D205" s="10" t="s">
        <v>19</v>
      </c>
      <c r="E205" s="2">
        <v>7.2249999999999996</v>
      </c>
      <c r="F205" s="10" t="s">
        <v>540</v>
      </c>
      <c r="G205" s="10" t="s">
        <v>1028</v>
      </c>
      <c r="H205" s="10" t="s">
        <v>1232</v>
      </c>
      <c r="I205" s="2">
        <v>0</v>
      </c>
      <c r="J205" s="2">
        <v>204</v>
      </c>
      <c r="K205" s="2">
        <v>3</v>
      </c>
      <c r="L205" s="10" t="s">
        <v>15</v>
      </c>
      <c r="M205" s="2">
        <v>0</v>
      </c>
      <c r="N205" s="10">
        <v>0</v>
      </c>
      <c r="O205" s="10">
        <v>2628</v>
      </c>
      <c r="P205" s="10" t="s">
        <v>17</v>
      </c>
      <c r="Q205" s="2">
        <v>0</v>
      </c>
    </row>
    <row r="206" spans="1:17" x14ac:dyDescent="0.2">
      <c r="A206" s="2">
        <v>18</v>
      </c>
      <c r="B206" s="10" t="s">
        <v>1842</v>
      </c>
      <c r="C206" s="11" t="str">
        <f t="shared" si="3"/>
        <v>M</v>
      </c>
      <c r="D206" s="10" t="s">
        <v>14</v>
      </c>
      <c r="E206" s="2">
        <v>8.0500000000000007</v>
      </c>
      <c r="F206" s="10" t="s">
        <v>541</v>
      </c>
      <c r="G206" s="10" t="s">
        <v>1028</v>
      </c>
      <c r="H206" s="10" t="s">
        <v>1233</v>
      </c>
      <c r="I206" s="2">
        <v>0</v>
      </c>
      <c r="J206" s="2">
        <v>205</v>
      </c>
      <c r="K206" s="2">
        <v>3</v>
      </c>
      <c r="L206" s="10" t="s">
        <v>15</v>
      </c>
      <c r="M206" s="2">
        <v>0</v>
      </c>
      <c r="N206" s="10">
        <v>1</v>
      </c>
      <c r="O206" s="10" t="s">
        <v>114</v>
      </c>
      <c r="P206" s="10" t="s">
        <v>17</v>
      </c>
      <c r="Q206" s="2">
        <v>0</v>
      </c>
    </row>
    <row r="207" spans="1:17" hidden="1" x14ac:dyDescent="0.2">
      <c r="A207" s="2">
        <v>2</v>
      </c>
      <c r="B207" s="10" t="s">
        <v>29</v>
      </c>
      <c r="C207" s="11" t="str">
        <f t="shared" si="3"/>
        <v>G</v>
      </c>
      <c r="D207" s="10" t="s">
        <v>14</v>
      </c>
      <c r="E207" s="2">
        <v>10.4625</v>
      </c>
      <c r="F207" s="10" t="s">
        <v>542</v>
      </c>
      <c r="G207" s="10" t="s">
        <v>1032</v>
      </c>
      <c r="H207" s="10" t="s">
        <v>1234</v>
      </c>
      <c r="I207" s="2">
        <v>1</v>
      </c>
      <c r="J207" s="2">
        <v>206</v>
      </c>
      <c r="K207" s="2">
        <v>3</v>
      </c>
      <c r="L207" s="10" t="s">
        <v>20</v>
      </c>
      <c r="M207" s="2">
        <v>0</v>
      </c>
      <c r="N207" s="10">
        <v>0</v>
      </c>
      <c r="O207" s="10">
        <v>347054</v>
      </c>
      <c r="P207" s="10" t="s">
        <v>24</v>
      </c>
      <c r="Q207" s="2">
        <v>1</v>
      </c>
    </row>
    <row r="208" spans="1:17" x14ac:dyDescent="0.2">
      <c r="A208" s="2">
        <v>32</v>
      </c>
      <c r="B208" s="10" t="s">
        <v>1842</v>
      </c>
      <c r="C208" s="11" t="str">
        <f t="shared" si="3"/>
        <v>M</v>
      </c>
      <c r="D208" s="10" t="s">
        <v>14</v>
      </c>
      <c r="E208" s="2">
        <v>15.85</v>
      </c>
      <c r="F208" s="10" t="s">
        <v>442</v>
      </c>
      <c r="G208" s="10" t="s">
        <v>1028</v>
      </c>
      <c r="H208" s="10" t="s">
        <v>1235</v>
      </c>
      <c r="I208" s="2">
        <v>0</v>
      </c>
      <c r="J208" s="2">
        <v>207</v>
      </c>
      <c r="K208" s="2">
        <v>3</v>
      </c>
      <c r="L208" s="10" t="s">
        <v>15</v>
      </c>
      <c r="M208" s="2">
        <v>1</v>
      </c>
      <c r="N208" s="10">
        <v>0</v>
      </c>
      <c r="O208" s="10">
        <v>3101278</v>
      </c>
      <c r="P208" s="10" t="s">
        <v>17</v>
      </c>
      <c r="Q208" s="2">
        <v>1</v>
      </c>
    </row>
    <row r="209" spans="1:17" x14ac:dyDescent="0.2">
      <c r="A209" s="2">
        <v>26</v>
      </c>
      <c r="B209" s="10" t="s">
        <v>1842</v>
      </c>
      <c r="C209" s="11" t="str">
        <f t="shared" si="3"/>
        <v>M</v>
      </c>
      <c r="D209" s="10" t="s">
        <v>19</v>
      </c>
      <c r="E209" s="2">
        <v>18.787500000000001</v>
      </c>
      <c r="F209" s="10" t="s">
        <v>543</v>
      </c>
      <c r="G209" s="10" t="s">
        <v>1028</v>
      </c>
      <c r="H209" s="10" t="s">
        <v>1236</v>
      </c>
      <c r="I209" s="2">
        <v>0</v>
      </c>
      <c r="J209" s="2">
        <v>208</v>
      </c>
      <c r="K209" s="2">
        <v>3</v>
      </c>
      <c r="L209" s="10" t="s">
        <v>15</v>
      </c>
      <c r="M209" s="2">
        <v>0</v>
      </c>
      <c r="N209" s="10">
        <v>1</v>
      </c>
      <c r="O209" s="10">
        <v>2699</v>
      </c>
      <c r="P209" s="10" t="s">
        <v>17</v>
      </c>
      <c r="Q209" s="2">
        <v>0</v>
      </c>
    </row>
    <row r="210" spans="1:17" x14ac:dyDescent="0.2">
      <c r="A210" s="2">
        <v>16</v>
      </c>
      <c r="B210" s="10" t="s">
        <v>1842</v>
      </c>
      <c r="C210" s="11" t="str">
        <f t="shared" si="3"/>
        <v>M</v>
      </c>
      <c r="D210" s="10" t="s">
        <v>26</v>
      </c>
      <c r="E210" s="2">
        <v>7.75</v>
      </c>
      <c r="F210" s="10" t="s">
        <v>544</v>
      </c>
      <c r="G210" s="10" t="s">
        <v>1032</v>
      </c>
      <c r="H210" s="10" t="s">
        <v>1237</v>
      </c>
      <c r="I210" s="2">
        <v>0</v>
      </c>
      <c r="J210" s="2">
        <v>209</v>
      </c>
      <c r="K210" s="2">
        <v>3</v>
      </c>
      <c r="L210" s="10" t="s">
        <v>20</v>
      </c>
      <c r="M210" s="2">
        <v>0</v>
      </c>
      <c r="N210" s="10">
        <v>1</v>
      </c>
      <c r="O210" s="10">
        <v>367231</v>
      </c>
      <c r="P210" s="10" t="s">
        <v>24</v>
      </c>
      <c r="Q210" s="2">
        <v>0</v>
      </c>
    </row>
    <row r="211" spans="1:17" hidden="1" x14ac:dyDescent="0.2">
      <c r="A211" s="2">
        <v>40</v>
      </c>
      <c r="B211" s="10" t="s">
        <v>115</v>
      </c>
      <c r="C211" s="11" t="str">
        <f t="shared" si="3"/>
        <v>A</v>
      </c>
      <c r="D211" s="10" t="s">
        <v>19</v>
      </c>
      <c r="E211" s="2">
        <v>31</v>
      </c>
      <c r="F211" s="10" t="s">
        <v>545</v>
      </c>
      <c r="G211" s="10" t="s">
        <v>1028</v>
      </c>
      <c r="H211" s="10" t="s">
        <v>1238</v>
      </c>
      <c r="I211" s="2">
        <v>0</v>
      </c>
      <c r="J211" s="2">
        <v>210</v>
      </c>
      <c r="K211" s="2">
        <v>1</v>
      </c>
      <c r="L211" s="10" t="s">
        <v>15</v>
      </c>
      <c r="M211" s="2">
        <v>0</v>
      </c>
      <c r="N211" s="10">
        <v>1</v>
      </c>
      <c r="O211" s="10">
        <v>112277</v>
      </c>
      <c r="P211" s="10" t="s">
        <v>17</v>
      </c>
      <c r="Q211" s="2">
        <v>0</v>
      </c>
    </row>
    <row r="212" spans="1:17" x14ac:dyDescent="0.2">
      <c r="A212" s="2">
        <v>24</v>
      </c>
      <c r="B212" s="10" t="s">
        <v>1842</v>
      </c>
      <c r="C212" s="11" t="str">
        <f t="shared" si="3"/>
        <v>M</v>
      </c>
      <c r="D212" s="10" t="s">
        <v>14</v>
      </c>
      <c r="E212" s="2">
        <v>7.05</v>
      </c>
      <c r="F212" s="10" t="s">
        <v>546</v>
      </c>
      <c r="G212" s="10" t="s">
        <v>1028</v>
      </c>
      <c r="H212" s="10" t="s">
        <v>1239</v>
      </c>
      <c r="I212" s="2">
        <v>0</v>
      </c>
      <c r="J212" s="2">
        <v>211</v>
      </c>
      <c r="K212" s="2">
        <v>3</v>
      </c>
      <c r="L212" s="10" t="s">
        <v>15</v>
      </c>
      <c r="M212" s="2">
        <v>0</v>
      </c>
      <c r="N212" s="10">
        <v>0</v>
      </c>
      <c r="O212" s="10" t="s">
        <v>116</v>
      </c>
      <c r="P212" s="10" t="s">
        <v>17</v>
      </c>
      <c r="Q212" s="2">
        <v>0</v>
      </c>
    </row>
    <row r="213" spans="1:17" x14ac:dyDescent="0.2">
      <c r="A213" s="2">
        <v>35</v>
      </c>
      <c r="B213" s="10" t="s">
        <v>1842</v>
      </c>
      <c r="C213" s="11" t="str">
        <f t="shared" si="3"/>
        <v>M</v>
      </c>
      <c r="D213" s="10" t="s">
        <v>14</v>
      </c>
      <c r="E213" s="2">
        <v>21</v>
      </c>
      <c r="F213" s="10" t="s">
        <v>547</v>
      </c>
      <c r="G213" s="10" t="s">
        <v>1032</v>
      </c>
      <c r="H213" s="10" t="s">
        <v>1240</v>
      </c>
      <c r="I213" s="2">
        <v>0</v>
      </c>
      <c r="J213" s="2">
        <v>212</v>
      </c>
      <c r="K213" s="2">
        <v>2</v>
      </c>
      <c r="L213" s="10" t="s">
        <v>20</v>
      </c>
      <c r="M213" s="2">
        <v>0</v>
      </c>
      <c r="N213" s="10">
        <v>1</v>
      </c>
      <c r="O213" s="10" t="s">
        <v>117</v>
      </c>
      <c r="P213" s="10" t="s">
        <v>24</v>
      </c>
      <c r="Q213" s="2">
        <v>0</v>
      </c>
    </row>
    <row r="214" spans="1:17" x14ac:dyDescent="0.2">
      <c r="A214" s="2">
        <v>22</v>
      </c>
      <c r="B214" s="10" t="s">
        <v>1842</v>
      </c>
      <c r="C214" s="11" t="str">
        <f t="shared" si="3"/>
        <v>M</v>
      </c>
      <c r="D214" s="10" t="s">
        <v>14</v>
      </c>
      <c r="E214" s="2">
        <v>7.25</v>
      </c>
      <c r="F214" s="10" t="s">
        <v>548</v>
      </c>
      <c r="G214" s="10" t="s">
        <v>1028</v>
      </c>
      <c r="H214" s="10" t="s">
        <v>1241</v>
      </c>
      <c r="I214" s="2">
        <v>0</v>
      </c>
      <c r="J214" s="2">
        <v>213</v>
      </c>
      <c r="K214" s="2">
        <v>3</v>
      </c>
      <c r="L214" s="10" t="s">
        <v>15</v>
      </c>
      <c r="M214" s="2">
        <v>0</v>
      </c>
      <c r="N214" s="10">
        <v>0</v>
      </c>
      <c r="O214" s="10" t="s">
        <v>118</v>
      </c>
      <c r="P214" s="10" t="s">
        <v>17</v>
      </c>
      <c r="Q214" s="2">
        <v>0</v>
      </c>
    </row>
    <row r="215" spans="1:17" x14ac:dyDescent="0.2">
      <c r="A215" s="2">
        <v>30</v>
      </c>
      <c r="B215" s="10" t="s">
        <v>1842</v>
      </c>
      <c r="C215" s="11" t="str">
        <f t="shared" si="3"/>
        <v>M</v>
      </c>
      <c r="D215" s="10" t="s">
        <v>14</v>
      </c>
      <c r="E215" s="2">
        <v>13</v>
      </c>
      <c r="F215" s="10" t="s">
        <v>549</v>
      </c>
      <c r="G215" s="10" t="s">
        <v>1028</v>
      </c>
      <c r="H215" s="10" t="s">
        <v>1242</v>
      </c>
      <c r="I215" s="2">
        <v>0</v>
      </c>
      <c r="J215" s="2">
        <v>214</v>
      </c>
      <c r="K215" s="2">
        <v>2</v>
      </c>
      <c r="L215" s="10" t="s">
        <v>15</v>
      </c>
      <c r="M215" s="2">
        <v>0</v>
      </c>
      <c r="N215" s="10">
        <v>0</v>
      </c>
      <c r="O215" s="10">
        <v>250646</v>
      </c>
      <c r="P215" s="10" t="s">
        <v>17</v>
      </c>
      <c r="Q215" s="2">
        <v>0</v>
      </c>
    </row>
    <row r="216" spans="1:17" x14ac:dyDescent="0.2">
      <c r="A216" s="2">
        <v>30</v>
      </c>
      <c r="B216" s="10" t="s">
        <v>1842</v>
      </c>
      <c r="C216" s="11" t="str">
        <f t="shared" si="3"/>
        <v>M</v>
      </c>
      <c r="D216" s="10" t="s">
        <v>26</v>
      </c>
      <c r="E216" s="2">
        <v>7.75</v>
      </c>
      <c r="F216" s="10" t="s">
        <v>550</v>
      </c>
      <c r="G216" s="10" t="s">
        <v>1028</v>
      </c>
      <c r="H216" s="10" t="s">
        <v>1243</v>
      </c>
      <c r="I216" s="2">
        <v>0</v>
      </c>
      <c r="J216" s="2">
        <v>215</v>
      </c>
      <c r="K216" s="2">
        <v>3</v>
      </c>
      <c r="L216" s="10" t="s">
        <v>15</v>
      </c>
      <c r="M216" s="2">
        <v>1</v>
      </c>
      <c r="N216" s="10">
        <v>0</v>
      </c>
      <c r="O216" s="10">
        <v>367229</v>
      </c>
      <c r="P216" s="10" t="s">
        <v>17</v>
      </c>
      <c r="Q216" s="2">
        <v>1</v>
      </c>
    </row>
    <row r="217" spans="1:17" hidden="1" x14ac:dyDescent="0.2">
      <c r="A217" s="2">
        <v>31</v>
      </c>
      <c r="B217" s="10" t="s">
        <v>119</v>
      </c>
      <c r="C217" s="11" t="str">
        <f t="shared" si="3"/>
        <v>D</v>
      </c>
      <c r="D217" s="10" t="s">
        <v>19</v>
      </c>
      <c r="E217" s="2">
        <v>113.27500000000001</v>
      </c>
      <c r="F217" s="10" t="s">
        <v>551</v>
      </c>
      <c r="G217" s="10" t="s">
        <v>1032</v>
      </c>
      <c r="H217" s="10" t="s">
        <v>1244</v>
      </c>
      <c r="I217" s="2">
        <v>0</v>
      </c>
      <c r="J217" s="2">
        <v>216</v>
      </c>
      <c r="K217" s="2">
        <v>1</v>
      </c>
      <c r="L217" s="10" t="s">
        <v>20</v>
      </c>
      <c r="M217" s="2">
        <v>1</v>
      </c>
      <c r="N217" s="10">
        <v>1</v>
      </c>
      <c r="O217" s="10">
        <v>35273</v>
      </c>
      <c r="P217" s="10" t="s">
        <v>24</v>
      </c>
      <c r="Q217" s="2">
        <v>1</v>
      </c>
    </row>
    <row r="218" spans="1:17" x14ac:dyDescent="0.2">
      <c r="A218" s="2">
        <v>27</v>
      </c>
      <c r="B218" s="10" t="s">
        <v>1842</v>
      </c>
      <c r="C218" s="11" t="str">
        <f t="shared" si="3"/>
        <v>M</v>
      </c>
      <c r="D218" s="10" t="s">
        <v>14</v>
      </c>
      <c r="E218" s="2">
        <v>7.9249999999999998</v>
      </c>
      <c r="F218" s="10" t="s">
        <v>552</v>
      </c>
      <c r="G218" s="10" t="s">
        <v>1032</v>
      </c>
      <c r="H218" s="10" t="s">
        <v>1245</v>
      </c>
      <c r="I218" s="2">
        <v>0</v>
      </c>
      <c r="J218" s="2">
        <v>217</v>
      </c>
      <c r="K218" s="2">
        <v>3</v>
      </c>
      <c r="L218" s="10" t="s">
        <v>20</v>
      </c>
      <c r="M218" s="2">
        <v>0</v>
      </c>
      <c r="N218" s="10">
        <v>1</v>
      </c>
      <c r="O218" s="10" t="s">
        <v>120</v>
      </c>
      <c r="P218" s="10" t="s">
        <v>24</v>
      </c>
      <c r="Q218" s="2">
        <v>0</v>
      </c>
    </row>
    <row r="219" spans="1:17" x14ac:dyDescent="0.2">
      <c r="A219" s="2">
        <v>42</v>
      </c>
      <c r="B219" s="10" t="s">
        <v>1842</v>
      </c>
      <c r="C219" s="11" t="str">
        <f t="shared" si="3"/>
        <v>M</v>
      </c>
      <c r="D219" s="10" t="s">
        <v>14</v>
      </c>
      <c r="E219" s="2">
        <v>27</v>
      </c>
      <c r="F219" s="10" t="s">
        <v>553</v>
      </c>
      <c r="G219" s="10" t="s">
        <v>1028</v>
      </c>
      <c r="H219" s="10" t="s">
        <v>1246</v>
      </c>
      <c r="I219" s="2">
        <v>0</v>
      </c>
      <c r="J219" s="2">
        <v>218</v>
      </c>
      <c r="K219" s="2">
        <v>2</v>
      </c>
      <c r="L219" s="10" t="s">
        <v>15</v>
      </c>
      <c r="M219" s="2">
        <v>1</v>
      </c>
      <c r="N219" s="10">
        <v>0</v>
      </c>
      <c r="O219" s="10">
        <v>243847</v>
      </c>
      <c r="P219" s="10" t="s">
        <v>17</v>
      </c>
      <c r="Q219" s="2">
        <v>1</v>
      </c>
    </row>
    <row r="220" spans="1:17" hidden="1" x14ac:dyDescent="0.2">
      <c r="A220" s="2">
        <v>32</v>
      </c>
      <c r="B220" s="10" t="s">
        <v>121</v>
      </c>
      <c r="C220" s="11" t="str">
        <f t="shared" si="3"/>
        <v>D</v>
      </c>
      <c r="D220" s="10" t="s">
        <v>19</v>
      </c>
      <c r="E220" s="2">
        <v>76.291700000000006</v>
      </c>
      <c r="F220" s="10" t="s">
        <v>554</v>
      </c>
      <c r="G220" s="10" t="s">
        <v>1032</v>
      </c>
      <c r="H220" s="10" t="s">
        <v>1247</v>
      </c>
      <c r="I220" s="2">
        <v>0</v>
      </c>
      <c r="J220" s="2">
        <v>219</v>
      </c>
      <c r="K220" s="2">
        <v>1</v>
      </c>
      <c r="L220" s="10" t="s">
        <v>20</v>
      </c>
      <c r="M220" s="2">
        <v>0</v>
      </c>
      <c r="N220" s="10">
        <v>1</v>
      </c>
      <c r="O220" s="10">
        <v>11813</v>
      </c>
      <c r="P220" s="10" t="s">
        <v>24</v>
      </c>
      <c r="Q220" s="2">
        <v>0</v>
      </c>
    </row>
    <row r="221" spans="1:17" x14ac:dyDescent="0.2">
      <c r="A221" s="2">
        <v>30</v>
      </c>
      <c r="B221" s="10" t="s">
        <v>1842</v>
      </c>
      <c r="C221" s="11" t="str">
        <f t="shared" si="3"/>
        <v>M</v>
      </c>
      <c r="D221" s="10" t="s">
        <v>14</v>
      </c>
      <c r="E221" s="2">
        <v>10.5</v>
      </c>
      <c r="F221" s="10" t="s">
        <v>421</v>
      </c>
      <c r="G221" s="10" t="s">
        <v>1028</v>
      </c>
      <c r="H221" s="10" t="s">
        <v>1248</v>
      </c>
      <c r="I221" s="2">
        <v>0</v>
      </c>
      <c r="J221" s="2">
        <v>220</v>
      </c>
      <c r="K221" s="2">
        <v>2</v>
      </c>
      <c r="L221" s="10" t="s">
        <v>15</v>
      </c>
      <c r="M221" s="2">
        <v>0</v>
      </c>
      <c r="N221" s="10">
        <v>0</v>
      </c>
      <c r="O221" s="10" t="s">
        <v>122</v>
      </c>
      <c r="P221" s="10" t="s">
        <v>17</v>
      </c>
      <c r="Q221" s="2">
        <v>0</v>
      </c>
    </row>
    <row r="222" spans="1:17" x14ac:dyDescent="0.2">
      <c r="A222" s="2">
        <v>16</v>
      </c>
      <c r="B222" s="10" t="s">
        <v>1842</v>
      </c>
      <c r="C222" s="11" t="str">
        <f t="shared" si="3"/>
        <v>M</v>
      </c>
      <c r="D222" s="10" t="s">
        <v>14</v>
      </c>
      <c r="E222" s="2">
        <v>8.0500000000000007</v>
      </c>
      <c r="F222" s="10" t="s">
        <v>555</v>
      </c>
      <c r="G222" s="10" t="s">
        <v>1028</v>
      </c>
      <c r="H222" s="10" t="s">
        <v>1249</v>
      </c>
      <c r="I222" s="2">
        <v>0</v>
      </c>
      <c r="J222" s="2">
        <v>221</v>
      </c>
      <c r="K222" s="2">
        <v>3</v>
      </c>
      <c r="L222" s="10" t="s">
        <v>15</v>
      </c>
      <c r="M222" s="2">
        <v>0</v>
      </c>
      <c r="N222" s="10">
        <v>1</v>
      </c>
      <c r="O222" s="10" t="s">
        <v>123</v>
      </c>
      <c r="P222" s="10" t="s">
        <v>17</v>
      </c>
      <c r="Q222" s="2">
        <v>0</v>
      </c>
    </row>
    <row r="223" spans="1:17" x14ac:dyDescent="0.2">
      <c r="A223" s="2">
        <v>27</v>
      </c>
      <c r="B223" s="10" t="s">
        <v>1842</v>
      </c>
      <c r="C223" s="11" t="str">
        <f t="shared" si="3"/>
        <v>M</v>
      </c>
      <c r="D223" s="10" t="s">
        <v>14</v>
      </c>
      <c r="E223" s="2">
        <v>13</v>
      </c>
      <c r="F223" s="10" t="s">
        <v>556</v>
      </c>
      <c r="G223" s="10" t="s">
        <v>1028</v>
      </c>
      <c r="H223" s="10" t="s">
        <v>1250</v>
      </c>
      <c r="I223" s="2">
        <v>0</v>
      </c>
      <c r="J223" s="2">
        <v>222</v>
      </c>
      <c r="K223" s="2">
        <v>2</v>
      </c>
      <c r="L223" s="10" t="s">
        <v>15</v>
      </c>
      <c r="M223" s="2">
        <v>0</v>
      </c>
      <c r="N223" s="10">
        <v>0</v>
      </c>
      <c r="O223" s="10">
        <v>220367</v>
      </c>
      <c r="P223" s="10" t="s">
        <v>17</v>
      </c>
      <c r="Q223" s="2">
        <v>0</v>
      </c>
    </row>
    <row r="224" spans="1:17" x14ac:dyDescent="0.2">
      <c r="A224" s="2">
        <v>51</v>
      </c>
      <c r="B224" s="10" t="s">
        <v>1842</v>
      </c>
      <c r="C224" s="11" t="str">
        <f t="shared" si="3"/>
        <v>M</v>
      </c>
      <c r="D224" s="10" t="s">
        <v>14</v>
      </c>
      <c r="E224" s="2">
        <v>8.0500000000000007</v>
      </c>
      <c r="F224" s="10" t="s">
        <v>557</v>
      </c>
      <c r="G224" s="10" t="s">
        <v>1028</v>
      </c>
      <c r="H224" s="10" t="s">
        <v>1251</v>
      </c>
      <c r="I224" s="2">
        <v>0</v>
      </c>
      <c r="J224" s="2">
        <v>223</v>
      </c>
      <c r="K224" s="2">
        <v>3</v>
      </c>
      <c r="L224" s="10" t="s">
        <v>15</v>
      </c>
      <c r="M224" s="2">
        <v>0</v>
      </c>
      <c r="N224" s="10">
        <v>0</v>
      </c>
      <c r="O224" s="10">
        <v>21440</v>
      </c>
      <c r="P224" s="10" t="s">
        <v>17</v>
      </c>
      <c r="Q224" s="2">
        <v>0</v>
      </c>
    </row>
    <row r="225" spans="1:17" x14ac:dyDescent="0.2">
      <c r="A225" s="2">
        <v>30</v>
      </c>
      <c r="B225" s="10" t="s">
        <v>1842</v>
      </c>
      <c r="C225" s="11" t="str">
        <f t="shared" si="3"/>
        <v>M</v>
      </c>
      <c r="D225" s="10" t="s">
        <v>14</v>
      </c>
      <c r="E225" s="2">
        <v>7.8958000000000004</v>
      </c>
      <c r="F225" s="10" t="s">
        <v>558</v>
      </c>
      <c r="G225" s="10" t="s">
        <v>1028</v>
      </c>
      <c r="H225" s="10" t="s">
        <v>1252</v>
      </c>
      <c r="I225" s="2">
        <v>0</v>
      </c>
      <c r="J225" s="2">
        <v>224</v>
      </c>
      <c r="K225" s="2">
        <v>3</v>
      </c>
      <c r="L225" s="10" t="s">
        <v>15</v>
      </c>
      <c r="M225" s="2">
        <v>0</v>
      </c>
      <c r="N225" s="10">
        <v>0</v>
      </c>
      <c r="O225" s="10">
        <v>349234</v>
      </c>
      <c r="P225" s="10" t="s">
        <v>17</v>
      </c>
      <c r="Q225" s="2">
        <v>0</v>
      </c>
    </row>
    <row r="226" spans="1:17" hidden="1" x14ac:dyDescent="0.2">
      <c r="A226" s="2">
        <v>38</v>
      </c>
      <c r="B226" s="10" t="s">
        <v>124</v>
      </c>
      <c r="C226" s="11" t="str">
        <f t="shared" si="3"/>
        <v>C</v>
      </c>
      <c r="D226" s="10" t="s">
        <v>14</v>
      </c>
      <c r="E226" s="2">
        <v>90</v>
      </c>
      <c r="F226" s="10" t="s">
        <v>559</v>
      </c>
      <c r="G226" s="10" t="s">
        <v>1028</v>
      </c>
      <c r="H226" s="10" t="s">
        <v>1253</v>
      </c>
      <c r="I226" s="2">
        <v>0</v>
      </c>
      <c r="J226" s="2">
        <v>225</v>
      </c>
      <c r="K226" s="2">
        <v>1</v>
      </c>
      <c r="L226" s="10" t="s">
        <v>15</v>
      </c>
      <c r="M226" s="2">
        <v>1</v>
      </c>
      <c r="N226" s="10">
        <v>1</v>
      </c>
      <c r="O226" s="10">
        <v>19943</v>
      </c>
      <c r="P226" s="10" t="s">
        <v>17</v>
      </c>
      <c r="Q226" s="2">
        <v>1</v>
      </c>
    </row>
    <row r="227" spans="1:17" x14ac:dyDescent="0.2">
      <c r="A227" s="2">
        <v>22</v>
      </c>
      <c r="B227" s="10" t="s">
        <v>1842</v>
      </c>
      <c r="C227" s="11" t="str">
        <f t="shared" si="3"/>
        <v>M</v>
      </c>
      <c r="D227" s="10" t="s">
        <v>14</v>
      </c>
      <c r="E227" s="2">
        <v>9.35</v>
      </c>
      <c r="F227" s="10" t="s">
        <v>560</v>
      </c>
      <c r="G227" s="10" t="s">
        <v>1028</v>
      </c>
      <c r="H227" s="10" t="s">
        <v>1254</v>
      </c>
      <c r="I227" s="2">
        <v>0</v>
      </c>
      <c r="J227" s="2">
        <v>226</v>
      </c>
      <c r="K227" s="2">
        <v>3</v>
      </c>
      <c r="L227" s="10" t="s">
        <v>15</v>
      </c>
      <c r="M227" s="2">
        <v>0</v>
      </c>
      <c r="N227" s="10">
        <v>0</v>
      </c>
      <c r="O227" s="10" t="s">
        <v>125</v>
      </c>
      <c r="P227" s="10" t="s">
        <v>17</v>
      </c>
      <c r="Q227" s="2">
        <v>0</v>
      </c>
    </row>
    <row r="228" spans="1:17" x14ac:dyDescent="0.2">
      <c r="A228" s="2">
        <v>19</v>
      </c>
      <c r="B228" s="10" t="s">
        <v>1842</v>
      </c>
      <c r="C228" s="11" t="str">
        <f t="shared" si="3"/>
        <v>M</v>
      </c>
      <c r="D228" s="10" t="s">
        <v>14</v>
      </c>
      <c r="E228" s="2">
        <v>10.5</v>
      </c>
      <c r="F228" s="10" t="s">
        <v>561</v>
      </c>
      <c r="G228" s="10" t="s">
        <v>1028</v>
      </c>
      <c r="H228" s="10" t="s">
        <v>1076</v>
      </c>
      <c r="I228" s="2">
        <v>0</v>
      </c>
      <c r="J228" s="2">
        <v>227</v>
      </c>
      <c r="K228" s="2">
        <v>2</v>
      </c>
      <c r="L228" s="10" t="s">
        <v>15</v>
      </c>
      <c r="M228" s="2">
        <v>0</v>
      </c>
      <c r="N228" s="10">
        <v>1</v>
      </c>
      <c r="O228" s="10" t="s">
        <v>126</v>
      </c>
      <c r="P228" s="10" t="s">
        <v>17</v>
      </c>
      <c r="Q228" s="2">
        <v>0</v>
      </c>
    </row>
    <row r="229" spans="1:17" x14ac:dyDescent="0.2">
      <c r="A229" s="2">
        <v>20.5</v>
      </c>
      <c r="B229" s="10" t="s">
        <v>1842</v>
      </c>
      <c r="C229" s="11" t="str">
        <f t="shared" si="3"/>
        <v>M</v>
      </c>
      <c r="D229" s="10" t="s">
        <v>14</v>
      </c>
      <c r="E229" s="2">
        <v>7.25</v>
      </c>
      <c r="F229" s="10" t="s">
        <v>562</v>
      </c>
      <c r="G229" s="10" t="s">
        <v>1028</v>
      </c>
      <c r="H229" s="10" t="s">
        <v>1255</v>
      </c>
      <c r="I229" s="2">
        <v>0</v>
      </c>
      <c r="J229" s="2">
        <v>228</v>
      </c>
      <c r="K229" s="2">
        <v>3</v>
      </c>
      <c r="L229" s="10" t="s">
        <v>15</v>
      </c>
      <c r="M229" s="2">
        <v>0</v>
      </c>
      <c r="N229" s="10">
        <v>0</v>
      </c>
      <c r="O229" s="10" t="s">
        <v>127</v>
      </c>
      <c r="P229" s="10" t="s">
        <v>17</v>
      </c>
      <c r="Q229" s="2">
        <v>0</v>
      </c>
    </row>
    <row r="230" spans="1:17" x14ac:dyDescent="0.2">
      <c r="A230" s="2">
        <v>18</v>
      </c>
      <c r="B230" s="10" t="s">
        <v>1842</v>
      </c>
      <c r="C230" s="11" t="str">
        <f t="shared" si="3"/>
        <v>M</v>
      </c>
      <c r="D230" s="10" t="s">
        <v>14</v>
      </c>
      <c r="E230" s="2">
        <v>13</v>
      </c>
      <c r="F230" s="10" t="s">
        <v>563</v>
      </c>
      <c r="G230" s="10" t="s">
        <v>1028</v>
      </c>
      <c r="H230" s="10" t="s">
        <v>1256</v>
      </c>
      <c r="I230" s="2">
        <v>0</v>
      </c>
      <c r="J230" s="2">
        <v>229</v>
      </c>
      <c r="K230" s="2">
        <v>2</v>
      </c>
      <c r="L230" s="10" t="s">
        <v>15</v>
      </c>
      <c r="M230" s="2">
        <v>0</v>
      </c>
      <c r="N230" s="10">
        <v>0</v>
      </c>
      <c r="O230" s="10">
        <v>236171</v>
      </c>
      <c r="P230" s="10" t="s">
        <v>17</v>
      </c>
      <c r="Q230" s="2">
        <v>0</v>
      </c>
    </row>
    <row r="231" spans="1:17" x14ac:dyDescent="0.2">
      <c r="A231" s="2">
        <v>22</v>
      </c>
      <c r="B231" s="10" t="s">
        <v>1842</v>
      </c>
      <c r="C231" s="11" t="str">
        <f t="shared" si="3"/>
        <v>M</v>
      </c>
      <c r="D231" s="10" t="s">
        <v>14</v>
      </c>
      <c r="E231" s="2">
        <v>25.466699999999999</v>
      </c>
      <c r="F231" s="10" t="s">
        <v>518</v>
      </c>
      <c r="G231" s="10" t="s">
        <v>1032</v>
      </c>
      <c r="H231" s="10" t="s">
        <v>1257</v>
      </c>
      <c r="I231" s="2">
        <v>1</v>
      </c>
      <c r="J231" s="2">
        <v>230</v>
      </c>
      <c r="K231" s="2">
        <v>3</v>
      </c>
      <c r="L231" s="10" t="s">
        <v>20</v>
      </c>
      <c r="M231" s="2">
        <v>3</v>
      </c>
      <c r="N231" s="10">
        <v>0</v>
      </c>
      <c r="O231" s="10">
        <v>4133</v>
      </c>
      <c r="P231" s="10" t="s">
        <v>24</v>
      </c>
      <c r="Q231" s="2">
        <v>4</v>
      </c>
    </row>
    <row r="232" spans="1:17" hidden="1" x14ac:dyDescent="0.2">
      <c r="A232" s="2">
        <v>35</v>
      </c>
      <c r="B232" s="10" t="s">
        <v>53</v>
      </c>
      <c r="C232" s="11" t="str">
        <f t="shared" si="3"/>
        <v>C</v>
      </c>
      <c r="D232" s="10" t="s">
        <v>14</v>
      </c>
      <c r="E232" s="2">
        <v>83.474999999999994</v>
      </c>
      <c r="F232" s="10" t="s">
        <v>421</v>
      </c>
      <c r="G232" s="10" t="s">
        <v>1030</v>
      </c>
      <c r="H232" s="10" t="s">
        <v>1258</v>
      </c>
      <c r="I232" s="2">
        <v>0</v>
      </c>
      <c r="J232" s="2">
        <v>231</v>
      </c>
      <c r="K232" s="2">
        <v>1</v>
      </c>
      <c r="L232" s="10" t="s">
        <v>20</v>
      </c>
      <c r="M232" s="2">
        <v>1</v>
      </c>
      <c r="N232" s="10">
        <v>1</v>
      </c>
      <c r="O232" s="10">
        <v>36973</v>
      </c>
      <c r="P232" s="10" t="s">
        <v>22</v>
      </c>
      <c r="Q232" s="2">
        <v>1</v>
      </c>
    </row>
    <row r="233" spans="1:17" x14ac:dyDescent="0.2">
      <c r="A233" s="2">
        <v>29</v>
      </c>
      <c r="B233" s="10" t="s">
        <v>1842</v>
      </c>
      <c r="C233" s="11" t="str">
        <f t="shared" si="3"/>
        <v>M</v>
      </c>
      <c r="D233" s="10" t="s">
        <v>14</v>
      </c>
      <c r="E233" s="2">
        <v>7.7750000000000004</v>
      </c>
      <c r="F233" s="10" t="s">
        <v>564</v>
      </c>
      <c r="G233" s="10" t="s">
        <v>1028</v>
      </c>
      <c r="H233" s="10" t="s">
        <v>1259</v>
      </c>
      <c r="I233" s="2">
        <v>0</v>
      </c>
      <c r="J233" s="2">
        <v>232</v>
      </c>
      <c r="K233" s="2">
        <v>3</v>
      </c>
      <c r="L233" s="10" t="s">
        <v>15</v>
      </c>
      <c r="M233" s="2">
        <v>0</v>
      </c>
      <c r="N233" s="10">
        <v>0</v>
      </c>
      <c r="O233" s="10">
        <v>347067</v>
      </c>
      <c r="P233" s="10" t="s">
        <v>17</v>
      </c>
      <c r="Q233" s="2">
        <v>0</v>
      </c>
    </row>
    <row r="234" spans="1:17" x14ac:dyDescent="0.2">
      <c r="A234" s="2">
        <v>59</v>
      </c>
      <c r="B234" s="10" t="s">
        <v>1842</v>
      </c>
      <c r="C234" s="11" t="str">
        <f t="shared" si="3"/>
        <v>M</v>
      </c>
      <c r="D234" s="10" t="s">
        <v>14</v>
      </c>
      <c r="E234" s="2">
        <v>13.5</v>
      </c>
      <c r="F234" s="10" t="s">
        <v>565</v>
      </c>
      <c r="G234" s="10" t="s">
        <v>1028</v>
      </c>
      <c r="H234" s="10" t="s">
        <v>1260</v>
      </c>
      <c r="I234" s="2">
        <v>0</v>
      </c>
      <c r="J234" s="2">
        <v>233</v>
      </c>
      <c r="K234" s="2">
        <v>2</v>
      </c>
      <c r="L234" s="10" t="s">
        <v>15</v>
      </c>
      <c r="M234" s="2">
        <v>0</v>
      </c>
      <c r="N234" s="10">
        <v>0</v>
      </c>
      <c r="O234" s="10">
        <v>237442</v>
      </c>
      <c r="P234" s="10" t="s">
        <v>17</v>
      </c>
      <c r="Q234" s="2">
        <v>0</v>
      </c>
    </row>
    <row r="235" spans="1:17" x14ac:dyDescent="0.2">
      <c r="A235" s="2">
        <v>5</v>
      </c>
      <c r="B235" s="10" t="s">
        <v>1842</v>
      </c>
      <c r="C235" s="11" t="str">
        <f t="shared" si="3"/>
        <v>M</v>
      </c>
      <c r="D235" s="10" t="s">
        <v>14</v>
      </c>
      <c r="E235" s="2">
        <v>31.387499999999999</v>
      </c>
      <c r="F235" s="10" t="s">
        <v>385</v>
      </c>
      <c r="G235" s="10" t="s">
        <v>1032</v>
      </c>
      <c r="H235" s="10" t="s">
        <v>1261</v>
      </c>
      <c r="I235" s="2">
        <v>2</v>
      </c>
      <c r="J235" s="2">
        <v>234</v>
      </c>
      <c r="K235" s="2">
        <v>3</v>
      </c>
      <c r="L235" s="10" t="s">
        <v>20</v>
      </c>
      <c r="M235" s="2">
        <v>4</v>
      </c>
      <c r="N235" s="10">
        <v>1</v>
      </c>
      <c r="O235" s="10">
        <v>347077</v>
      </c>
      <c r="P235" s="10" t="s">
        <v>24</v>
      </c>
      <c r="Q235" s="2">
        <v>6</v>
      </c>
    </row>
    <row r="236" spans="1:17" x14ac:dyDescent="0.2">
      <c r="A236" s="2">
        <v>24</v>
      </c>
      <c r="B236" s="10" t="s">
        <v>1842</v>
      </c>
      <c r="C236" s="11" t="str">
        <f t="shared" si="3"/>
        <v>M</v>
      </c>
      <c r="D236" s="10" t="s">
        <v>14</v>
      </c>
      <c r="E236" s="2">
        <v>10.5</v>
      </c>
      <c r="F236" s="10" t="s">
        <v>566</v>
      </c>
      <c r="G236" s="10" t="s">
        <v>1028</v>
      </c>
      <c r="H236" s="10" t="s">
        <v>1262</v>
      </c>
      <c r="I236" s="2">
        <v>0</v>
      </c>
      <c r="J236" s="2">
        <v>235</v>
      </c>
      <c r="K236" s="2">
        <v>2</v>
      </c>
      <c r="L236" s="10" t="s">
        <v>15</v>
      </c>
      <c r="M236" s="2">
        <v>0</v>
      </c>
      <c r="N236" s="10">
        <v>0</v>
      </c>
      <c r="O236" s="10" t="s">
        <v>128</v>
      </c>
      <c r="P236" s="10" t="s">
        <v>17</v>
      </c>
      <c r="Q236" s="2">
        <v>0</v>
      </c>
    </row>
    <row r="237" spans="1:17" x14ac:dyDescent="0.2">
      <c r="A237" s="2">
        <v>22</v>
      </c>
      <c r="B237" s="10" t="s">
        <v>1842</v>
      </c>
      <c r="C237" s="11" t="str">
        <f t="shared" si="3"/>
        <v>M</v>
      </c>
      <c r="D237" s="10" t="s">
        <v>14</v>
      </c>
      <c r="E237" s="2">
        <v>7.55</v>
      </c>
      <c r="F237" s="10" t="s">
        <v>567</v>
      </c>
      <c r="G237" s="10" t="s">
        <v>1032</v>
      </c>
      <c r="H237" s="10" t="s">
        <v>1263</v>
      </c>
      <c r="I237" s="2">
        <v>0</v>
      </c>
      <c r="J237" s="2">
        <v>236</v>
      </c>
      <c r="K237" s="2">
        <v>3</v>
      </c>
      <c r="L237" s="10" t="s">
        <v>20</v>
      </c>
      <c r="M237" s="2">
        <v>0</v>
      </c>
      <c r="N237" s="10">
        <v>0</v>
      </c>
      <c r="O237" s="10" t="s">
        <v>129</v>
      </c>
      <c r="P237" s="10" t="s">
        <v>24</v>
      </c>
      <c r="Q237" s="2">
        <v>0</v>
      </c>
    </row>
    <row r="238" spans="1:17" x14ac:dyDescent="0.2">
      <c r="A238" s="2">
        <v>44</v>
      </c>
      <c r="B238" s="10" t="s">
        <v>1842</v>
      </c>
      <c r="C238" s="11" t="str">
        <f t="shared" si="3"/>
        <v>M</v>
      </c>
      <c r="D238" s="10" t="s">
        <v>14</v>
      </c>
      <c r="E238" s="2">
        <v>26</v>
      </c>
      <c r="F238" s="10" t="s">
        <v>568</v>
      </c>
      <c r="G238" s="10" t="s">
        <v>1028</v>
      </c>
      <c r="H238" s="10" t="s">
        <v>1264</v>
      </c>
      <c r="I238" s="2">
        <v>0</v>
      </c>
      <c r="J238" s="2">
        <v>237</v>
      </c>
      <c r="K238" s="2">
        <v>2</v>
      </c>
      <c r="L238" s="10" t="s">
        <v>15</v>
      </c>
      <c r="M238" s="2">
        <v>1</v>
      </c>
      <c r="N238" s="10">
        <v>0</v>
      </c>
      <c r="O238" s="10">
        <v>26707</v>
      </c>
      <c r="P238" s="10" t="s">
        <v>17</v>
      </c>
      <c r="Q238" s="2">
        <v>1</v>
      </c>
    </row>
    <row r="239" spans="1:17" x14ac:dyDescent="0.2">
      <c r="A239" s="2">
        <v>8</v>
      </c>
      <c r="B239" s="10" t="s">
        <v>1842</v>
      </c>
      <c r="C239" s="11" t="str">
        <f t="shared" si="3"/>
        <v>M</v>
      </c>
      <c r="D239" s="10" t="s">
        <v>14</v>
      </c>
      <c r="E239" s="2">
        <v>26.25</v>
      </c>
      <c r="F239" s="10" t="s">
        <v>569</v>
      </c>
      <c r="G239" s="10" t="s">
        <v>1032</v>
      </c>
      <c r="H239" s="10" t="s">
        <v>1265</v>
      </c>
      <c r="I239" s="2">
        <v>2</v>
      </c>
      <c r="J239" s="2">
        <v>238</v>
      </c>
      <c r="K239" s="2">
        <v>2</v>
      </c>
      <c r="L239" s="10" t="s">
        <v>20</v>
      </c>
      <c r="M239" s="2">
        <v>0</v>
      </c>
      <c r="N239" s="10">
        <v>1</v>
      </c>
      <c r="O239" s="10" t="s">
        <v>130</v>
      </c>
      <c r="P239" s="10" t="s">
        <v>24</v>
      </c>
      <c r="Q239" s="2">
        <v>2</v>
      </c>
    </row>
    <row r="240" spans="1:17" x14ac:dyDescent="0.2">
      <c r="A240" s="2">
        <v>19</v>
      </c>
      <c r="B240" s="10" t="s">
        <v>1842</v>
      </c>
      <c r="C240" s="11" t="str">
        <f t="shared" si="3"/>
        <v>M</v>
      </c>
      <c r="D240" s="10" t="s">
        <v>14</v>
      </c>
      <c r="E240" s="2">
        <v>10.5</v>
      </c>
      <c r="F240" s="10" t="s">
        <v>570</v>
      </c>
      <c r="G240" s="10" t="s">
        <v>1028</v>
      </c>
      <c r="H240" s="10" t="s">
        <v>1266</v>
      </c>
      <c r="I240" s="2">
        <v>0</v>
      </c>
      <c r="J240" s="2">
        <v>239</v>
      </c>
      <c r="K240" s="2">
        <v>2</v>
      </c>
      <c r="L240" s="10" t="s">
        <v>15</v>
      </c>
      <c r="M240" s="2">
        <v>0</v>
      </c>
      <c r="N240" s="10">
        <v>0</v>
      </c>
      <c r="O240" s="10">
        <v>28665</v>
      </c>
      <c r="P240" s="10" t="s">
        <v>17</v>
      </c>
      <c r="Q240" s="2">
        <v>0</v>
      </c>
    </row>
    <row r="241" spans="1:17" x14ac:dyDescent="0.2">
      <c r="A241" s="2">
        <v>33</v>
      </c>
      <c r="B241" s="10" t="s">
        <v>1842</v>
      </c>
      <c r="C241" s="11" t="str">
        <f t="shared" si="3"/>
        <v>M</v>
      </c>
      <c r="D241" s="10" t="s">
        <v>14</v>
      </c>
      <c r="E241" s="2">
        <v>12.275</v>
      </c>
      <c r="F241" s="10" t="s">
        <v>571</v>
      </c>
      <c r="G241" s="10" t="s">
        <v>1028</v>
      </c>
      <c r="H241" s="10" t="s">
        <v>1251</v>
      </c>
      <c r="I241" s="2">
        <v>0</v>
      </c>
      <c r="J241" s="2">
        <v>240</v>
      </c>
      <c r="K241" s="2">
        <v>2</v>
      </c>
      <c r="L241" s="10" t="s">
        <v>15</v>
      </c>
      <c r="M241" s="2">
        <v>0</v>
      </c>
      <c r="N241" s="10">
        <v>0</v>
      </c>
      <c r="O241" s="10" t="s">
        <v>131</v>
      </c>
      <c r="P241" s="10" t="s">
        <v>17</v>
      </c>
      <c r="Q241" s="2">
        <v>0</v>
      </c>
    </row>
    <row r="242" spans="1:17" x14ac:dyDescent="0.2">
      <c r="A242" s="2">
        <v>22</v>
      </c>
      <c r="B242" s="10" t="s">
        <v>1842</v>
      </c>
      <c r="C242" s="11" t="str">
        <f t="shared" si="3"/>
        <v>M</v>
      </c>
      <c r="D242" s="10" t="s">
        <v>19</v>
      </c>
      <c r="E242" s="2">
        <v>14.4542</v>
      </c>
      <c r="F242" s="10" t="s">
        <v>466</v>
      </c>
      <c r="G242" s="10" t="s">
        <v>1032</v>
      </c>
      <c r="H242" s="10" t="s">
        <v>1267</v>
      </c>
      <c r="I242" s="2">
        <v>0</v>
      </c>
      <c r="J242" s="2">
        <v>241</v>
      </c>
      <c r="K242" s="2">
        <v>3</v>
      </c>
      <c r="L242" s="10" t="s">
        <v>20</v>
      </c>
      <c r="M242" s="2">
        <v>1</v>
      </c>
      <c r="N242" s="10">
        <v>0</v>
      </c>
      <c r="O242" s="10">
        <v>2665</v>
      </c>
      <c r="P242" s="10" t="s">
        <v>24</v>
      </c>
      <c r="Q242" s="2">
        <v>1</v>
      </c>
    </row>
    <row r="243" spans="1:17" x14ac:dyDescent="0.2">
      <c r="A243" s="2">
        <v>22</v>
      </c>
      <c r="B243" s="10" t="s">
        <v>1842</v>
      </c>
      <c r="C243" s="11" t="str">
        <f t="shared" si="3"/>
        <v>M</v>
      </c>
      <c r="D243" s="10" t="s">
        <v>26</v>
      </c>
      <c r="E243" s="2">
        <v>15.5</v>
      </c>
      <c r="F243" s="10" t="s">
        <v>572</v>
      </c>
      <c r="G243" s="10" t="s">
        <v>1032</v>
      </c>
      <c r="H243" s="10" t="s">
        <v>1268</v>
      </c>
      <c r="I243" s="2">
        <v>0</v>
      </c>
      <c r="J243" s="2">
        <v>242</v>
      </c>
      <c r="K243" s="2">
        <v>3</v>
      </c>
      <c r="L243" s="10" t="s">
        <v>20</v>
      </c>
      <c r="M243" s="2">
        <v>1</v>
      </c>
      <c r="N243" s="10">
        <v>1</v>
      </c>
      <c r="O243" s="10">
        <v>367230</v>
      </c>
      <c r="P243" s="10" t="s">
        <v>24</v>
      </c>
      <c r="Q243" s="2">
        <v>1</v>
      </c>
    </row>
    <row r="244" spans="1:17" x14ac:dyDescent="0.2">
      <c r="A244" s="2">
        <v>29</v>
      </c>
      <c r="B244" s="10" t="s">
        <v>1842</v>
      </c>
      <c r="C244" s="11" t="str">
        <f t="shared" si="3"/>
        <v>M</v>
      </c>
      <c r="D244" s="10" t="s">
        <v>14</v>
      </c>
      <c r="E244" s="2">
        <v>10.5</v>
      </c>
      <c r="F244" s="10" t="s">
        <v>573</v>
      </c>
      <c r="G244" s="10" t="s">
        <v>1028</v>
      </c>
      <c r="H244" s="10" t="s">
        <v>1269</v>
      </c>
      <c r="I244" s="2">
        <v>0</v>
      </c>
      <c r="J244" s="2">
        <v>243</v>
      </c>
      <c r="K244" s="2">
        <v>2</v>
      </c>
      <c r="L244" s="10" t="s">
        <v>15</v>
      </c>
      <c r="M244" s="2">
        <v>0</v>
      </c>
      <c r="N244" s="10">
        <v>0</v>
      </c>
      <c r="O244" s="10" t="s">
        <v>132</v>
      </c>
      <c r="P244" s="10" t="s">
        <v>17</v>
      </c>
      <c r="Q244" s="2">
        <v>0</v>
      </c>
    </row>
    <row r="245" spans="1:17" x14ac:dyDescent="0.2">
      <c r="A245" s="2">
        <v>22</v>
      </c>
      <c r="B245" s="10" t="s">
        <v>1842</v>
      </c>
      <c r="C245" s="11" t="str">
        <f t="shared" si="3"/>
        <v>M</v>
      </c>
      <c r="D245" s="10" t="s">
        <v>14</v>
      </c>
      <c r="E245" s="2">
        <v>7.125</v>
      </c>
      <c r="F245" s="10" t="s">
        <v>574</v>
      </c>
      <c r="G245" s="10" t="s">
        <v>1028</v>
      </c>
      <c r="H245" s="10" t="s">
        <v>1270</v>
      </c>
      <c r="I245" s="2">
        <v>0</v>
      </c>
      <c r="J245" s="2">
        <v>244</v>
      </c>
      <c r="K245" s="2">
        <v>3</v>
      </c>
      <c r="L245" s="10" t="s">
        <v>15</v>
      </c>
      <c r="M245" s="2">
        <v>0</v>
      </c>
      <c r="N245" s="10">
        <v>0</v>
      </c>
      <c r="O245" s="10" t="s">
        <v>133</v>
      </c>
      <c r="P245" s="10" t="s">
        <v>17</v>
      </c>
      <c r="Q245" s="2">
        <v>0</v>
      </c>
    </row>
    <row r="246" spans="1:17" x14ac:dyDescent="0.2">
      <c r="A246" s="2">
        <v>30</v>
      </c>
      <c r="B246" s="10" t="s">
        <v>1842</v>
      </c>
      <c r="C246" s="11" t="str">
        <f t="shared" si="3"/>
        <v>M</v>
      </c>
      <c r="D246" s="10" t="s">
        <v>19</v>
      </c>
      <c r="E246" s="2">
        <v>7.2249999999999996</v>
      </c>
      <c r="F246" s="10" t="s">
        <v>469</v>
      </c>
      <c r="G246" s="10" t="s">
        <v>1028</v>
      </c>
      <c r="H246" s="10" t="s">
        <v>1271</v>
      </c>
      <c r="I246" s="2">
        <v>0</v>
      </c>
      <c r="J246" s="2">
        <v>245</v>
      </c>
      <c r="K246" s="2">
        <v>3</v>
      </c>
      <c r="L246" s="10" t="s">
        <v>15</v>
      </c>
      <c r="M246" s="2">
        <v>0</v>
      </c>
      <c r="N246" s="10">
        <v>0</v>
      </c>
      <c r="O246" s="10">
        <v>2694</v>
      </c>
      <c r="P246" s="10" t="s">
        <v>17</v>
      </c>
      <c r="Q246" s="2">
        <v>0</v>
      </c>
    </row>
    <row r="247" spans="1:17" hidden="1" x14ac:dyDescent="0.2">
      <c r="A247" s="2">
        <v>44</v>
      </c>
      <c r="B247" s="10" t="s">
        <v>134</v>
      </c>
      <c r="C247" s="11" t="str">
        <f t="shared" si="3"/>
        <v>C</v>
      </c>
      <c r="D247" s="10" t="s">
        <v>26</v>
      </c>
      <c r="E247" s="2">
        <v>90</v>
      </c>
      <c r="F247" s="10" t="s">
        <v>575</v>
      </c>
      <c r="G247" s="10" t="s">
        <v>1272</v>
      </c>
      <c r="H247" s="10" t="s">
        <v>1273</v>
      </c>
      <c r="I247" s="2">
        <v>0</v>
      </c>
      <c r="J247" s="2">
        <v>246</v>
      </c>
      <c r="K247" s="2">
        <v>1</v>
      </c>
      <c r="L247" s="10" t="s">
        <v>15</v>
      </c>
      <c r="M247" s="2">
        <v>2</v>
      </c>
      <c r="N247" s="10">
        <v>0</v>
      </c>
      <c r="O247" s="10">
        <v>19928</v>
      </c>
      <c r="P247" s="10" t="s">
        <v>135</v>
      </c>
      <c r="Q247" s="2">
        <v>2</v>
      </c>
    </row>
    <row r="248" spans="1:17" x14ac:dyDescent="0.2">
      <c r="A248" s="2">
        <v>25</v>
      </c>
      <c r="B248" s="10" t="s">
        <v>1842</v>
      </c>
      <c r="C248" s="11" t="str">
        <f t="shared" si="3"/>
        <v>M</v>
      </c>
      <c r="D248" s="10" t="s">
        <v>14</v>
      </c>
      <c r="E248" s="2">
        <v>7.7750000000000004</v>
      </c>
      <c r="F248" s="10" t="s">
        <v>576</v>
      </c>
      <c r="G248" s="10" t="s">
        <v>1032</v>
      </c>
      <c r="H248" s="10" t="s">
        <v>1274</v>
      </c>
      <c r="I248" s="2">
        <v>0</v>
      </c>
      <c r="J248" s="2">
        <v>247</v>
      </c>
      <c r="K248" s="2">
        <v>3</v>
      </c>
      <c r="L248" s="10" t="s">
        <v>20</v>
      </c>
      <c r="M248" s="2">
        <v>0</v>
      </c>
      <c r="N248" s="10">
        <v>0</v>
      </c>
      <c r="O248" s="10">
        <v>347071</v>
      </c>
      <c r="P248" s="10" t="s">
        <v>24</v>
      </c>
      <c r="Q248" s="2">
        <v>0</v>
      </c>
    </row>
    <row r="249" spans="1:17" x14ac:dyDescent="0.2">
      <c r="A249" s="2">
        <v>24</v>
      </c>
      <c r="B249" s="10" t="s">
        <v>1842</v>
      </c>
      <c r="C249" s="11" t="str">
        <f t="shared" si="3"/>
        <v>M</v>
      </c>
      <c r="D249" s="10" t="s">
        <v>14</v>
      </c>
      <c r="E249" s="2">
        <v>14.5</v>
      </c>
      <c r="F249" s="10" t="s">
        <v>577</v>
      </c>
      <c r="G249" s="10" t="s">
        <v>1030</v>
      </c>
      <c r="H249" s="10" t="s">
        <v>1275</v>
      </c>
      <c r="I249" s="2">
        <v>2</v>
      </c>
      <c r="J249" s="2">
        <v>248</v>
      </c>
      <c r="K249" s="2">
        <v>2</v>
      </c>
      <c r="L249" s="10" t="s">
        <v>20</v>
      </c>
      <c r="M249" s="2">
        <v>0</v>
      </c>
      <c r="N249" s="10">
        <v>1</v>
      </c>
      <c r="O249" s="10">
        <v>250649</v>
      </c>
      <c r="P249" s="10" t="s">
        <v>22</v>
      </c>
      <c r="Q249" s="2">
        <v>2</v>
      </c>
    </row>
    <row r="250" spans="1:17" hidden="1" x14ac:dyDescent="0.2">
      <c r="A250" s="2">
        <v>37</v>
      </c>
      <c r="B250" s="10" t="s">
        <v>136</v>
      </c>
      <c r="C250" s="11" t="str">
        <f t="shared" si="3"/>
        <v>D</v>
      </c>
      <c r="D250" s="10" t="s">
        <v>14</v>
      </c>
      <c r="E250" s="2">
        <v>52.554200000000002</v>
      </c>
      <c r="F250" s="10" t="s">
        <v>578</v>
      </c>
      <c r="G250" s="10" t="s">
        <v>1028</v>
      </c>
      <c r="H250" s="10" t="s">
        <v>1276</v>
      </c>
      <c r="I250" s="2">
        <v>1</v>
      </c>
      <c r="J250" s="2">
        <v>249</v>
      </c>
      <c r="K250" s="2">
        <v>1</v>
      </c>
      <c r="L250" s="10" t="s">
        <v>15</v>
      </c>
      <c r="M250" s="2">
        <v>1</v>
      </c>
      <c r="N250" s="10">
        <v>1</v>
      </c>
      <c r="O250" s="10">
        <v>11751</v>
      </c>
      <c r="P250" s="10" t="s">
        <v>17</v>
      </c>
      <c r="Q250" s="2">
        <v>2</v>
      </c>
    </row>
    <row r="251" spans="1:17" x14ac:dyDescent="0.2">
      <c r="A251" s="2">
        <v>54</v>
      </c>
      <c r="B251" s="10" t="s">
        <v>1842</v>
      </c>
      <c r="C251" s="11" t="str">
        <f t="shared" si="3"/>
        <v>M</v>
      </c>
      <c r="D251" s="10" t="s">
        <v>14</v>
      </c>
      <c r="E251" s="2">
        <v>26</v>
      </c>
      <c r="F251" s="10" t="s">
        <v>579</v>
      </c>
      <c r="G251" s="10" t="s">
        <v>1178</v>
      </c>
      <c r="H251" s="10" t="s">
        <v>1277</v>
      </c>
      <c r="I251" s="2">
        <v>0</v>
      </c>
      <c r="J251" s="2">
        <v>250</v>
      </c>
      <c r="K251" s="2">
        <v>2</v>
      </c>
      <c r="L251" s="10" t="s">
        <v>15</v>
      </c>
      <c r="M251" s="2">
        <v>1</v>
      </c>
      <c r="N251" s="10">
        <v>0</v>
      </c>
      <c r="O251" s="10">
        <v>244252</v>
      </c>
      <c r="P251" s="10" t="s">
        <v>90</v>
      </c>
      <c r="Q251" s="2">
        <v>1</v>
      </c>
    </row>
    <row r="252" spans="1:17" x14ac:dyDescent="0.2">
      <c r="A252" s="2">
        <v>30</v>
      </c>
      <c r="B252" s="10" t="s">
        <v>1842</v>
      </c>
      <c r="C252" s="11" t="str">
        <f t="shared" si="3"/>
        <v>M</v>
      </c>
      <c r="D252" s="10" t="s">
        <v>14</v>
      </c>
      <c r="E252" s="2">
        <v>7.25</v>
      </c>
      <c r="F252" s="10" t="s">
        <v>580</v>
      </c>
      <c r="G252" s="10" t="s">
        <v>1028</v>
      </c>
      <c r="H252" s="10" t="s">
        <v>1278</v>
      </c>
      <c r="I252" s="2">
        <v>0</v>
      </c>
      <c r="J252" s="2">
        <v>251</v>
      </c>
      <c r="K252" s="2">
        <v>3</v>
      </c>
      <c r="L252" s="10" t="s">
        <v>15</v>
      </c>
      <c r="M252" s="2">
        <v>0</v>
      </c>
      <c r="N252" s="10">
        <v>0</v>
      </c>
      <c r="O252" s="10">
        <v>362316</v>
      </c>
      <c r="P252" s="10" t="s">
        <v>17</v>
      </c>
      <c r="Q252" s="2">
        <v>0</v>
      </c>
    </row>
    <row r="253" spans="1:17" hidden="1" x14ac:dyDescent="0.2">
      <c r="A253" s="2">
        <v>29</v>
      </c>
      <c r="B253" s="10" t="s">
        <v>29</v>
      </c>
      <c r="C253" s="11" t="str">
        <f t="shared" si="3"/>
        <v>G</v>
      </c>
      <c r="D253" s="10" t="s">
        <v>14</v>
      </c>
      <c r="E253" s="2">
        <v>10.4625</v>
      </c>
      <c r="F253" s="10" t="s">
        <v>542</v>
      </c>
      <c r="G253" s="10" t="s">
        <v>1030</v>
      </c>
      <c r="H253" s="10" t="s">
        <v>1279</v>
      </c>
      <c r="I253" s="2">
        <v>1</v>
      </c>
      <c r="J253" s="2">
        <v>252</v>
      </c>
      <c r="K253" s="2">
        <v>3</v>
      </c>
      <c r="L253" s="10" t="s">
        <v>20</v>
      </c>
      <c r="M253" s="2">
        <v>1</v>
      </c>
      <c r="N253" s="10">
        <v>0</v>
      </c>
      <c r="O253" s="10">
        <v>347054</v>
      </c>
      <c r="P253" s="10" t="s">
        <v>22</v>
      </c>
      <c r="Q253" s="2">
        <v>2</v>
      </c>
    </row>
    <row r="254" spans="1:17" hidden="1" x14ac:dyDescent="0.2">
      <c r="A254" s="2">
        <v>62</v>
      </c>
      <c r="B254" s="10" t="s">
        <v>137</v>
      </c>
      <c r="C254" s="11" t="str">
        <f t="shared" si="3"/>
        <v>C</v>
      </c>
      <c r="D254" s="10" t="s">
        <v>14</v>
      </c>
      <c r="E254" s="2">
        <v>26.55</v>
      </c>
      <c r="F254" s="10" t="s">
        <v>581</v>
      </c>
      <c r="G254" s="10" t="s">
        <v>1028</v>
      </c>
      <c r="H254" s="10" t="s">
        <v>1280</v>
      </c>
      <c r="I254" s="2">
        <v>0</v>
      </c>
      <c r="J254" s="2">
        <v>253</v>
      </c>
      <c r="K254" s="2">
        <v>1</v>
      </c>
      <c r="L254" s="10" t="s">
        <v>15</v>
      </c>
      <c r="M254" s="2">
        <v>0</v>
      </c>
      <c r="N254" s="10">
        <v>0</v>
      </c>
      <c r="O254" s="10">
        <v>113514</v>
      </c>
      <c r="P254" s="10" t="s">
        <v>17</v>
      </c>
      <c r="Q254" s="2">
        <v>0</v>
      </c>
    </row>
    <row r="255" spans="1:17" x14ac:dyDescent="0.2">
      <c r="A255" s="2">
        <v>30</v>
      </c>
      <c r="B255" s="10" t="s">
        <v>1842</v>
      </c>
      <c r="C255" s="11" t="str">
        <f t="shared" si="3"/>
        <v>M</v>
      </c>
      <c r="D255" s="10" t="s">
        <v>14</v>
      </c>
      <c r="E255" s="2">
        <v>16.100000000000001</v>
      </c>
      <c r="F255" s="10" t="s">
        <v>582</v>
      </c>
      <c r="G255" s="10" t="s">
        <v>1028</v>
      </c>
      <c r="H255" s="10" t="s">
        <v>1281</v>
      </c>
      <c r="I255" s="2">
        <v>0</v>
      </c>
      <c r="J255" s="2">
        <v>254</v>
      </c>
      <c r="K255" s="2">
        <v>3</v>
      </c>
      <c r="L255" s="10" t="s">
        <v>15</v>
      </c>
      <c r="M255" s="2">
        <v>1</v>
      </c>
      <c r="N255" s="10">
        <v>0</v>
      </c>
      <c r="O255" s="10" t="s">
        <v>138</v>
      </c>
      <c r="P255" s="10" t="s">
        <v>17</v>
      </c>
      <c r="Q255" s="2">
        <v>1</v>
      </c>
    </row>
    <row r="256" spans="1:17" x14ac:dyDescent="0.2">
      <c r="A256" s="2">
        <v>41</v>
      </c>
      <c r="B256" s="10" t="s">
        <v>1842</v>
      </c>
      <c r="C256" s="11" t="str">
        <f t="shared" si="3"/>
        <v>M</v>
      </c>
      <c r="D256" s="10" t="s">
        <v>14</v>
      </c>
      <c r="E256" s="2">
        <v>20.212499999999999</v>
      </c>
      <c r="F256" s="10" t="s">
        <v>583</v>
      </c>
      <c r="G256" s="10" t="s">
        <v>1030</v>
      </c>
      <c r="H256" s="10" t="s">
        <v>1282</v>
      </c>
      <c r="I256" s="2">
        <v>2</v>
      </c>
      <c r="J256" s="2">
        <v>255</v>
      </c>
      <c r="K256" s="2">
        <v>3</v>
      </c>
      <c r="L256" s="10" t="s">
        <v>20</v>
      </c>
      <c r="M256" s="2">
        <v>0</v>
      </c>
      <c r="N256" s="10">
        <v>0</v>
      </c>
      <c r="O256" s="10">
        <v>370129</v>
      </c>
      <c r="P256" s="10" t="s">
        <v>22</v>
      </c>
      <c r="Q256" s="2">
        <v>2</v>
      </c>
    </row>
    <row r="257" spans="1:17" x14ac:dyDescent="0.2">
      <c r="A257" s="2">
        <v>29</v>
      </c>
      <c r="B257" s="10" t="s">
        <v>1842</v>
      </c>
      <c r="C257" s="11" t="str">
        <f t="shared" si="3"/>
        <v>M</v>
      </c>
      <c r="D257" s="10" t="s">
        <v>19</v>
      </c>
      <c r="E257" s="2">
        <v>15.245799999999999</v>
      </c>
      <c r="F257" s="10" t="s">
        <v>584</v>
      </c>
      <c r="G257" s="10" t="s">
        <v>1030</v>
      </c>
      <c r="H257" s="10" t="s">
        <v>1283</v>
      </c>
      <c r="I257" s="2">
        <v>2</v>
      </c>
      <c r="J257" s="2">
        <v>256</v>
      </c>
      <c r="K257" s="2">
        <v>3</v>
      </c>
      <c r="L257" s="10" t="s">
        <v>20</v>
      </c>
      <c r="M257" s="2">
        <v>0</v>
      </c>
      <c r="N257" s="10">
        <v>1</v>
      </c>
      <c r="O257" s="10">
        <v>2650</v>
      </c>
      <c r="P257" s="10" t="s">
        <v>22</v>
      </c>
      <c r="Q257" s="2">
        <v>2</v>
      </c>
    </row>
    <row r="258" spans="1:17" x14ac:dyDescent="0.2">
      <c r="A258" s="2">
        <v>35.5</v>
      </c>
      <c r="B258" s="10" t="s">
        <v>1842</v>
      </c>
      <c r="C258" s="11" t="str">
        <f t="shared" si="3"/>
        <v>M</v>
      </c>
      <c r="D258" s="10" t="s">
        <v>19</v>
      </c>
      <c r="E258" s="2">
        <v>79.2</v>
      </c>
      <c r="F258" s="10" t="s">
        <v>585</v>
      </c>
      <c r="G258" s="10" t="s">
        <v>1030</v>
      </c>
      <c r="H258" s="10" t="s">
        <v>1284</v>
      </c>
      <c r="I258" s="2">
        <v>0</v>
      </c>
      <c r="J258" s="2">
        <v>257</v>
      </c>
      <c r="K258" s="2">
        <v>1</v>
      </c>
      <c r="L258" s="10" t="s">
        <v>20</v>
      </c>
      <c r="M258" s="2">
        <v>0</v>
      </c>
      <c r="N258" s="10">
        <v>1</v>
      </c>
      <c r="O258" s="10" t="s">
        <v>139</v>
      </c>
      <c r="P258" s="10" t="s">
        <v>22</v>
      </c>
      <c r="Q258" s="2">
        <v>0</v>
      </c>
    </row>
    <row r="259" spans="1:17" hidden="1" x14ac:dyDescent="0.2">
      <c r="A259" s="2">
        <v>30</v>
      </c>
      <c r="B259" s="10" t="s">
        <v>140</v>
      </c>
      <c r="C259" s="11" t="str">
        <f t="shared" ref="C259:C322" si="4">LEFT(B259,1)</f>
        <v>B</v>
      </c>
      <c r="D259" s="10" t="s">
        <v>14</v>
      </c>
      <c r="E259" s="2">
        <v>86.5</v>
      </c>
      <c r="F259" s="10" t="s">
        <v>586</v>
      </c>
      <c r="G259" s="10" t="s">
        <v>1032</v>
      </c>
      <c r="H259" s="10" t="s">
        <v>1285</v>
      </c>
      <c r="I259" s="2">
        <v>0</v>
      </c>
      <c r="J259" s="2">
        <v>258</v>
      </c>
      <c r="K259" s="2">
        <v>1</v>
      </c>
      <c r="L259" s="10" t="s">
        <v>20</v>
      </c>
      <c r="M259" s="2">
        <v>0</v>
      </c>
      <c r="N259" s="10">
        <v>1</v>
      </c>
      <c r="O259" s="10">
        <v>110152</v>
      </c>
      <c r="P259" s="10" t="s">
        <v>24</v>
      </c>
      <c r="Q259" s="2">
        <v>0</v>
      </c>
    </row>
    <row r="260" spans="1:17" x14ac:dyDescent="0.2">
      <c r="A260" s="2">
        <v>35</v>
      </c>
      <c r="B260" s="10" t="s">
        <v>1842</v>
      </c>
      <c r="C260" s="11" t="str">
        <f t="shared" si="4"/>
        <v>M</v>
      </c>
      <c r="D260" s="10" t="s">
        <v>19</v>
      </c>
      <c r="E260" s="2">
        <v>512.32920000000001</v>
      </c>
      <c r="F260" s="10" t="s">
        <v>587</v>
      </c>
      <c r="G260" s="10" t="s">
        <v>1032</v>
      </c>
      <c r="H260" s="10" t="s">
        <v>1157</v>
      </c>
      <c r="I260" s="2">
        <v>0</v>
      </c>
      <c r="J260" s="2">
        <v>259</v>
      </c>
      <c r="K260" s="2">
        <v>1</v>
      </c>
      <c r="L260" s="10" t="s">
        <v>20</v>
      </c>
      <c r="M260" s="2">
        <v>0</v>
      </c>
      <c r="N260" s="10">
        <v>1</v>
      </c>
      <c r="O260" s="10" t="s">
        <v>141</v>
      </c>
      <c r="P260" s="10" t="s">
        <v>24</v>
      </c>
      <c r="Q260" s="2">
        <v>0</v>
      </c>
    </row>
    <row r="261" spans="1:17" x14ac:dyDescent="0.2">
      <c r="A261" s="2">
        <v>50</v>
      </c>
      <c r="B261" s="10" t="s">
        <v>1842</v>
      </c>
      <c r="C261" s="11" t="str">
        <f t="shared" si="4"/>
        <v>M</v>
      </c>
      <c r="D261" s="10" t="s">
        <v>14</v>
      </c>
      <c r="E261" s="2">
        <v>26</v>
      </c>
      <c r="F261" s="10" t="s">
        <v>588</v>
      </c>
      <c r="G261" s="10" t="s">
        <v>1030</v>
      </c>
      <c r="H261" s="10" t="s">
        <v>1286</v>
      </c>
      <c r="I261" s="2">
        <v>1</v>
      </c>
      <c r="J261" s="2">
        <v>260</v>
      </c>
      <c r="K261" s="2">
        <v>2</v>
      </c>
      <c r="L261" s="10" t="s">
        <v>20</v>
      </c>
      <c r="M261" s="2">
        <v>0</v>
      </c>
      <c r="N261" s="10">
        <v>1</v>
      </c>
      <c r="O261" s="10">
        <v>230433</v>
      </c>
      <c r="P261" s="10" t="s">
        <v>22</v>
      </c>
      <c r="Q261" s="2">
        <v>1</v>
      </c>
    </row>
    <row r="262" spans="1:17" x14ac:dyDescent="0.2">
      <c r="A262" s="2">
        <v>30</v>
      </c>
      <c r="B262" s="10" t="s">
        <v>1842</v>
      </c>
      <c r="C262" s="11" t="str">
        <f t="shared" si="4"/>
        <v>M</v>
      </c>
      <c r="D262" s="10" t="s">
        <v>26</v>
      </c>
      <c r="E262" s="2">
        <v>7.75</v>
      </c>
      <c r="F262" s="10" t="s">
        <v>516</v>
      </c>
      <c r="G262" s="10" t="s">
        <v>1028</v>
      </c>
      <c r="H262" s="10" t="s">
        <v>1287</v>
      </c>
      <c r="I262" s="2">
        <v>0</v>
      </c>
      <c r="J262" s="2">
        <v>261</v>
      </c>
      <c r="K262" s="2">
        <v>3</v>
      </c>
      <c r="L262" s="10" t="s">
        <v>15</v>
      </c>
      <c r="M262" s="2">
        <v>0</v>
      </c>
      <c r="N262" s="10">
        <v>0</v>
      </c>
      <c r="O262" s="10">
        <v>384461</v>
      </c>
      <c r="P262" s="10" t="s">
        <v>17</v>
      </c>
      <c r="Q262" s="2">
        <v>0</v>
      </c>
    </row>
    <row r="263" spans="1:17" x14ac:dyDescent="0.2">
      <c r="A263" s="2">
        <v>3</v>
      </c>
      <c r="B263" s="10" t="s">
        <v>1842</v>
      </c>
      <c r="C263" s="11" t="str">
        <f t="shared" si="4"/>
        <v>M</v>
      </c>
      <c r="D263" s="10" t="s">
        <v>14</v>
      </c>
      <c r="E263" s="2">
        <v>31.387499999999999</v>
      </c>
      <c r="F263" s="10" t="s">
        <v>385</v>
      </c>
      <c r="G263" s="10" t="s">
        <v>1038</v>
      </c>
      <c r="H263" s="10" t="s">
        <v>1288</v>
      </c>
      <c r="I263" s="2">
        <v>2</v>
      </c>
      <c r="J263" s="2">
        <v>262</v>
      </c>
      <c r="K263" s="2">
        <v>3</v>
      </c>
      <c r="L263" s="10" t="s">
        <v>15</v>
      </c>
      <c r="M263" s="2">
        <v>4</v>
      </c>
      <c r="N263" s="10">
        <v>1</v>
      </c>
      <c r="O263" s="10">
        <v>347077</v>
      </c>
      <c r="P263" s="10" t="s">
        <v>28</v>
      </c>
      <c r="Q263" s="2">
        <v>6</v>
      </c>
    </row>
    <row r="264" spans="1:17" hidden="1" x14ac:dyDescent="0.2">
      <c r="A264" s="2">
        <v>52</v>
      </c>
      <c r="B264" s="10" t="s">
        <v>142</v>
      </c>
      <c r="C264" s="11" t="str">
        <f t="shared" si="4"/>
        <v>E</v>
      </c>
      <c r="D264" s="10" t="s">
        <v>14</v>
      </c>
      <c r="E264" s="2">
        <v>79.650000000000006</v>
      </c>
      <c r="F264" s="10" t="s">
        <v>589</v>
      </c>
      <c r="G264" s="10" t="s">
        <v>1028</v>
      </c>
      <c r="H264" s="10" t="s">
        <v>1120</v>
      </c>
      <c r="I264" s="2">
        <v>1</v>
      </c>
      <c r="J264" s="2">
        <v>263</v>
      </c>
      <c r="K264" s="2">
        <v>1</v>
      </c>
      <c r="L264" s="10" t="s">
        <v>15</v>
      </c>
      <c r="M264" s="2">
        <v>1</v>
      </c>
      <c r="N264" s="10">
        <v>0</v>
      </c>
      <c r="O264" s="10">
        <v>110413</v>
      </c>
      <c r="P264" s="10" t="s">
        <v>17</v>
      </c>
      <c r="Q264" s="2">
        <v>2</v>
      </c>
    </row>
    <row r="265" spans="1:17" hidden="1" x14ac:dyDescent="0.2">
      <c r="A265" s="2">
        <v>40</v>
      </c>
      <c r="B265" s="10" t="s">
        <v>143</v>
      </c>
      <c r="C265" s="11" t="str">
        <f t="shared" si="4"/>
        <v>B</v>
      </c>
      <c r="D265" s="10" t="s">
        <v>14</v>
      </c>
      <c r="E265" s="2">
        <v>0</v>
      </c>
      <c r="F265" s="10" t="s">
        <v>590</v>
      </c>
      <c r="G265" s="10" t="s">
        <v>1028</v>
      </c>
      <c r="H265" s="10" t="s">
        <v>1220</v>
      </c>
      <c r="I265" s="2">
        <v>0</v>
      </c>
      <c r="J265" s="2">
        <v>264</v>
      </c>
      <c r="K265" s="2">
        <v>1</v>
      </c>
      <c r="L265" s="10" t="s">
        <v>15</v>
      </c>
      <c r="M265" s="2">
        <v>0</v>
      </c>
      <c r="N265" s="10">
        <v>0</v>
      </c>
      <c r="O265" s="10">
        <v>112059</v>
      </c>
      <c r="P265" s="10" t="s">
        <v>17</v>
      </c>
      <c r="Q265" s="2">
        <v>0</v>
      </c>
    </row>
    <row r="266" spans="1:17" x14ac:dyDescent="0.2">
      <c r="A266" s="2">
        <v>22</v>
      </c>
      <c r="B266" s="10" t="s">
        <v>1842</v>
      </c>
      <c r="C266" s="11" t="str">
        <f t="shared" si="4"/>
        <v>M</v>
      </c>
      <c r="D266" s="10" t="s">
        <v>26</v>
      </c>
      <c r="E266" s="2">
        <v>7.75</v>
      </c>
      <c r="F266" s="10" t="s">
        <v>591</v>
      </c>
      <c r="G266" s="10" t="s">
        <v>1032</v>
      </c>
      <c r="H266" s="10" t="s">
        <v>1289</v>
      </c>
      <c r="I266" s="2">
        <v>0</v>
      </c>
      <c r="J266" s="2">
        <v>265</v>
      </c>
      <c r="K266" s="2">
        <v>3</v>
      </c>
      <c r="L266" s="10" t="s">
        <v>20</v>
      </c>
      <c r="M266" s="2">
        <v>0</v>
      </c>
      <c r="N266" s="10">
        <v>0</v>
      </c>
      <c r="O266" s="10">
        <v>382649</v>
      </c>
      <c r="P266" s="10" t="s">
        <v>24</v>
      </c>
      <c r="Q266" s="2">
        <v>0</v>
      </c>
    </row>
    <row r="267" spans="1:17" x14ac:dyDescent="0.2">
      <c r="A267" s="2">
        <v>36</v>
      </c>
      <c r="B267" s="10" t="s">
        <v>1842</v>
      </c>
      <c r="C267" s="11" t="str">
        <f t="shared" si="4"/>
        <v>M</v>
      </c>
      <c r="D267" s="10" t="s">
        <v>14</v>
      </c>
      <c r="E267" s="2">
        <v>10.5</v>
      </c>
      <c r="F267" s="10" t="s">
        <v>592</v>
      </c>
      <c r="G267" s="10" t="s">
        <v>1028</v>
      </c>
      <c r="H267" s="10" t="s">
        <v>1290</v>
      </c>
      <c r="I267" s="2">
        <v>0</v>
      </c>
      <c r="J267" s="2">
        <v>266</v>
      </c>
      <c r="K267" s="2">
        <v>2</v>
      </c>
      <c r="L267" s="10" t="s">
        <v>15</v>
      </c>
      <c r="M267" s="2">
        <v>0</v>
      </c>
      <c r="N267" s="10">
        <v>0</v>
      </c>
      <c r="O267" s="10" t="s">
        <v>144</v>
      </c>
      <c r="P267" s="10" t="s">
        <v>17</v>
      </c>
      <c r="Q267" s="2">
        <v>0</v>
      </c>
    </row>
    <row r="268" spans="1:17" x14ac:dyDescent="0.2">
      <c r="A268" s="2">
        <v>16</v>
      </c>
      <c r="B268" s="10" t="s">
        <v>1842</v>
      </c>
      <c r="C268" s="11" t="str">
        <f t="shared" si="4"/>
        <v>M</v>
      </c>
      <c r="D268" s="10" t="s">
        <v>14</v>
      </c>
      <c r="E268" s="2">
        <v>39.6875</v>
      </c>
      <c r="F268" s="10" t="s">
        <v>409</v>
      </c>
      <c r="G268" s="10" t="s">
        <v>1028</v>
      </c>
      <c r="H268" s="10" t="s">
        <v>1291</v>
      </c>
      <c r="I268" s="2">
        <v>1</v>
      </c>
      <c r="J268" s="2">
        <v>267</v>
      </c>
      <c r="K268" s="2">
        <v>3</v>
      </c>
      <c r="L268" s="10" t="s">
        <v>15</v>
      </c>
      <c r="M268" s="2">
        <v>4</v>
      </c>
      <c r="N268" s="10">
        <v>0</v>
      </c>
      <c r="O268" s="10">
        <v>3101295</v>
      </c>
      <c r="P268" s="10" t="s">
        <v>17</v>
      </c>
      <c r="Q268" s="2">
        <v>5</v>
      </c>
    </row>
    <row r="269" spans="1:17" x14ac:dyDescent="0.2">
      <c r="A269" s="2">
        <v>25</v>
      </c>
      <c r="B269" s="10" t="s">
        <v>1842</v>
      </c>
      <c r="C269" s="11" t="str">
        <f t="shared" si="4"/>
        <v>M</v>
      </c>
      <c r="D269" s="10" t="s">
        <v>14</v>
      </c>
      <c r="E269" s="2">
        <v>7.7750000000000004</v>
      </c>
      <c r="F269" s="10" t="s">
        <v>593</v>
      </c>
      <c r="G269" s="10" t="s">
        <v>1028</v>
      </c>
      <c r="H269" s="10" t="s">
        <v>1292</v>
      </c>
      <c r="I269" s="2">
        <v>0</v>
      </c>
      <c r="J269" s="2">
        <v>268</v>
      </c>
      <c r="K269" s="2">
        <v>3</v>
      </c>
      <c r="L269" s="10" t="s">
        <v>15</v>
      </c>
      <c r="M269" s="2">
        <v>1</v>
      </c>
      <c r="N269" s="10">
        <v>1</v>
      </c>
      <c r="O269" s="10">
        <v>347083</v>
      </c>
      <c r="P269" s="10" t="s">
        <v>17</v>
      </c>
      <c r="Q269" s="2">
        <v>1</v>
      </c>
    </row>
    <row r="270" spans="1:17" hidden="1" x14ac:dyDescent="0.2">
      <c r="A270" s="2">
        <v>58</v>
      </c>
      <c r="B270" s="10" t="s">
        <v>145</v>
      </c>
      <c r="C270" s="11" t="str">
        <f t="shared" si="4"/>
        <v>C</v>
      </c>
      <c r="D270" s="10" t="s">
        <v>14</v>
      </c>
      <c r="E270" s="2">
        <v>153.46250000000001</v>
      </c>
      <c r="F270" s="10" t="s">
        <v>594</v>
      </c>
      <c r="G270" s="10" t="s">
        <v>1030</v>
      </c>
      <c r="H270" s="10" t="s">
        <v>1293</v>
      </c>
      <c r="I270" s="2">
        <v>1</v>
      </c>
      <c r="J270" s="2">
        <v>269</v>
      </c>
      <c r="K270" s="2">
        <v>1</v>
      </c>
      <c r="L270" s="10" t="s">
        <v>20</v>
      </c>
      <c r="M270" s="2">
        <v>0</v>
      </c>
      <c r="N270" s="10">
        <v>1</v>
      </c>
      <c r="O270" s="10" t="s">
        <v>146</v>
      </c>
      <c r="P270" s="10" t="s">
        <v>22</v>
      </c>
      <c r="Q270" s="2">
        <v>1</v>
      </c>
    </row>
    <row r="271" spans="1:17" hidden="1" x14ac:dyDescent="0.2">
      <c r="A271" s="2">
        <v>35</v>
      </c>
      <c r="B271" s="10" t="s">
        <v>147</v>
      </c>
      <c r="C271" s="11" t="str">
        <f t="shared" si="4"/>
        <v>C</v>
      </c>
      <c r="D271" s="10" t="s">
        <v>14</v>
      </c>
      <c r="E271" s="2">
        <v>135.63329999999999</v>
      </c>
      <c r="F271" s="10" t="s">
        <v>595</v>
      </c>
      <c r="G271" s="10" t="s">
        <v>1032</v>
      </c>
      <c r="H271" s="10" t="s">
        <v>1294</v>
      </c>
      <c r="I271" s="2">
        <v>0</v>
      </c>
      <c r="J271" s="2">
        <v>270</v>
      </c>
      <c r="K271" s="2">
        <v>1</v>
      </c>
      <c r="L271" s="10" t="s">
        <v>20</v>
      </c>
      <c r="M271" s="2">
        <v>0</v>
      </c>
      <c r="N271" s="10">
        <v>1</v>
      </c>
      <c r="O271" s="10" t="s">
        <v>148</v>
      </c>
      <c r="P271" s="10" t="s">
        <v>24</v>
      </c>
      <c r="Q271" s="2">
        <v>0</v>
      </c>
    </row>
    <row r="272" spans="1:17" x14ac:dyDescent="0.2">
      <c r="A272" s="2">
        <v>30</v>
      </c>
      <c r="B272" s="10" t="s">
        <v>1842</v>
      </c>
      <c r="C272" s="11" t="str">
        <f t="shared" si="4"/>
        <v>M</v>
      </c>
      <c r="D272" s="10" t="s">
        <v>14</v>
      </c>
      <c r="E272" s="2">
        <v>31</v>
      </c>
      <c r="F272" s="10" t="s">
        <v>596</v>
      </c>
      <c r="G272" s="10" t="s">
        <v>1028</v>
      </c>
      <c r="H272" s="10" t="s">
        <v>1295</v>
      </c>
      <c r="I272" s="2">
        <v>0</v>
      </c>
      <c r="J272" s="2">
        <v>271</v>
      </c>
      <c r="K272" s="2">
        <v>1</v>
      </c>
      <c r="L272" s="10" t="s">
        <v>15</v>
      </c>
      <c r="M272" s="2">
        <v>0</v>
      </c>
      <c r="N272" s="10">
        <v>0</v>
      </c>
      <c r="O272" s="10">
        <v>113798</v>
      </c>
      <c r="P272" s="10" t="s">
        <v>17</v>
      </c>
      <c r="Q272" s="2">
        <v>0</v>
      </c>
    </row>
    <row r="273" spans="1:17" x14ac:dyDescent="0.2">
      <c r="A273" s="2">
        <v>25</v>
      </c>
      <c r="B273" s="10" t="s">
        <v>1842</v>
      </c>
      <c r="C273" s="11" t="str">
        <f t="shared" si="4"/>
        <v>M</v>
      </c>
      <c r="D273" s="10" t="s">
        <v>14</v>
      </c>
      <c r="E273" s="2">
        <v>0</v>
      </c>
      <c r="F273" s="10" t="s">
        <v>597</v>
      </c>
      <c r="G273" s="10" t="s">
        <v>1028</v>
      </c>
      <c r="H273" s="10" t="s">
        <v>1035</v>
      </c>
      <c r="I273" s="2">
        <v>0</v>
      </c>
      <c r="J273" s="2">
        <v>272</v>
      </c>
      <c r="K273" s="2">
        <v>3</v>
      </c>
      <c r="L273" s="10" t="s">
        <v>15</v>
      </c>
      <c r="M273" s="2">
        <v>0</v>
      </c>
      <c r="N273" s="10">
        <v>1</v>
      </c>
      <c r="O273" s="10" t="s">
        <v>107</v>
      </c>
      <c r="P273" s="10" t="s">
        <v>17</v>
      </c>
      <c r="Q273" s="2">
        <v>0</v>
      </c>
    </row>
    <row r="274" spans="1:17" x14ac:dyDescent="0.2">
      <c r="A274" s="2">
        <v>41</v>
      </c>
      <c r="B274" s="10" t="s">
        <v>1842</v>
      </c>
      <c r="C274" s="11" t="str">
        <f t="shared" si="4"/>
        <v>M</v>
      </c>
      <c r="D274" s="10" t="s">
        <v>14</v>
      </c>
      <c r="E274" s="2">
        <v>19.5</v>
      </c>
      <c r="F274" s="10" t="s">
        <v>598</v>
      </c>
      <c r="G274" s="10" t="s">
        <v>1030</v>
      </c>
      <c r="H274" s="10" t="s">
        <v>1296</v>
      </c>
      <c r="I274" s="2">
        <v>1</v>
      </c>
      <c r="J274" s="2">
        <v>273</v>
      </c>
      <c r="K274" s="2">
        <v>2</v>
      </c>
      <c r="L274" s="10" t="s">
        <v>20</v>
      </c>
      <c r="M274" s="2">
        <v>0</v>
      </c>
      <c r="N274" s="10">
        <v>1</v>
      </c>
      <c r="O274" s="10">
        <v>250644</v>
      </c>
      <c r="P274" s="10" t="s">
        <v>22</v>
      </c>
      <c r="Q274" s="2">
        <v>1</v>
      </c>
    </row>
    <row r="275" spans="1:17" hidden="1" x14ac:dyDescent="0.2">
      <c r="A275" s="2">
        <v>37</v>
      </c>
      <c r="B275" s="10" t="s">
        <v>149</v>
      </c>
      <c r="C275" s="11" t="str">
        <f t="shared" si="4"/>
        <v>C</v>
      </c>
      <c r="D275" s="10" t="s">
        <v>19</v>
      </c>
      <c r="E275" s="2">
        <v>29.7</v>
      </c>
      <c r="F275" s="10" t="s">
        <v>599</v>
      </c>
      <c r="G275" s="10" t="s">
        <v>1028</v>
      </c>
      <c r="H275" s="10" t="s">
        <v>1297</v>
      </c>
      <c r="I275" s="2">
        <v>1</v>
      </c>
      <c r="J275" s="2">
        <v>274</v>
      </c>
      <c r="K275" s="2">
        <v>1</v>
      </c>
      <c r="L275" s="10" t="s">
        <v>15</v>
      </c>
      <c r="M275" s="2">
        <v>0</v>
      </c>
      <c r="N275" s="10">
        <v>0</v>
      </c>
      <c r="O275" s="10" t="s">
        <v>150</v>
      </c>
      <c r="P275" s="10" t="s">
        <v>17</v>
      </c>
      <c r="Q275" s="2">
        <v>1</v>
      </c>
    </row>
    <row r="276" spans="1:17" x14ac:dyDescent="0.2">
      <c r="A276" s="2">
        <v>22</v>
      </c>
      <c r="B276" s="10" t="s">
        <v>1842</v>
      </c>
      <c r="C276" s="11" t="str">
        <f t="shared" si="4"/>
        <v>M</v>
      </c>
      <c r="D276" s="10" t="s">
        <v>26</v>
      </c>
      <c r="E276" s="2">
        <v>7.75</v>
      </c>
      <c r="F276" s="10" t="s">
        <v>600</v>
      </c>
      <c r="G276" s="10" t="s">
        <v>1032</v>
      </c>
      <c r="H276" s="10" t="s">
        <v>1298</v>
      </c>
      <c r="I276" s="2">
        <v>0</v>
      </c>
      <c r="J276" s="2">
        <v>275</v>
      </c>
      <c r="K276" s="2">
        <v>3</v>
      </c>
      <c r="L276" s="10" t="s">
        <v>20</v>
      </c>
      <c r="M276" s="2">
        <v>0</v>
      </c>
      <c r="N276" s="10">
        <v>1</v>
      </c>
      <c r="O276" s="10">
        <v>370375</v>
      </c>
      <c r="P276" s="10" t="s">
        <v>24</v>
      </c>
      <c r="Q276" s="2">
        <v>0</v>
      </c>
    </row>
    <row r="277" spans="1:17" hidden="1" x14ac:dyDescent="0.2">
      <c r="A277" s="2">
        <v>63</v>
      </c>
      <c r="B277" s="10" t="s">
        <v>151</v>
      </c>
      <c r="C277" s="11" t="str">
        <f t="shared" si="4"/>
        <v>D</v>
      </c>
      <c r="D277" s="10" t="s">
        <v>14</v>
      </c>
      <c r="E277" s="2">
        <v>77.958299999999994</v>
      </c>
      <c r="F277" s="10" t="s">
        <v>601</v>
      </c>
      <c r="G277" s="10" t="s">
        <v>1032</v>
      </c>
      <c r="H277" s="10" t="s">
        <v>1299</v>
      </c>
      <c r="I277" s="2">
        <v>0</v>
      </c>
      <c r="J277" s="2">
        <v>276</v>
      </c>
      <c r="K277" s="2">
        <v>1</v>
      </c>
      <c r="L277" s="10" t="s">
        <v>20</v>
      </c>
      <c r="M277" s="2">
        <v>1</v>
      </c>
      <c r="N277" s="10">
        <v>1</v>
      </c>
      <c r="O277" s="10">
        <v>13502</v>
      </c>
      <c r="P277" s="10" t="s">
        <v>24</v>
      </c>
      <c r="Q277" s="2">
        <v>1</v>
      </c>
    </row>
    <row r="278" spans="1:17" x14ac:dyDescent="0.2">
      <c r="A278" s="2">
        <v>45</v>
      </c>
      <c r="B278" s="10" t="s">
        <v>1842</v>
      </c>
      <c r="C278" s="11" t="str">
        <f t="shared" si="4"/>
        <v>M</v>
      </c>
      <c r="D278" s="10" t="s">
        <v>14</v>
      </c>
      <c r="E278" s="2">
        <v>7.75</v>
      </c>
      <c r="F278" s="10" t="s">
        <v>602</v>
      </c>
      <c r="G278" s="10" t="s">
        <v>1032</v>
      </c>
      <c r="H278" s="10" t="s">
        <v>1300</v>
      </c>
      <c r="I278" s="2">
        <v>0</v>
      </c>
      <c r="J278" s="2">
        <v>277</v>
      </c>
      <c r="K278" s="2">
        <v>3</v>
      </c>
      <c r="L278" s="10" t="s">
        <v>20</v>
      </c>
      <c r="M278" s="2">
        <v>0</v>
      </c>
      <c r="N278" s="10">
        <v>0</v>
      </c>
      <c r="O278" s="10">
        <v>347073</v>
      </c>
      <c r="P278" s="10" t="s">
        <v>24</v>
      </c>
      <c r="Q278" s="2">
        <v>0</v>
      </c>
    </row>
    <row r="279" spans="1:17" x14ac:dyDescent="0.2">
      <c r="A279" s="2">
        <v>30</v>
      </c>
      <c r="B279" s="10" t="s">
        <v>1842</v>
      </c>
      <c r="C279" s="11" t="str">
        <f t="shared" si="4"/>
        <v>M</v>
      </c>
      <c r="D279" s="10" t="s">
        <v>14</v>
      </c>
      <c r="E279" s="2">
        <v>0</v>
      </c>
      <c r="F279" s="10" t="s">
        <v>603</v>
      </c>
      <c r="G279" s="10" t="s">
        <v>1028</v>
      </c>
      <c r="H279" s="10" t="s">
        <v>1301</v>
      </c>
      <c r="I279" s="2">
        <v>0</v>
      </c>
      <c r="J279" s="2">
        <v>278</v>
      </c>
      <c r="K279" s="2">
        <v>2</v>
      </c>
      <c r="L279" s="10" t="s">
        <v>15</v>
      </c>
      <c r="M279" s="2">
        <v>0</v>
      </c>
      <c r="N279" s="10">
        <v>0</v>
      </c>
      <c r="O279" s="10">
        <v>239853</v>
      </c>
      <c r="P279" s="10" t="s">
        <v>17</v>
      </c>
      <c r="Q279" s="2">
        <v>0</v>
      </c>
    </row>
    <row r="280" spans="1:17" x14ac:dyDescent="0.2">
      <c r="A280" s="2">
        <v>7</v>
      </c>
      <c r="B280" s="10" t="s">
        <v>1842</v>
      </c>
      <c r="C280" s="11" t="str">
        <f t="shared" si="4"/>
        <v>M</v>
      </c>
      <c r="D280" s="10" t="s">
        <v>26</v>
      </c>
      <c r="E280" s="2">
        <v>29.125</v>
      </c>
      <c r="F280" s="10" t="s">
        <v>377</v>
      </c>
      <c r="G280" s="10" t="s">
        <v>1038</v>
      </c>
      <c r="H280" s="10" t="s">
        <v>1302</v>
      </c>
      <c r="I280" s="2">
        <v>1</v>
      </c>
      <c r="J280" s="2">
        <v>279</v>
      </c>
      <c r="K280" s="2">
        <v>3</v>
      </c>
      <c r="L280" s="10" t="s">
        <v>15</v>
      </c>
      <c r="M280" s="2">
        <v>4</v>
      </c>
      <c r="N280" s="10">
        <v>0</v>
      </c>
      <c r="O280" s="10">
        <v>382652</v>
      </c>
      <c r="P280" s="10" t="s">
        <v>28</v>
      </c>
      <c r="Q280" s="2">
        <v>5</v>
      </c>
    </row>
    <row r="281" spans="1:17" x14ac:dyDescent="0.2">
      <c r="A281" s="2">
        <v>35</v>
      </c>
      <c r="B281" s="10" t="s">
        <v>1842</v>
      </c>
      <c r="C281" s="11" t="str">
        <f t="shared" si="4"/>
        <v>M</v>
      </c>
      <c r="D281" s="10" t="s">
        <v>14</v>
      </c>
      <c r="E281" s="2">
        <v>20.25</v>
      </c>
      <c r="F281" s="10" t="s">
        <v>604</v>
      </c>
      <c r="G281" s="10" t="s">
        <v>1030</v>
      </c>
      <c r="H281" s="10" t="s">
        <v>1303</v>
      </c>
      <c r="I281" s="2">
        <v>1</v>
      </c>
      <c r="J281" s="2">
        <v>280</v>
      </c>
      <c r="K281" s="2">
        <v>3</v>
      </c>
      <c r="L281" s="10" t="s">
        <v>20</v>
      </c>
      <c r="M281" s="2">
        <v>1</v>
      </c>
      <c r="N281" s="10">
        <v>1</v>
      </c>
      <c r="O281" s="10" t="s">
        <v>152</v>
      </c>
      <c r="P281" s="10" t="s">
        <v>22</v>
      </c>
      <c r="Q281" s="2">
        <v>2</v>
      </c>
    </row>
    <row r="282" spans="1:17" x14ac:dyDescent="0.2">
      <c r="A282" s="2">
        <v>65</v>
      </c>
      <c r="B282" s="10" t="s">
        <v>1842</v>
      </c>
      <c r="C282" s="11" t="str">
        <f t="shared" si="4"/>
        <v>M</v>
      </c>
      <c r="D282" s="10" t="s">
        <v>26</v>
      </c>
      <c r="E282" s="2">
        <v>7.75</v>
      </c>
      <c r="F282" s="10" t="s">
        <v>605</v>
      </c>
      <c r="G282" s="10" t="s">
        <v>1028</v>
      </c>
      <c r="H282" s="10" t="s">
        <v>1304</v>
      </c>
      <c r="I282" s="2">
        <v>0</v>
      </c>
      <c r="J282" s="2">
        <v>281</v>
      </c>
      <c r="K282" s="2">
        <v>3</v>
      </c>
      <c r="L282" s="10" t="s">
        <v>15</v>
      </c>
      <c r="M282" s="2">
        <v>0</v>
      </c>
      <c r="N282" s="10">
        <v>0</v>
      </c>
      <c r="O282" s="10">
        <v>336439</v>
      </c>
      <c r="P282" s="10" t="s">
        <v>17</v>
      </c>
      <c r="Q282" s="2">
        <v>0</v>
      </c>
    </row>
    <row r="283" spans="1:17" x14ac:dyDescent="0.2">
      <c r="A283" s="2">
        <v>28</v>
      </c>
      <c r="B283" s="10" t="s">
        <v>1842</v>
      </c>
      <c r="C283" s="11" t="str">
        <f t="shared" si="4"/>
        <v>M</v>
      </c>
      <c r="D283" s="10" t="s">
        <v>14</v>
      </c>
      <c r="E283" s="2">
        <v>7.8541999999999996</v>
      </c>
      <c r="F283" s="10" t="s">
        <v>606</v>
      </c>
      <c r="G283" s="10" t="s">
        <v>1028</v>
      </c>
      <c r="H283" s="10" t="s">
        <v>1305</v>
      </c>
      <c r="I283" s="2">
        <v>0</v>
      </c>
      <c r="J283" s="2">
        <v>282</v>
      </c>
      <c r="K283" s="2">
        <v>3</v>
      </c>
      <c r="L283" s="10" t="s">
        <v>15</v>
      </c>
      <c r="M283" s="2">
        <v>0</v>
      </c>
      <c r="N283" s="10">
        <v>0</v>
      </c>
      <c r="O283" s="10">
        <v>347464</v>
      </c>
      <c r="P283" s="10" t="s">
        <v>17</v>
      </c>
      <c r="Q283" s="2">
        <v>0</v>
      </c>
    </row>
    <row r="284" spans="1:17" x14ac:dyDescent="0.2">
      <c r="A284" s="2">
        <v>16</v>
      </c>
      <c r="B284" s="10" t="s">
        <v>1842</v>
      </c>
      <c r="C284" s="11" t="str">
        <f t="shared" si="4"/>
        <v>M</v>
      </c>
      <c r="D284" s="10" t="s">
        <v>14</v>
      </c>
      <c r="E284" s="2">
        <v>9.5</v>
      </c>
      <c r="F284" s="10" t="s">
        <v>607</v>
      </c>
      <c r="G284" s="10" t="s">
        <v>1028</v>
      </c>
      <c r="H284" s="10" t="s">
        <v>1306</v>
      </c>
      <c r="I284" s="2">
        <v>0</v>
      </c>
      <c r="J284" s="2">
        <v>283</v>
      </c>
      <c r="K284" s="2">
        <v>3</v>
      </c>
      <c r="L284" s="10" t="s">
        <v>15</v>
      </c>
      <c r="M284" s="2">
        <v>0</v>
      </c>
      <c r="N284" s="10">
        <v>0</v>
      </c>
      <c r="O284" s="10">
        <v>345778</v>
      </c>
      <c r="P284" s="10" t="s">
        <v>17</v>
      </c>
      <c r="Q284" s="2">
        <v>0</v>
      </c>
    </row>
    <row r="285" spans="1:17" x14ac:dyDescent="0.2">
      <c r="A285" s="2">
        <v>19</v>
      </c>
      <c r="B285" s="10" t="s">
        <v>1842</v>
      </c>
      <c r="C285" s="11" t="str">
        <f t="shared" si="4"/>
        <v>M</v>
      </c>
      <c r="D285" s="10" t="s">
        <v>14</v>
      </c>
      <c r="E285" s="2">
        <v>8.0500000000000007</v>
      </c>
      <c r="F285" s="10" t="s">
        <v>608</v>
      </c>
      <c r="G285" s="10" t="s">
        <v>1028</v>
      </c>
      <c r="H285" s="10" t="s">
        <v>1307</v>
      </c>
      <c r="I285" s="2">
        <v>0</v>
      </c>
      <c r="J285" s="2">
        <v>284</v>
      </c>
      <c r="K285" s="2">
        <v>3</v>
      </c>
      <c r="L285" s="10" t="s">
        <v>15</v>
      </c>
      <c r="M285" s="2">
        <v>0</v>
      </c>
      <c r="N285" s="10">
        <v>1</v>
      </c>
      <c r="O285" s="10" t="s">
        <v>153</v>
      </c>
      <c r="P285" s="10" t="s">
        <v>17</v>
      </c>
      <c r="Q285" s="2">
        <v>0</v>
      </c>
    </row>
    <row r="286" spans="1:17" hidden="1" x14ac:dyDescent="0.2">
      <c r="A286" s="2">
        <v>30</v>
      </c>
      <c r="B286" s="10" t="s">
        <v>154</v>
      </c>
      <c r="C286" s="11" t="str">
        <f t="shared" si="4"/>
        <v>A</v>
      </c>
      <c r="D286" s="10" t="s">
        <v>14</v>
      </c>
      <c r="E286" s="2">
        <v>26</v>
      </c>
      <c r="F286" s="10" t="s">
        <v>516</v>
      </c>
      <c r="G286" s="10" t="s">
        <v>1028</v>
      </c>
      <c r="H286" s="10" t="s">
        <v>1308</v>
      </c>
      <c r="I286" s="2">
        <v>0</v>
      </c>
      <c r="J286" s="2">
        <v>285</v>
      </c>
      <c r="K286" s="2">
        <v>1</v>
      </c>
      <c r="L286" s="10" t="s">
        <v>15</v>
      </c>
      <c r="M286" s="2">
        <v>0</v>
      </c>
      <c r="N286" s="10">
        <v>0</v>
      </c>
      <c r="O286" s="10">
        <v>113056</v>
      </c>
      <c r="P286" s="10" t="s">
        <v>17</v>
      </c>
      <c r="Q286" s="2">
        <v>0</v>
      </c>
    </row>
    <row r="287" spans="1:17" x14ac:dyDescent="0.2">
      <c r="A287" s="2">
        <v>33</v>
      </c>
      <c r="B287" s="10" t="s">
        <v>1842</v>
      </c>
      <c r="C287" s="11" t="str">
        <f t="shared" si="4"/>
        <v>M</v>
      </c>
      <c r="D287" s="10" t="s">
        <v>19</v>
      </c>
      <c r="E287" s="2">
        <v>8.6624999999999996</v>
      </c>
      <c r="F287" s="10" t="s">
        <v>609</v>
      </c>
      <c r="G287" s="10" t="s">
        <v>1028</v>
      </c>
      <c r="H287" s="10" t="s">
        <v>1107</v>
      </c>
      <c r="I287" s="2">
        <v>0</v>
      </c>
      <c r="J287" s="2">
        <v>286</v>
      </c>
      <c r="K287" s="2">
        <v>3</v>
      </c>
      <c r="L287" s="10" t="s">
        <v>15</v>
      </c>
      <c r="M287" s="2">
        <v>0</v>
      </c>
      <c r="N287" s="10">
        <v>0</v>
      </c>
      <c r="O287" s="10">
        <v>349239</v>
      </c>
      <c r="P287" s="10" t="s">
        <v>17</v>
      </c>
      <c r="Q287" s="2">
        <v>0</v>
      </c>
    </row>
    <row r="288" spans="1:17" x14ac:dyDescent="0.2">
      <c r="A288" s="2">
        <v>30</v>
      </c>
      <c r="B288" s="10" t="s">
        <v>1842</v>
      </c>
      <c r="C288" s="11" t="str">
        <f t="shared" si="4"/>
        <v>M</v>
      </c>
      <c r="D288" s="10" t="s">
        <v>14</v>
      </c>
      <c r="E288" s="2">
        <v>9.5</v>
      </c>
      <c r="F288" s="10" t="s">
        <v>610</v>
      </c>
      <c r="G288" s="10" t="s">
        <v>1028</v>
      </c>
      <c r="H288" s="10" t="s">
        <v>1309</v>
      </c>
      <c r="I288" s="2">
        <v>0</v>
      </c>
      <c r="J288" s="2">
        <v>287</v>
      </c>
      <c r="K288" s="2">
        <v>3</v>
      </c>
      <c r="L288" s="10" t="s">
        <v>15</v>
      </c>
      <c r="M288" s="2">
        <v>0</v>
      </c>
      <c r="N288" s="10">
        <v>1</v>
      </c>
      <c r="O288" s="10">
        <v>345774</v>
      </c>
      <c r="P288" s="10" t="s">
        <v>17</v>
      </c>
      <c r="Q288" s="2">
        <v>0</v>
      </c>
    </row>
    <row r="289" spans="1:17" x14ac:dyDescent="0.2">
      <c r="A289" s="2">
        <v>22</v>
      </c>
      <c r="B289" s="10" t="s">
        <v>1842</v>
      </c>
      <c r="C289" s="11" t="str">
        <f t="shared" si="4"/>
        <v>M</v>
      </c>
      <c r="D289" s="10" t="s">
        <v>14</v>
      </c>
      <c r="E289" s="2">
        <v>7.8958000000000004</v>
      </c>
      <c r="F289" s="10" t="s">
        <v>611</v>
      </c>
      <c r="G289" s="10" t="s">
        <v>1028</v>
      </c>
      <c r="H289" s="10" t="s">
        <v>1310</v>
      </c>
      <c r="I289" s="2">
        <v>0</v>
      </c>
      <c r="J289" s="2">
        <v>288</v>
      </c>
      <c r="K289" s="2">
        <v>3</v>
      </c>
      <c r="L289" s="10" t="s">
        <v>15</v>
      </c>
      <c r="M289" s="2">
        <v>0</v>
      </c>
      <c r="N289" s="10">
        <v>0</v>
      </c>
      <c r="O289" s="10">
        <v>349206</v>
      </c>
      <c r="P289" s="10" t="s">
        <v>17</v>
      </c>
      <c r="Q289" s="2">
        <v>0</v>
      </c>
    </row>
    <row r="290" spans="1:17" x14ac:dyDescent="0.2">
      <c r="A290" s="2">
        <v>42</v>
      </c>
      <c r="B290" s="10" t="s">
        <v>1842</v>
      </c>
      <c r="C290" s="11" t="str">
        <f t="shared" si="4"/>
        <v>M</v>
      </c>
      <c r="D290" s="10" t="s">
        <v>14</v>
      </c>
      <c r="E290" s="2">
        <v>13</v>
      </c>
      <c r="F290" s="10" t="s">
        <v>612</v>
      </c>
      <c r="G290" s="10" t="s">
        <v>1028</v>
      </c>
      <c r="H290" s="10" t="s">
        <v>1311</v>
      </c>
      <c r="I290" s="2">
        <v>0</v>
      </c>
      <c r="J290" s="2">
        <v>289</v>
      </c>
      <c r="K290" s="2">
        <v>2</v>
      </c>
      <c r="L290" s="10" t="s">
        <v>15</v>
      </c>
      <c r="M290" s="2">
        <v>0</v>
      </c>
      <c r="N290" s="10">
        <v>1</v>
      </c>
      <c r="O290" s="10">
        <v>237798</v>
      </c>
      <c r="P290" s="10" t="s">
        <v>17</v>
      </c>
      <c r="Q290" s="2">
        <v>0</v>
      </c>
    </row>
    <row r="291" spans="1:17" x14ac:dyDescent="0.2">
      <c r="A291" s="2">
        <v>22</v>
      </c>
      <c r="B291" s="10" t="s">
        <v>1842</v>
      </c>
      <c r="C291" s="11" t="str">
        <f t="shared" si="4"/>
        <v>M</v>
      </c>
      <c r="D291" s="10" t="s">
        <v>26</v>
      </c>
      <c r="E291" s="2">
        <v>7.75</v>
      </c>
      <c r="F291" s="10" t="s">
        <v>613</v>
      </c>
      <c r="G291" s="10" t="s">
        <v>1032</v>
      </c>
      <c r="H291" s="10" t="s">
        <v>1312</v>
      </c>
      <c r="I291" s="2">
        <v>0</v>
      </c>
      <c r="J291" s="2">
        <v>290</v>
      </c>
      <c r="K291" s="2">
        <v>3</v>
      </c>
      <c r="L291" s="10" t="s">
        <v>20</v>
      </c>
      <c r="M291" s="2">
        <v>0</v>
      </c>
      <c r="N291" s="10">
        <v>1</v>
      </c>
      <c r="O291" s="10">
        <v>370373</v>
      </c>
      <c r="P291" s="10" t="s">
        <v>24</v>
      </c>
      <c r="Q291" s="2">
        <v>0</v>
      </c>
    </row>
    <row r="292" spans="1:17" x14ac:dyDescent="0.2">
      <c r="A292" s="2">
        <v>26</v>
      </c>
      <c r="B292" s="10" t="s">
        <v>1842</v>
      </c>
      <c r="C292" s="11" t="str">
        <f t="shared" si="4"/>
        <v>M</v>
      </c>
      <c r="D292" s="10" t="s">
        <v>14</v>
      </c>
      <c r="E292" s="2">
        <v>78.849999999999994</v>
      </c>
      <c r="F292" s="10" t="s">
        <v>614</v>
      </c>
      <c r="G292" s="10" t="s">
        <v>1032</v>
      </c>
      <c r="H292" s="10" t="s">
        <v>1058</v>
      </c>
      <c r="I292" s="2">
        <v>0</v>
      </c>
      <c r="J292" s="2">
        <v>291</v>
      </c>
      <c r="K292" s="2">
        <v>1</v>
      </c>
      <c r="L292" s="10" t="s">
        <v>20</v>
      </c>
      <c r="M292" s="2">
        <v>0</v>
      </c>
      <c r="N292" s="10">
        <v>1</v>
      </c>
      <c r="O292" s="10">
        <v>19877</v>
      </c>
      <c r="P292" s="10" t="s">
        <v>24</v>
      </c>
      <c r="Q292" s="2">
        <v>0</v>
      </c>
    </row>
    <row r="293" spans="1:17" hidden="1" x14ac:dyDescent="0.2">
      <c r="A293" s="2">
        <v>19</v>
      </c>
      <c r="B293" s="10" t="s">
        <v>155</v>
      </c>
      <c r="C293" s="11" t="str">
        <f t="shared" si="4"/>
        <v>B</v>
      </c>
      <c r="D293" s="10" t="s">
        <v>19</v>
      </c>
      <c r="E293" s="2">
        <v>91.0792</v>
      </c>
      <c r="F293" s="10" t="s">
        <v>615</v>
      </c>
      <c r="G293" s="10" t="s">
        <v>1030</v>
      </c>
      <c r="H293" s="10" t="s">
        <v>1313</v>
      </c>
      <c r="I293" s="2">
        <v>0</v>
      </c>
      <c r="J293" s="2">
        <v>292</v>
      </c>
      <c r="K293" s="2">
        <v>1</v>
      </c>
      <c r="L293" s="10" t="s">
        <v>20</v>
      </c>
      <c r="M293" s="2">
        <v>1</v>
      </c>
      <c r="N293" s="10">
        <v>1</v>
      </c>
      <c r="O293" s="10">
        <v>11967</v>
      </c>
      <c r="P293" s="10" t="s">
        <v>22</v>
      </c>
      <c r="Q293" s="2">
        <v>1</v>
      </c>
    </row>
    <row r="294" spans="1:17" hidden="1" x14ac:dyDescent="0.2">
      <c r="A294" s="2">
        <v>36</v>
      </c>
      <c r="B294" s="10" t="s">
        <v>156</v>
      </c>
      <c r="C294" s="11" t="str">
        <f t="shared" si="4"/>
        <v>D</v>
      </c>
      <c r="D294" s="10" t="s">
        <v>19</v>
      </c>
      <c r="E294" s="2">
        <v>12.875</v>
      </c>
      <c r="F294" s="10" t="s">
        <v>616</v>
      </c>
      <c r="G294" s="10" t="s">
        <v>1028</v>
      </c>
      <c r="H294" s="10" t="s">
        <v>1314</v>
      </c>
      <c r="I294" s="2">
        <v>0</v>
      </c>
      <c r="J294" s="2">
        <v>293</v>
      </c>
      <c r="K294" s="2">
        <v>2</v>
      </c>
      <c r="L294" s="10" t="s">
        <v>15</v>
      </c>
      <c r="M294" s="2">
        <v>0</v>
      </c>
      <c r="N294" s="10">
        <v>0</v>
      </c>
      <c r="O294" s="10" t="s">
        <v>157</v>
      </c>
      <c r="P294" s="10" t="s">
        <v>17</v>
      </c>
      <c r="Q294" s="2">
        <v>0</v>
      </c>
    </row>
    <row r="295" spans="1:17" x14ac:dyDescent="0.2">
      <c r="A295" s="2">
        <v>24</v>
      </c>
      <c r="B295" s="10" t="s">
        <v>1842</v>
      </c>
      <c r="C295" s="11" t="str">
        <f t="shared" si="4"/>
        <v>M</v>
      </c>
      <c r="D295" s="10" t="s">
        <v>14</v>
      </c>
      <c r="E295" s="2">
        <v>8.85</v>
      </c>
      <c r="F295" s="10" t="s">
        <v>617</v>
      </c>
      <c r="G295" s="10" t="s">
        <v>1032</v>
      </c>
      <c r="H295" s="10" t="s">
        <v>1315</v>
      </c>
      <c r="I295" s="2">
        <v>0</v>
      </c>
      <c r="J295" s="2">
        <v>294</v>
      </c>
      <c r="K295" s="2">
        <v>3</v>
      </c>
      <c r="L295" s="10" t="s">
        <v>20</v>
      </c>
      <c r="M295" s="2">
        <v>0</v>
      </c>
      <c r="N295" s="10">
        <v>0</v>
      </c>
      <c r="O295" s="10">
        <v>349236</v>
      </c>
      <c r="P295" s="10" t="s">
        <v>24</v>
      </c>
      <c r="Q295" s="2">
        <v>0</v>
      </c>
    </row>
    <row r="296" spans="1:17" x14ac:dyDescent="0.2">
      <c r="A296" s="2">
        <v>24</v>
      </c>
      <c r="B296" s="10" t="s">
        <v>1842</v>
      </c>
      <c r="C296" s="11" t="str">
        <f t="shared" si="4"/>
        <v>M</v>
      </c>
      <c r="D296" s="10" t="s">
        <v>14</v>
      </c>
      <c r="E296" s="2">
        <v>7.8958000000000004</v>
      </c>
      <c r="F296" s="10" t="s">
        <v>618</v>
      </c>
      <c r="G296" s="10" t="s">
        <v>1028</v>
      </c>
      <c r="H296" s="10" t="s">
        <v>1107</v>
      </c>
      <c r="I296" s="2">
        <v>0</v>
      </c>
      <c r="J296" s="2">
        <v>295</v>
      </c>
      <c r="K296" s="2">
        <v>3</v>
      </c>
      <c r="L296" s="10" t="s">
        <v>15</v>
      </c>
      <c r="M296" s="2">
        <v>0</v>
      </c>
      <c r="N296" s="10">
        <v>0</v>
      </c>
      <c r="O296" s="10">
        <v>349233</v>
      </c>
      <c r="P296" s="10" t="s">
        <v>17</v>
      </c>
      <c r="Q296" s="2">
        <v>0</v>
      </c>
    </row>
    <row r="297" spans="1:17" x14ac:dyDescent="0.2">
      <c r="A297" s="2">
        <v>30</v>
      </c>
      <c r="B297" s="10" t="s">
        <v>1842</v>
      </c>
      <c r="C297" s="11" t="str">
        <f t="shared" si="4"/>
        <v>M</v>
      </c>
      <c r="D297" s="10" t="s">
        <v>19</v>
      </c>
      <c r="E297" s="2">
        <v>27.720800000000001</v>
      </c>
      <c r="F297" s="10" t="s">
        <v>619</v>
      </c>
      <c r="G297" s="10" t="s">
        <v>1028</v>
      </c>
      <c r="H297" s="10" t="s">
        <v>1316</v>
      </c>
      <c r="I297" s="2">
        <v>0</v>
      </c>
      <c r="J297" s="2">
        <v>296</v>
      </c>
      <c r="K297" s="2">
        <v>1</v>
      </c>
      <c r="L297" s="10" t="s">
        <v>15</v>
      </c>
      <c r="M297" s="2">
        <v>0</v>
      </c>
      <c r="N297" s="10">
        <v>0</v>
      </c>
      <c r="O297" s="10" t="s">
        <v>158</v>
      </c>
      <c r="P297" s="10" t="s">
        <v>17</v>
      </c>
      <c r="Q297" s="2">
        <v>0</v>
      </c>
    </row>
    <row r="298" spans="1:17" x14ac:dyDescent="0.2">
      <c r="A298" s="2">
        <v>23.5</v>
      </c>
      <c r="B298" s="10" t="s">
        <v>1842</v>
      </c>
      <c r="C298" s="11" t="str">
        <f t="shared" si="4"/>
        <v>M</v>
      </c>
      <c r="D298" s="10" t="s">
        <v>19</v>
      </c>
      <c r="E298" s="2">
        <v>7.2291999999999996</v>
      </c>
      <c r="F298" s="10" t="s">
        <v>620</v>
      </c>
      <c r="G298" s="10" t="s">
        <v>1028</v>
      </c>
      <c r="H298" s="10" t="s">
        <v>1317</v>
      </c>
      <c r="I298" s="2">
        <v>0</v>
      </c>
      <c r="J298" s="2">
        <v>297</v>
      </c>
      <c r="K298" s="2">
        <v>3</v>
      </c>
      <c r="L298" s="10" t="s">
        <v>15</v>
      </c>
      <c r="M298" s="2">
        <v>0</v>
      </c>
      <c r="N298" s="10">
        <v>0</v>
      </c>
      <c r="O298" s="10">
        <v>2693</v>
      </c>
      <c r="P298" s="10" t="s">
        <v>17</v>
      </c>
      <c r="Q298" s="2">
        <v>0</v>
      </c>
    </row>
    <row r="299" spans="1:17" hidden="1" x14ac:dyDescent="0.2">
      <c r="A299" s="2">
        <v>2</v>
      </c>
      <c r="B299" s="10" t="s">
        <v>159</v>
      </c>
      <c r="C299" s="11" t="str">
        <f t="shared" si="4"/>
        <v>C</v>
      </c>
      <c r="D299" s="10" t="s">
        <v>14</v>
      </c>
      <c r="E299" s="2">
        <v>151.55000000000001</v>
      </c>
      <c r="F299" s="10" t="s">
        <v>621</v>
      </c>
      <c r="G299" s="10" t="s">
        <v>1032</v>
      </c>
      <c r="H299" s="10" t="s">
        <v>1318</v>
      </c>
      <c r="I299" s="2">
        <v>2</v>
      </c>
      <c r="J299" s="2">
        <v>298</v>
      </c>
      <c r="K299" s="2">
        <v>1</v>
      </c>
      <c r="L299" s="10" t="s">
        <v>20</v>
      </c>
      <c r="M299" s="2">
        <v>1</v>
      </c>
      <c r="N299" s="10">
        <v>0</v>
      </c>
      <c r="O299" s="10">
        <v>113781</v>
      </c>
      <c r="P299" s="10" t="s">
        <v>24</v>
      </c>
      <c r="Q299" s="2">
        <v>3</v>
      </c>
    </row>
    <row r="300" spans="1:17" hidden="1" x14ac:dyDescent="0.2">
      <c r="A300" s="2">
        <v>30</v>
      </c>
      <c r="B300" s="10" t="s">
        <v>160</v>
      </c>
      <c r="C300" s="11" t="str">
        <f t="shared" si="4"/>
        <v>C</v>
      </c>
      <c r="D300" s="10" t="s">
        <v>14</v>
      </c>
      <c r="E300" s="2">
        <v>30.5</v>
      </c>
      <c r="F300" s="10" t="s">
        <v>622</v>
      </c>
      <c r="G300" s="10" t="s">
        <v>1028</v>
      </c>
      <c r="H300" s="10" t="s">
        <v>1319</v>
      </c>
      <c r="I300" s="2">
        <v>0</v>
      </c>
      <c r="J300" s="2">
        <v>299</v>
      </c>
      <c r="K300" s="2">
        <v>1</v>
      </c>
      <c r="L300" s="10" t="s">
        <v>15</v>
      </c>
      <c r="M300" s="2">
        <v>0</v>
      </c>
      <c r="N300" s="10">
        <v>1</v>
      </c>
      <c r="O300" s="10">
        <v>19988</v>
      </c>
      <c r="P300" s="10" t="s">
        <v>17</v>
      </c>
      <c r="Q300" s="2">
        <v>0</v>
      </c>
    </row>
    <row r="301" spans="1:17" hidden="1" x14ac:dyDescent="0.2">
      <c r="A301" s="2">
        <v>50</v>
      </c>
      <c r="B301" s="10" t="s">
        <v>74</v>
      </c>
      <c r="C301" s="11" t="str">
        <f t="shared" si="4"/>
        <v>B</v>
      </c>
      <c r="D301" s="10" t="s">
        <v>19</v>
      </c>
      <c r="E301" s="2">
        <v>247.52080000000001</v>
      </c>
      <c r="F301" s="10" t="s">
        <v>472</v>
      </c>
      <c r="G301" s="10" t="s">
        <v>1030</v>
      </c>
      <c r="H301" s="10" t="s">
        <v>1320</v>
      </c>
      <c r="I301" s="2">
        <v>1</v>
      </c>
      <c r="J301" s="2">
        <v>300</v>
      </c>
      <c r="K301" s="2">
        <v>1</v>
      </c>
      <c r="L301" s="10" t="s">
        <v>20</v>
      </c>
      <c r="M301" s="2">
        <v>0</v>
      </c>
      <c r="N301" s="10">
        <v>1</v>
      </c>
      <c r="O301" s="10" t="s">
        <v>75</v>
      </c>
      <c r="P301" s="10" t="s">
        <v>22</v>
      </c>
      <c r="Q301" s="2">
        <v>1</v>
      </c>
    </row>
    <row r="302" spans="1:17" x14ac:dyDescent="0.2">
      <c r="A302" s="2">
        <v>22</v>
      </c>
      <c r="B302" s="10" t="s">
        <v>1842</v>
      </c>
      <c r="C302" s="11" t="str">
        <f t="shared" si="4"/>
        <v>M</v>
      </c>
      <c r="D302" s="10" t="s">
        <v>26</v>
      </c>
      <c r="E302" s="2">
        <v>7.75</v>
      </c>
      <c r="F302" s="10" t="s">
        <v>623</v>
      </c>
      <c r="G302" s="10" t="s">
        <v>1032</v>
      </c>
      <c r="H302" s="10" t="s">
        <v>1321</v>
      </c>
      <c r="I302" s="2">
        <v>0</v>
      </c>
      <c r="J302" s="2">
        <v>301</v>
      </c>
      <c r="K302" s="2">
        <v>3</v>
      </c>
      <c r="L302" s="10" t="s">
        <v>20</v>
      </c>
      <c r="M302" s="2">
        <v>0</v>
      </c>
      <c r="N302" s="10">
        <v>1</v>
      </c>
      <c r="O302" s="10">
        <v>9234</v>
      </c>
      <c r="P302" s="10" t="s">
        <v>24</v>
      </c>
      <c r="Q302" s="2">
        <v>0</v>
      </c>
    </row>
    <row r="303" spans="1:17" x14ac:dyDescent="0.2">
      <c r="A303" s="2">
        <v>30</v>
      </c>
      <c r="B303" s="10" t="s">
        <v>1842</v>
      </c>
      <c r="C303" s="11" t="str">
        <f t="shared" si="4"/>
        <v>M</v>
      </c>
      <c r="D303" s="10" t="s">
        <v>26</v>
      </c>
      <c r="E303" s="2">
        <v>23.25</v>
      </c>
      <c r="F303" s="10" t="s">
        <v>624</v>
      </c>
      <c r="G303" s="10" t="s">
        <v>1028</v>
      </c>
      <c r="H303" s="10" t="s">
        <v>1322</v>
      </c>
      <c r="I303" s="2">
        <v>0</v>
      </c>
      <c r="J303" s="2">
        <v>302</v>
      </c>
      <c r="K303" s="2">
        <v>3</v>
      </c>
      <c r="L303" s="10" t="s">
        <v>15</v>
      </c>
      <c r="M303" s="2">
        <v>2</v>
      </c>
      <c r="N303" s="10">
        <v>1</v>
      </c>
      <c r="O303" s="10">
        <v>367226</v>
      </c>
      <c r="P303" s="10" t="s">
        <v>17</v>
      </c>
      <c r="Q303" s="2">
        <v>2</v>
      </c>
    </row>
    <row r="304" spans="1:17" x14ac:dyDescent="0.2">
      <c r="A304" s="2">
        <v>19</v>
      </c>
      <c r="B304" s="10" t="s">
        <v>1842</v>
      </c>
      <c r="C304" s="11" t="str">
        <f t="shared" si="4"/>
        <v>M</v>
      </c>
      <c r="D304" s="10" t="s">
        <v>14</v>
      </c>
      <c r="E304" s="2">
        <v>0</v>
      </c>
      <c r="F304" s="10" t="s">
        <v>369</v>
      </c>
      <c r="G304" s="10" t="s">
        <v>1028</v>
      </c>
      <c r="H304" s="10" t="s">
        <v>1323</v>
      </c>
      <c r="I304" s="2">
        <v>0</v>
      </c>
      <c r="J304" s="2">
        <v>303</v>
      </c>
      <c r="K304" s="2">
        <v>3</v>
      </c>
      <c r="L304" s="10" t="s">
        <v>15</v>
      </c>
      <c r="M304" s="2">
        <v>0</v>
      </c>
      <c r="N304" s="10">
        <v>0</v>
      </c>
      <c r="O304" s="10" t="s">
        <v>107</v>
      </c>
      <c r="P304" s="10" t="s">
        <v>17</v>
      </c>
      <c r="Q304" s="2">
        <v>0</v>
      </c>
    </row>
    <row r="305" spans="1:17" hidden="1" x14ac:dyDescent="0.2">
      <c r="A305" s="2">
        <v>22</v>
      </c>
      <c r="B305" s="10" t="s">
        <v>77</v>
      </c>
      <c r="C305" s="11" t="str">
        <f t="shared" si="4"/>
        <v>E</v>
      </c>
      <c r="D305" s="10" t="s">
        <v>26</v>
      </c>
      <c r="E305" s="2">
        <v>12.35</v>
      </c>
      <c r="F305" s="10" t="s">
        <v>625</v>
      </c>
      <c r="G305" s="10" t="s">
        <v>1032</v>
      </c>
      <c r="H305" s="10" t="s">
        <v>1324</v>
      </c>
      <c r="I305" s="2">
        <v>0</v>
      </c>
      <c r="J305" s="2">
        <v>304</v>
      </c>
      <c r="K305" s="2">
        <v>2</v>
      </c>
      <c r="L305" s="10" t="s">
        <v>20</v>
      </c>
      <c r="M305" s="2">
        <v>0</v>
      </c>
      <c r="N305" s="10">
        <v>1</v>
      </c>
      <c r="O305" s="10">
        <v>226593</v>
      </c>
      <c r="P305" s="10" t="s">
        <v>24</v>
      </c>
      <c r="Q305" s="2">
        <v>0</v>
      </c>
    </row>
    <row r="306" spans="1:17" x14ac:dyDescent="0.2">
      <c r="A306" s="2">
        <v>30</v>
      </c>
      <c r="B306" s="10" t="s">
        <v>1842</v>
      </c>
      <c r="C306" s="11" t="str">
        <f t="shared" si="4"/>
        <v>M</v>
      </c>
      <c r="D306" s="10" t="s">
        <v>14</v>
      </c>
      <c r="E306" s="2">
        <v>8.0500000000000007</v>
      </c>
      <c r="F306" s="10" t="s">
        <v>378</v>
      </c>
      <c r="G306" s="10" t="s">
        <v>1028</v>
      </c>
      <c r="H306" s="10" t="s">
        <v>1325</v>
      </c>
      <c r="I306" s="2">
        <v>0</v>
      </c>
      <c r="J306" s="2">
        <v>305</v>
      </c>
      <c r="K306" s="2">
        <v>3</v>
      </c>
      <c r="L306" s="10" t="s">
        <v>15</v>
      </c>
      <c r="M306" s="2">
        <v>0</v>
      </c>
      <c r="N306" s="10">
        <v>0</v>
      </c>
      <c r="O306" s="10" t="s">
        <v>161</v>
      </c>
      <c r="P306" s="10" t="s">
        <v>17</v>
      </c>
      <c r="Q306" s="2">
        <v>0</v>
      </c>
    </row>
    <row r="307" spans="1:17" hidden="1" x14ac:dyDescent="0.2">
      <c r="A307" s="2">
        <v>0.92</v>
      </c>
      <c r="B307" s="10" t="s">
        <v>159</v>
      </c>
      <c r="C307" s="11" t="str">
        <f t="shared" si="4"/>
        <v>C</v>
      </c>
      <c r="D307" s="10" t="s">
        <v>14</v>
      </c>
      <c r="E307" s="2">
        <v>151.55000000000001</v>
      </c>
      <c r="F307" s="10" t="s">
        <v>621</v>
      </c>
      <c r="G307" s="10" t="s">
        <v>1038</v>
      </c>
      <c r="H307" s="10" t="s">
        <v>1326</v>
      </c>
      <c r="I307" s="2">
        <v>2</v>
      </c>
      <c r="J307" s="2">
        <v>306</v>
      </c>
      <c r="K307" s="2">
        <v>1</v>
      </c>
      <c r="L307" s="10" t="s">
        <v>15</v>
      </c>
      <c r="M307" s="2">
        <v>1</v>
      </c>
      <c r="N307" s="10">
        <v>1</v>
      </c>
      <c r="O307" s="10">
        <v>113781</v>
      </c>
      <c r="P307" s="10" t="s">
        <v>28</v>
      </c>
      <c r="Q307" s="2">
        <v>3</v>
      </c>
    </row>
    <row r="308" spans="1:17" x14ac:dyDescent="0.2">
      <c r="A308" s="2">
        <v>22</v>
      </c>
      <c r="B308" s="10" t="s">
        <v>1842</v>
      </c>
      <c r="C308" s="11" t="str">
        <f t="shared" si="4"/>
        <v>M</v>
      </c>
      <c r="D308" s="10" t="s">
        <v>19</v>
      </c>
      <c r="E308" s="2">
        <v>110.88330000000001</v>
      </c>
      <c r="F308" s="10" t="s">
        <v>626</v>
      </c>
      <c r="G308" s="10" t="s">
        <v>1032</v>
      </c>
      <c r="H308" s="10" t="s">
        <v>1327</v>
      </c>
      <c r="I308" s="2">
        <v>0</v>
      </c>
      <c r="J308" s="2">
        <v>307</v>
      </c>
      <c r="K308" s="2">
        <v>1</v>
      </c>
      <c r="L308" s="10" t="s">
        <v>20</v>
      </c>
      <c r="M308" s="2">
        <v>0</v>
      </c>
      <c r="N308" s="10">
        <v>1</v>
      </c>
      <c r="O308" s="10">
        <v>17421</v>
      </c>
      <c r="P308" s="10" t="s">
        <v>24</v>
      </c>
      <c r="Q308" s="2">
        <v>0</v>
      </c>
    </row>
    <row r="309" spans="1:17" hidden="1" x14ac:dyDescent="0.2">
      <c r="A309" s="2">
        <v>17</v>
      </c>
      <c r="B309" s="10" t="s">
        <v>162</v>
      </c>
      <c r="C309" s="11" t="str">
        <f t="shared" si="4"/>
        <v>C</v>
      </c>
      <c r="D309" s="10" t="s">
        <v>19</v>
      </c>
      <c r="E309" s="2">
        <v>108.9</v>
      </c>
      <c r="F309" s="10" t="s">
        <v>627</v>
      </c>
      <c r="G309" s="10" t="s">
        <v>1030</v>
      </c>
      <c r="H309" s="10" t="s">
        <v>1328</v>
      </c>
      <c r="I309" s="2">
        <v>0</v>
      </c>
      <c r="J309" s="2">
        <v>308</v>
      </c>
      <c r="K309" s="2">
        <v>1</v>
      </c>
      <c r="L309" s="10" t="s">
        <v>20</v>
      </c>
      <c r="M309" s="2">
        <v>1</v>
      </c>
      <c r="N309" s="10">
        <v>1</v>
      </c>
      <c r="O309" s="10" t="s">
        <v>163</v>
      </c>
      <c r="P309" s="10" t="s">
        <v>22</v>
      </c>
      <c r="Q309" s="2">
        <v>1</v>
      </c>
    </row>
    <row r="310" spans="1:17" x14ac:dyDescent="0.2">
      <c r="A310" s="2">
        <v>30</v>
      </c>
      <c r="B310" s="10" t="s">
        <v>1842</v>
      </c>
      <c r="C310" s="11" t="str">
        <f t="shared" si="4"/>
        <v>M</v>
      </c>
      <c r="D310" s="10" t="s">
        <v>19</v>
      </c>
      <c r="E310" s="2">
        <v>24</v>
      </c>
      <c r="F310" s="10" t="s">
        <v>628</v>
      </c>
      <c r="G310" s="10" t="s">
        <v>1028</v>
      </c>
      <c r="H310" s="10" t="s">
        <v>1329</v>
      </c>
      <c r="I310" s="2">
        <v>0</v>
      </c>
      <c r="J310" s="2">
        <v>309</v>
      </c>
      <c r="K310" s="2">
        <v>2</v>
      </c>
      <c r="L310" s="10" t="s">
        <v>15</v>
      </c>
      <c r="M310" s="2">
        <v>1</v>
      </c>
      <c r="N310" s="10">
        <v>0</v>
      </c>
      <c r="O310" s="10" t="s">
        <v>164</v>
      </c>
      <c r="P310" s="10" t="s">
        <v>17</v>
      </c>
      <c r="Q310" s="2">
        <v>1</v>
      </c>
    </row>
    <row r="311" spans="1:17" hidden="1" x14ac:dyDescent="0.2">
      <c r="A311" s="2">
        <v>30</v>
      </c>
      <c r="B311" s="10" t="s">
        <v>165</v>
      </c>
      <c r="C311" s="11" t="str">
        <f t="shared" si="4"/>
        <v>E</v>
      </c>
      <c r="D311" s="10" t="s">
        <v>19</v>
      </c>
      <c r="E311" s="2">
        <v>56.929200000000002</v>
      </c>
      <c r="F311" s="10" t="s">
        <v>629</v>
      </c>
      <c r="G311" s="10" t="s">
        <v>1032</v>
      </c>
      <c r="H311" s="10" t="s">
        <v>1330</v>
      </c>
      <c r="I311" s="2">
        <v>0</v>
      </c>
      <c r="J311" s="2">
        <v>310</v>
      </c>
      <c r="K311" s="2">
        <v>1</v>
      </c>
      <c r="L311" s="10" t="s">
        <v>20</v>
      </c>
      <c r="M311" s="2">
        <v>0</v>
      </c>
      <c r="N311" s="10">
        <v>1</v>
      </c>
      <c r="O311" s="10" t="s">
        <v>166</v>
      </c>
      <c r="P311" s="10" t="s">
        <v>24</v>
      </c>
      <c r="Q311" s="2">
        <v>0</v>
      </c>
    </row>
    <row r="312" spans="1:17" hidden="1" x14ac:dyDescent="0.2">
      <c r="A312" s="2">
        <v>24</v>
      </c>
      <c r="B312" s="10" t="s">
        <v>167</v>
      </c>
      <c r="C312" s="11" t="str">
        <f t="shared" si="4"/>
        <v>C</v>
      </c>
      <c r="D312" s="10" t="s">
        <v>19</v>
      </c>
      <c r="E312" s="2">
        <v>83.158299999999997</v>
      </c>
      <c r="F312" s="10" t="s">
        <v>630</v>
      </c>
      <c r="G312" s="10" t="s">
        <v>1032</v>
      </c>
      <c r="H312" s="10" t="s">
        <v>1331</v>
      </c>
      <c r="I312" s="2">
        <v>0</v>
      </c>
      <c r="J312" s="2">
        <v>311</v>
      </c>
      <c r="K312" s="2">
        <v>1</v>
      </c>
      <c r="L312" s="10" t="s">
        <v>20</v>
      </c>
      <c r="M312" s="2">
        <v>0</v>
      </c>
      <c r="N312" s="10">
        <v>1</v>
      </c>
      <c r="O312" s="10">
        <v>11767</v>
      </c>
      <c r="P312" s="10" t="s">
        <v>24</v>
      </c>
      <c r="Q312" s="2">
        <v>0</v>
      </c>
    </row>
    <row r="313" spans="1:17" hidden="1" x14ac:dyDescent="0.2">
      <c r="A313" s="2">
        <v>18</v>
      </c>
      <c r="B313" s="10" t="s">
        <v>168</v>
      </c>
      <c r="C313" s="11" t="str">
        <f t="shared" si="4"/>
        <v>B</v>
      </c>
      <c r="D313" s="10" t="s">
        <v>19</v>
      </c>
      <c r="E313" s="2">
        <v>262.375</v>
      </c>
      <c r="F313" s="10" t="s">
        <v>631</v>
      </c>
      <c r="G313" s="10" t="s">
        <v>1032</v>
      </c>
      <c r="H313" s="10" t="s">
        <v>1332</v>
      </c>
      <c r="I313" s="2">
        <v>2</v>
      </c>
      <c r="J313" s="2">
        <v>312</v>
      </c>
      <c r="K313" s="2">
        <v>1</v>
      </c>
      <c r="L313" s="10" t="s">
        <v>20</v>
      </c>
      <c r="M313" s="2">
        <v>2</v>
      </c>
      <c r="N313" s="10">
        <v>1</v>
      </c>
      <c r="O313" s="10" t="s">
        <v>169</v>
      </c>
      <c r="P313" s="10" t="s">
        <v>24</v>
      </c>
      <c r="Q313" s="2">
        <v>4</v>
      </c>
    </row>
    <row r="314" spans="1:17" x14ac:dyDescent="0.2">
      <c r="A314" s="2">
        <v>26</v>
      </c>
      <c r="B314" s="10" t="s">
        <v>1842</v>
      </c>
      <c r="C314" s="11" t="str">
        <f t="shared" si="4"/>
        <v>M</v>
      </c>
      <c r="D314" s="10" t="s">
        <v>14</v>
      </c>
      <c r="E314" s="2">
        <v>26</v>
      </c>
      <c r="F314" s="10" t="s">
        <v>632</v>
      </c>
      <c r="G314" s="10" t="s">
        <v>1030</v>
      </c>
      <c r="H314" s="10" t="s">
        <v>1333</v>
      </c>
      <c r="I314" s="2">
        <v>1</v>
      </c>
      <c r="J314" s="2">
        <v>313</v>
      </c>
      <c r="K314" s="2">
        <v>2</v>
      </c>
      <c r="L314" s="10" t="s">
        <v>20</v>
      </c>
      <c r="M314" s="2">
        <v>1</v>
      </c>
      <c r="N314" s="10">
        <v>0</v>
      </c>
      <c r="O314" s="10">
        <v>250651</v>
      </c>
      <c r="P314" s="10" t="s">
        <v>22</v>
      </c>
      <c r="Q314" s="2">
        <v>2</v>
      </c>
    </row>
    <row r="315" spans="1:17" x14ac:dyDescent="0.2">
      <c r="A315" s="2">
        <v>28</v>
      </c>
      <c r="B315" s="10" t="s">
        <v>1842</v>
      </c>
      <c r="C315" s="11" t="str">
        <f t="shared" si="4"/>
        <v>M</v>
      </c>
      <c r="D315" s="10" t="s">
        <v>14</v>
      </c>
      <c r="E315" s="2">
        <v>7.8958000000000004</v>
      </c>
      <c r="F315" s="10" t="s">
        <v>633</v>
      </c>
      <c r="G315" s="10" t="s">
        <v>1028</v>
      </c>
      <c r="H315" s="10" t="s">
        <v>1334</v>
      </c>
      <c r="I315" s="2">
        <v>0</v>
      </c>
      <c r="J315" s="2">
        <v>314</v>
      </c>
      <c r="K315" s="2">
        <v>3</v>
      </c>
      <c r="L315" s="10" t="s">
        <v>15</v>
      </c>
      <c r="M315" s="2">
        <v>0</v>
      </c>
      <c r="N315" s="10">
        <v>0</v>
      </c>
      <c r="O315" s="10">
        <v>349243</v>
      </c>
      <c r="P315" s="10" t="s">
        <v>17</v>
      </c>
      <c r="Q315" s="2">
        <v>0</v>
      </c>
    </row>
    <row r="316" spans="1:17" x14ac:dyDescent="0.2">
      <c r="A316" s="2">
        <v>43</v>
      </c>
      <c r="B316" s="10" t="s">
        <v>1842</v>
      </c>
      <c r="C316" s="11" t="str">
        <f t="shared" si="4"/>
        <v>M</v>
      </c>
      <c r="D316" s="10" t="s">
        <v>14</v>
      </c>
      <c r="E316" s="2">
        <v>26.25</v>
      </c>
      <c r="F316" s="10" t="s">
        <v>634</v>
      </c>
      <c r="G316" s="10" t="s">
        <v>1028</v>
      </c>
      <c r="H316" s="10" t="s">
        <v>1335</v>
      </c>
      <c r="I316" s="2">
        <v>1</v>
      </c>
      <c r="J316" s="2">
        <v>315</v>
      </c>
      <c r="K316" s="2">
        <v>2</v>
      </c>
      <c r="L316" s="10" t="s">
        <v>15</v>
      </c>
      <c r="M316" s="2">
        <v>1</v>
      </c>
      <c r="N316" s="10">
        <v>0</v>
      </c>
      <c r="O316" s="10" t="s">
        <v>170</v>
      </c>
      <c r="P316" s="10" t="s">
        <v>17</v>
      </c>
      <c r="Q316" s="2">
        <v>2</v>
      </c>
    </row>
    <row r="317" spans="1:17" x14ac:dyDescent="0.2">
      <c r="A317" s="2">
        <v>26</v>
      </c>
      <c r="B317" s="10" t="s">
        <v>1842</v>
      </c>
      <c r="C317" s="11" t="str">
        <f t="shared" si="4"/>
        <v>M</v>
      </c>
      <c r="D317" s="10" t="s">
        <v>14</v>
      </c>
      <c r="E317" s="2">
        <v>7.8541999999999996</v>
      </c>
      <c r="F317" s="10" t="s">
        <v>635</v>
      </c>
      <c r="G317" s="10" t="s">
        <v>1032</v>
      </c>
      <c r="H317" s="10" t="s">
        <v>1336</v>
      </c>
      <c r="I317" s="2">
        <v>0</v>
      </c>
      <c r="J317" s="2">
        <v>316</v>
      </c>
      <c r="K317" s="2">
        <v>3</v>
      </c>
      <c r="L317" s="10" t="s">
        <v>20</v>
      </c>
      <c r="M317" s="2">
        <v>0</v>
      </c>
      <c r="N317" s="10">
        <v>1</v>
      </c>
      <c r="O317" s="10">
        <v>347470</v>
      </c>
      <c r="P317" s="10" t="s">
        <v>24</v>
      </c>
      <c r="Q317" s="2">
        <v>0</v>
      </c>
    </row>
    <row r="318" spans="1:17" x14ac:dyDescent="0.2">
      <c r="A318" s="2">
        <v>24</v>
      </c>
      <c r="B318" s="10" t="s">
        <v>1842</v>
      </c>
      <c r="C318" s="11" t="str">
        <f t="shared" si="4"/>
        <v>M</v>
      </c>
      <c r="D318" s="10" t="s">
        <v>14</v>
      </c>
      <c r="E318" s="2">
        <v>26</v>
      </c>
      <c r="F318" s="10" t="s">
        <v>455</v>
      </c>
      <c r="G318" s="10" t="s">
        <v>1030</v>
      </c>
      <c r="H318" s="10" t="s">
        <v>1337</v>
      </c>
      <c r="I318" s="2">
        <v>0</v>
      </c>
      <c r="J318" s="2">
        <v>317</v>
      </c>
      <c r="K318" s="2">
        <v>2</v>
      </c>
      <c r="L318" s="10" t="s">
        <v>20</v>
      </c>
      <c r="M318" s="2">
        <v>1</v>
      </c>
      <c r="N318" s="10">
        <v>1</v>
      </c>
      <c r="O318" s="10">
        <v>244367</v>
      </c>
      <c r="P318" s="10" t="s">
        <v>22</v>
      </c>
      <c r="Q318" s="2">
        <v>1</v>
      </c>
    </row>
    <row r="319" spans="1:17" x14ac:dyDescent="0.2">
      <c r="A319" s="2">
        <v>54</v>
      </c>
      <c r="B319" s="10" t="s">
        <v>1842</v>
      </c>
      <c r="C319" s="11" t="str">
        <f t="shared" si="4"/>
        <v>M</v>
      </c>
      <c r="D319" s="10" t="s">
        <v>14</v>
      </c>
      <c r="E319" s="2">
        <v>14</v>
      </c>
      <c r="F319" s="10" t="s">
        <v>636</v>
      </c>
      <c r="G319" s="10" t="s">
        <v>1272</v>
      </c>
      <c r="H319" s="10" t="s">
        <v>1338</v>
      </c>
      <c r="I319" s="2">
        <v>0</v>
      </c>
      <c r="J319" s="2">
        <v>318</v>
      </c>
      <c r="K319" s="2">
        <v>2</v>
      </c>
      <c r="L319" s="10" t="s">
        <v>15</v>
      </c>
      <c r="M319" s="2">
        <v>0</v>
      </c>
      <c r="N319" s="10">
        <v>0</v>
      </c>
      <c r="O319" s="10">
        <v>29011</v>
      </c>
      <c r="P319" s="10" t="s">
        <v>135</v>
      </c>
      <c r="Q319" s="2">
        <v>0</v>
      </c>
    </row>
    <row r="320" spans="1:17" hidden="1" x14ac:dyDescent="0.2">
      <c r="A320" s="2">
        <v>31</v>
      </c>
      <c r="B320" s="10" t="s">
        <v>171</v>
      </c>
      <c r="C320" s="11" t="str">
        <f t="shared" si="4"/>
        <v>C</v>
      </c>
      <c r="D320" s="10" t="s">
        <v>14</v>
      </c>
      <c r="E320" s="2">
        <v>164.86670000000001</v>
      </c>
      <c r="F320" s="10" t="s">
        <v>637</v>
      </c>
      <c r="G320" s="10" t="s">
        <v>1032</v>
      </c>
      <c r="H320" s="10" t="s">
        <v>1339</v>
      </c>
      <c r="I320" s="2">
        <v>2</v>
      </c>
      <c r="J320" s="2">
        <v>319</v>
      </c>
      <c r="K320" s="2">
        <v>1</v>
      </c>
      <c r="L320" s="10" t="s">
        <v>20</v>
      </c>
      <c r="M320" s="2">
        <v>0</v>
      </c>
      <c r="N320" s="10">
        <v>1</v>
      </c>
      <c r="O320" s="10">
        <v>36928</v>
      </c>
      <c r="P320" s="10" t="s">
        <v>24</v>
      </c>
      <c r="Q320" s="2">
        <v>2</v>
      </c>
    </row>
    <row r="321" spans="1:17" hidden="1" x14ac:dyDescent="0.2">
      <c r="A321" s="2">
        <v>40</v>
      </c>
      <c r="B321" s="10" t="s">
        <v>172</v>
      </c>
      <c r="C321" s="11" t="str">
        <f t="shared" si="4"/>
        <v>E</v>
      </c>
      <c r="D321" s="10" t="s">
        <v>19</v>
      </c>
      <c r="E321" s="2">
        <v>134.5</v>
      </c>
      <c r="F321" s="10" t="s">
        <v>638</v>
      </c>
      <c r="G321" s="10" t="s">
        <v>1030</v>
      </c>
      <c r="H321" s="10" t="s">
        <v>1340</v>
      </c>
      <c r="I321" s="2">
        <v>1</v>
      </c>
      <c r="J321" s="2">
        <v>320</v>
      </c>
      <c r="K321" s="2">
        <v>1</v>
      </c>
      <c r="L321" s="10" t="s">
        <v>20</v>
      </c>
      <c r="M321" s="2">
        <v>1</v>
      </c>
      <c r="N321" s="10">
        <v>1</v>
      </c>
      <c r="O321" s="10">
        <v>16966</v>
      </c>
      <c r="P321" s="10" t="s">
        <v>22</v>
      </c>
      <c r="Q321" s="2">
        <v>2</v>
      </c>
    </row>
    <row r="322" spans="1:17" x14ac:dyDescent="0.2">
      <c r="A322" s="2">
        <v>22</v>
      </c>
      <c r="B322" s="10" t="s">
        <v>1842</v>
      </c>
      <c r="C322" s="11" t="str">
        <f t="shared" si="4"/>
        <v>M</v>
      </c>
      <c r="D322" s="10" t="s">
        <v>14</v>
      </c>
      <c r="E322" s="2">
        <v>7.25</v>
      </c>
      <c r="F322" s="10" t="s">
        <v>639</v>
      </c>
      <c r="G322" s="10" t="s">
        <v>1028</v>
      </c>
      <c r="H322" s="10" t="s">
        <v>1329</v>
      </c>
      <c r="I322" s="2">
        <v>0</v>
      </c>
      <c r="J322" s="2">
        <v>321</v>
      </c>
      <c r="K322" s="2">
        <v>3</v>
      </c>
      <c r="L322" s="10" t="s">
        <v>15</v>
      </c>
      <c r="M322" s="2">
        <v>0</v>
      </c>
      <c r="N322" s="10">
        <v>0</v>
      </c>
      <c r="O322" s="10" t="s">
        <v>173</v>
      </c>
      <c r="P322" s="10" t="s">
        <v>17</v>
      </c>
      <c r="Q322" s="2">
        <v>0</v>
      </c>
    </row>
    <row r="323" spans="1:17" x14ac:dyDescent="0.2">
      <c r="A323" s="2">
        <v>27</v>
      </c>
      <c r="B323" s="10" t="s">
        <v>1842</v>
      </c>
      <c r="C323" s="11" t="str">
        <f t="shared" ref="C323:C386" si="5">LEFT(B323,1)</f>
        <v>M</v>
      </c>
      <c r="D323" s="10" t="s">
        <v>14</v>
      </c>
      <c r="E323" s="2">
        <v>7.8958000000000004</v>
      </c>
      <c r="F323" s="10" t="s">
        <v>640</v>
      </c>
      <c r="G323" s="10" t="s">
        <v>1028</v>
      </c>
      <c r="H323" s="10" t="s">
        <v>1341</v>
      </c>
      <c r="I323" s="2">
        <v>0</v>
      </c>
      <c r="J323" s="2">
        <v>322</v>
      </c>
      <c r="K323" s="2">
        <v>3</v>
      </c>
      <c r="L323" s="10" t="s">
        <v>15</v>
      </c>
      <c r="M323" s="2">
        <v>0</v>
      </c>
      <c r="N323" s="10">
        <v>0</v>
      </c>
      <c r="O323" s="10">
        <v>349219</v>
      </c>
      <c r="P323" s="10" t="s">
        <v>17</v>
      </c>
      <c r="Q323" s="2">
        <v>0</v>
      </c>
    </row>
    <row r="324" spans="1:17" x14ac:dyDescent="0.2">
      <c r="A324" s="2">
        <v>30</v>
      </c>
      <c r="B324" s="10" t="s">
        <v>1842</v>
      </c>
      <c r="C324" s="11" t="str">
        <f t="shared" si="5"/>
        <v>M</v>
      </c>
      <c r="D324" s="10" t="s">
        <v>26</v>
      </c>
      <c r="E324" s="2">
        <v>12.35</v>
      </c>
      <c r="F324" s="10" t="s">
        <v>641</v>
      </c>
      <c r="G324" s="10" t="s">
        <v>1032</v>
      </c>
      <c r="H324" s="10" t="s">
        <v>1342</v>
      </c>
      <c r="I324" s="2">
        <v>0</v>
      </c>
      <c r="J324" s="2">
        <v>323</v>
      </c>
      <c r="K324" s="2">
        <v>2</v>
      </c>
      <c r="L324" s="10" t="s">
        <v>20</v>
      </c>
      <c r="M324" s="2">
        <v>0</v>
      </c>
      <c r="N324" s="10">
        <v>1</v>
      </c>
      <c r="O324" s="10">
        <v>234818</v>
      </c>
      <c r="P324" s="10" t="s">
        <v>24</v>
      </c>
      <c r="Q324" s="2">
        <v>0</v>
      </c>
    </row>
    <row r="325" spans="1:17" x14ac:dyDescent="0.2">
      <c r="A325" s="2">
        <v>22</v>
      </c>
      <c r="B325" s="10" t="s">
        <v>1842</v>
      </c>
      <c r="C325" s="11" t="str">
        <f t="shared" si="5"/>
        <v>M</v>
      </c>
      <c r="D325" s="10" t="s">
        <v>14</v>
      </c>
      <c r="E325" s="2">
        <v>29</v>
      </c>
      <c r="F325" s="10" t="s">
        <v>435</v>
      </c>
      <c r="G325" s="10" t="s">
        <v>1030</v>
      </c>
      <c r="H325" s="10" t="s">
        <v>1343</v>
      </c>
      <c r="I325" s="2">
        <v>1</v>
      </c>
      <c r="J325" s="2">
        <v>324</v>
      </c>
      <c r="K325" s="2">
        <v>2</v>
      </c>
      <c r="L325" s="10" t="s">
        <v>20</v>
      </c>
      <c r="M325" s="2">
        <v>1</v>
      </c>
      <c r="N325" s="10">
        <v>1</v>
      </c>
      <c r="O325" s="10">
        <v>248738</v>
      </c>
      <c r="P325" s="10" t="s">
        <v>22</v>
      </c>
      <c r="Q325" s="2">
        <v>2</v>
      </c>
    </row>
    <row r="326" spans="1:17" x14ac:dyDescent="0.2">
      <c r="A326" s="2">
        <v>30</v>
      </c>
      <c r="B326" s="10" t="s">
        <v>1842</v>
      </c>
      <c r="C326" s="11" t="str">
        <f t="shared" si="5"/>
        <v>M</v>
      </c>
      <c r="D326" s="10" t="s">
        <v>14</v>
      </c>
      <c r="E326" s="2">
        <v>69.55</v>
      </c>
      <c r="F326" s="10" t="s">
        <v>505</v>
      </c>
      <c r="G326" s="10" t="s">
        <v>1028</v>
      </c>
      <c r="H326" s="10" t="s">
        <v>1344</v>
      </c>
      <c r="I326" s="2">
        <v>2</v>
      </c>
      <c r="J326" s="2">
        <v>325</v>
      </c>
      <c r="K326" s="2">
        <v>3</v>
      </c>
      <c r="L326" s="10" t="s">
        <v>15</v>
      </c>
      <c r="M326" s="2">
        <v>8</v>
      </c>
      <c r="N326" s="10">
        <v>0</v>
      </c>
      <c r="O326" s="10" t="s">
        <v>98</v>
      </c>
      <c r="P326" s="10" t="s">
        <v>17</v>
      </c>
      <c r="Q326" s="2">
        <v>10</v>
      </c>
    </row>
    <row r="327" spans="1:17" hidden="1" x14ac:dyDescent="0.2">
      <c r="A327" s="2">
        <v>36</v>
      </c>
      <c r="B327" s="10" t="s">
        <v>174</v>
      </c>
      <c r="C327" s="11" t="str">
        <f t="shared" si="5"/>
        <v>C</v>
      </c>
      <c r="D327" s="10" t="s">
        <v>19</v>
      </c>
      <c r="E327" s="2">
        <v>135.63329999999999</v>
      </c>
      <c r="F327" s="10" t="s">
        <v>642</v>
      </c>
      <c r="G327" s="10" t="s">
        <v>1032</v>
      </c>
      <c r="H327" s="10" t="s">
        <v>1345</v>
      </c>
      <c r="I327" s="2">
        <v>0</v>
      </c>
      <c r="J327" s="2">
        <v>326</v>
      </c>
      <c r="K327" s="2">
        <v>1</v>
      </c>
      <c r="L327" s="10" t="s">
        <v>20</v>
      </c>
      <c r="M327" s="2">
        <v>0</v>
      </c>
      <c r="N327" s="10">
        <v>1</v>
      </c>
      <c r="O327" s="10" t="s">
        <v>148</v>
      </c>
      <c r="P327" s="10" t="s">
        <v>24</v>
      </c>
      <c r="Q327" s="2">
        <v>0</v>
      </c>
    </row>
    <row r="328" spans="1:17" x14ac:dyDescent="0.2">
      <c r="A328" s="2">
        <v>61</v>
      </c>
      <c r="B328" s="10" t="s">
        <v>1842</v>
      </c>
      <c r="C328" s="11" t="str">
        <f t="shared" si="5"/>
        <v>M</v>
      </c>
      <c r="D328" s="10" t="s">
        <v>14</v>
      </c>
      <c r="E328" s="2">
        <v>6.2374999999999998</v>
      </c>
      <c r="F328" s="10" t="s">
        <v>643</v>
      </c>
      <c r="G328" s="10" t="s">
        <v>1028</v>
      </c>
      <c r="H328" s="10" t="s">
        <v>1346</v>
      </c>
      <c r="I328" s="2">
        <v>0</v>
      </c>
      <c r="J328" s="2">
        <v>327</v>
      </c>
      <c r="K328" s="2">
        <v>3</v>
      </c>
      <c r="L328" s="10" t="s">
        <v>15</v>
      </c>
      <c r="M328" s="2">
        <v>0</v>
      </c>
      <c r="N328" s="10">
        <v>0</v>
      </c>
      <c r="O328" s="10">
        <v>345364</v>
      </c>
      <c r="P328" s="10" t="s">
        <v>17</v>
      </c>
      <c r="Q328" s="2">
        <v>0</v>
      </c>
    </row>
    <row r="329" spans="1:17" hidden="1" x14ac:dyDescent="0.2">
      <c r="A329" s="2">
        <v>36</v>
      </c>
      <c r="B329" s="10" t="s">
        <v>156</v>
      </c>
      <c r="C329" s="11" t="str">
        <f t="shared" si="5"/>
        <v>D</v>
      </c>
      <c r="D329" s="10" t="s">
        <v>14</v>
      </c>
      <c r="E329" s="2">
        <v>13</v>
      </c>
      <c r="F329" s="10" t="s">
        <v>644</v>
      </c>
      <c r="G329" s="10" t="s">
        <v>1030</v>
      </c>
      <c r="H329" s="10" t="s">
        <v>1347</v>
      </c>
      <c r="I329" s="2">
        <v>0</v>
      </c>
      <c r="J329" s="2">
        <v>328</v>
      </c>
      <c r="K329" s="2">
        <v>2</v>
      </c>
      <c r="L329" s="10" t="s">
        <v>20</v>
      </c>
      <c r="M329" s="2">
        <v>0</v>
      </c>
      <c r="N329" s="10">
        <v>1</v>
      </c>
      <c r="O329" s="10">
        <v>28551</v>
      </c>
      <c r="P329" s="10" t="s">
        <v>22</v>
      </c>
      <c r="Q329" s="2">
        <v>0</v>
      </c>
    </row>
    <row r="330" spans="1:17" x14ac:dyDescent="0.2">
      <c r="A330" s="2">
        <v>31</v>
      </c>
      <c r="B330" s="10" t="s">
        <v>1842</v>
      </c>
      <c r="C330" s="11" t="str">
        <f t="shared" si="5"/>
        <v>M</v>
      </c>
      <c r="D330" s="10" t="s">
        <v>14</v>
      </c>
      <c r="E330" s="2">
        <v>20.524999999999999</v>
      </c>
      <c r="F330" s="10" t="s">
        <v>510</v>
      </c>
      <c r="G330" s="10" t="s">
        <v>1030</v>
      </c>
      <c r="H330" s="10" t="s">
        <v>1348</v>
      </c>
      <c r="I330" s="2">
        <v>1</v>
      </c>
      <c r="J330" s="2">
        <v>329</v>
      </c>
      <c r="K330" s="2">
        <v>3</v>
      </c>
      <c r="L330" s="10" t="s">
        <v>20</v>
      </c>
      <c r="M330" s="2">
        <v>1</v>
      </c>
      <c r="N330" s="10">
        <v>1</v>
      </c>
      <c r="O330" s="10">
        <v>363291</v>
      </c>
      <c r="P330" s="10" t="s">
        <v>22</v>
      </c>
      <c r="Q330" s="2">
        <v>2</v>
      </c>
    </row>
    <row r="331" spans="1:17" hidden="1" x14ac:dyDescent="0.2">
      <c r="A331" s="2">
        <v>16</v>
      </c>
      <c r="B331" s="10" t="s">
        <v>175</v>
      </c>
      <c r="C331" s="11" t="str">
        <f t="shared" si="5"/>
        <v>B</v>
      </c>
      <c r="D331" s="10" t="s">
        <v>19</v>
      </c>
      <c r="E331" s="2">
        <v>57.979199999999999</v>
      </c>
      <c r="F331" s="10" t="s">
        <v>645</v>
      </c>
      <c r="G331" s="10" t="s">
        <v>1032</v>
      </c>
      <c r="H331" s="10" t="s">
        <v>1349</v>
      </c>
      <c r="I331" s="2">
        <v>1</v>
      </c>
      <c r="J331" s="2">
        <v>330</v>
      </c>
      <c r="K331" s="2">
        <v>1</v>
      </c>
      <c r="L331" s="10" t="s">
        <v>20</v>
      </c>
      <c r="M331" s="2">
        <v>0</v>
      </c>
      <c r="N331" s="10">
        <v>1</v>
      </c>
      <c r="O331" s="10">
        <v>111361</v>
      </c>
      <c r="P331" s="10" t="s">
        <v>24</v>
      </c>
      <c r="Q331" s="2">
        <v>1</v>
      </c>
    </row>
    <row r="332" spans="1:17" x14ac:dyDescent="0.2">
      <c r="A332" s="2">
        <v>22</v>
      </c>
      <c r="B332" s="10" t="s">
        <v>1842</v>
      </c>
      <c r="C332" s="11" t="str">
        <f t="shared" si="5"/>
        <v>M</v>
      </c>
      <c r="D332" s="10" t="s">
        <v>26</v>
      </c>
      <c r="E332" s="2">
        <v>23.25</v>
      </c>
      <c r="F332" s="10" t="s">
        <v>624</v>
      </c>
      <c r="G332" s="10" t="s">
        <v>1032</v>
      </c>
      <c r="H332" s="10" t="s">
        <v>1350</v>
      </c>
      <c r="I332" s="2">
        <v>0</v>
      </c>
      <c r="J332" s="2">
        <v>331</v>
      </c>
      <c r="K332" s="2">
        <v>3</v>
      </c>
      <c r="L332" s="10" t="s">
        <v>20</v>
      </c>
      <c r="M332" s="2">
        <v>2</v>
      </c>
      <c r="N332" s="10">
        <v>1</v>
      </c>
      <c r="O332" s="10">
        <v>367226</v>
      </c>
      <c r="P332" s="10" t="s">
        <v>24</v>
      </c>
      <c r="Q332" s="2">
        <v>2</v>
      </c>
    </row>
    <row r="333" spans="1:17" hidden="1" x14ac:dyDescent="0.2">
      <c r="A333" s="2">
        <v>45.5</v>
      </c>
      <c r="B333" s="10" t="s">
        <v>176</v>
      </c>
      <c r="C333" s="11" t="str">
        <f t="shared" si="5"/>
        <v>C</v>
      </c>
      <c r="D333" s="10" t="s">
        <v>14</v>
      </c>
      <c r="E333" s="2">
        <v>28.5</v>
      </c>
      <c r="F333" s="10" t="s">
        <v>646</v>
      </c>
      <c r="G333" s="10" t="s">
        <v>1028</v>
      </c>
      <c r="H333" s="10" t="s">
        <v>1351</v>
      </c>
      <c r="I333" s="2">
        <v>0</v>
      </c>
      <c r="J333" s="2">
        <v>332</v>
      </c>
      <c r="K333" s="2">
        <v>1</v>
      </c>
      <c r="L333" s="10" t="s">
        <v>15</v>
      </c>
      <c r="M333" s="2">
        <v>0</v>
      </c>
      <c r="N333" s="10">
        <v>0</v>
      </c>
      <c r="O333" s="10">
        <v>113043</v>
      </c>
      <c r="P333" s="10" t="s">
        <v>17</v>
      </c>
      <c r="Q333" s="2">
        <v>0</v>
      </c>
    </row>
    <row r="334" spans="1:17" hidden="1" x14ac:dyDescent="0.2">
      <c r="A334" s="2">
        <v>38</v>
      </c>
      <c r="B334" s="10" t="s">
        <v>177</v>
      </c>
      <c r="C334" s="11" t="str">
        <f t="shared" si="5"/>
        <v>C</v>
      </c>
      <c r="D334" s="10" t="s">
        <v>14</v>
      </c>
      <c r="E334" s="2">
        <v>153.46250000000001</v>
      </c>
      <c r="F334" s="10" t="s">
        <v>594</v>
      </c>
      <c r="G334" s="10" t="s">
        <v>1028</v>
      </c>
      <c r="H334" s="10" t="s">
        <v>1352</v>
      </c>
      <c r="I334" s="2">
        <v>1</v>
      </c>
      <c r="J334" s="2">
        <v>333</v>
      </c>
      <c r="K334" s="2">
        <v>1</v>
      </c>
      <c r="L334" s="10" t="s">
        <v>15</v>
      </c>
      <c r="M334" s="2">
        <v>0</v>
      </c>
      <c r="N334" s="10">
        <v>0</v>
      </c>
      <c r="O334" s="10" t="s">
        <v>146</v>
      </c>
      <c r="P334" s="10" t="s">
        <v>17</v>
      </c>
      <c r="Q334" s="2">
        <v>1</v>
      </c>
    </row>
    <row r="335" spans="1:17" x14ac:dyDescent="0.2">
      <c r="A335" s="2">
        <v>16</v>
      </c>
      <c r="B335" s="10" t="s">
        <v>1842</v>
      </c>
      <c r="C335" s="11" t="str">
        <f t="shared" si="5"/>
        <v>M</v>
      </c>
      <c r="D335" s="10" t="s">
        <v>14</v>
      </c>
      <c r="E335" s="2">
        <v>18</v>
      </c>
      <c r="F335" s="10" t="s">
        <v>379</v>
      </c>
      <c r="G335" s="10" t="s">
        <v>1028</v>
      </c>
      <c r="H335" s="10" t="s">
        <v>1353</v>
      </c>
      <c r="I335" s="2">
        <v>0</v>
      </c>
      <c r="J335" s="2">
        <v>334</v>
      </c>
      <c r="K335" s="2">
        <v>3</v>
      </c>
      <c r="L335" s="10" t="s">
        <v>15</v>
      </c>
      <c r="M335" s="2">
        <v>2</v>
      </c>
      <c r="N335" s="10">
        <v>0</v>
      </c>
      <c r="O335" s="10">
        <v>345764</v>
      </c>
      <c r="P335" s="10" t="s">
        <v>17</v>
      </c>
      <c r="Q335" s="2">
        <v>2</v>
      </c>
    </row>
    <row r="336" spans="1:17" x14ac:dyDescent="0.2">
      <c r="A336" s="2">
        <v>35.5</v>
      </c>
      <c r="B336" s="10" t="s">
        <v>1842</v>
      </c>
      <c r="C336" s="11" t="str">
        <f t="shared" si="5"/>
        <v>M</v>
      </c>
      <c r="D336" s="10" t="s">
        <v>14</v>
      </c>
      <c r="E336" s="2">
        <v>133.65</v>
      </c>
      <c r="F336" s="10" t="s">
        <v>647</v>
      </c>
      <c r="G336" s="10" t="s">
        <v>1030</v>
      </c>
      <c r="H336" s="10" t="s">
        <v>1354</v>
      </c>
      <c r="I336" s="2">
        <v>0</v>
      </c>
      <c r="J336" s="2">
        <v>335</v>
      </c>
      <c r="K336" s="2">
        <v>1</v>
      </c>
      <c r="L336" s="10" t="s">
        <v>20</v>
      </c>
      <c r="M336" s="2">
        <v>1</v>
      </c>
      <c r="N336" s="10">
        <v>1</v>
      </c>
      <c r="O336" s="10" t="s">
        <v>178</v>
      </c>
      <c r="P336" s="10" t="s">
        <v>22</v>
      </c>
      <c r="Q336" s="2">
        <v>1</v>
      </c>
    </row>
    <row r="337" spans="1:17" x14ac:dyDescent="0.2">
      <c r="A337" s="2">
        <v>30</v>
      </c>
      <c r="B337" s="10" t="s">
        <v>1842</v>
      </c>
      <c r="C337" s="11" t="str">
        <f t="shared" si="5"/>
        <v>M</v>
      </c>
      <c r="D337" s="10" t="s">
        <v>14</v>
      </c>
      <c r="E337" s="2">
        <v>7.8958000000000004</v>
      </c>
      <c r="F337" s="10" t="s">
        <v>648</v>
      </c>
      <c r="G337" s="10" t="s">
        <v>1028</v>
      </c>
      <c r="H337" s="10" t="s">
        <v>1355</v>
      </c>
      <c r="I337" s="2">
        <v>0</v>
      </c>
      <c r="J337" s="2">
        <v>336</v>
      </c>
      <c r="K337" s="2">
        <v>3</v>
      </c>
      <c r="L337" s="10" t="s">
        <v>15</v>
      </c>
      <c r="M337" s="2">
        <v>0</v>
      </c>
      <c r="N337" s="10">
        <v>0</v>
      </c>
      <c r="O337" s="10">
        <v>349225</v>
      </c>
      <c r="P337" s="10" t="s">
        <v>17</v>
      </c>
      <c r="Q337" s="2">
        <v>0</v>
      </c>
    </row>
    <row r="338" spans="1:17" hidden="1" x14ac:dyDescent="0.2">
      <c r="A338" s="2">
        <v>29</v>
      </c>
      <c r="B338" s="10" t="s">
        <v>92</v>
      </c>
      <c r="C338" s="11" t="str">
        <f t="shared" si="5"/>
        <v>C</v>
      </c>
      <c r="D338" s="10" t="s">
        <v>14</v>
      </c>
      <c r="E338" s="2">
        <v>66.599999999999994</v>
      </c>
      <c r="F338" s="10" t="s">
        <v>498</v>
      </c>
      <c r="G338" s="10" t="s">
        <v>1028</v>
      </c>
      <c r="H338" s="10" t="s">
        <v>1356</v>
      </c>
      <c r="I338" s="2">
        <v>0</v>
      </c>
      <c r="J338" s="2">
        <v>337</v>
      </c>
      <c r="K338" s="2">
        <v>1</v>
      </c>
      <c r="L338" s="10" t="s">
        <v>15</v>
      </c>
      <c r="M338" s="2">
        <v>1</v>
      </c>
      <c r="N338" s="10">
        <v>0</v>
      </c>
      <c r="O338" s="10">
        <v>113776</v>
      </c>
      <c r="P338" s="10" t="s">
        <v>17</v>
      </c>
      <c r="Q338" s="2">
        <v>1</v>
      </c>
    </row>
    <row r="339" spans="1:17" hidden="1" x14ac:dyDescent="0.2">
      <c r="A339" s="2">
        <v>41</v>
      </c>
      <c r="B339" s="10" t="s">
        <v>179</v>
      </c>
      <c r="C339" s="11" t="str">
        <f t="shared" si="5"/>
        <v>E</v>
      </c>
      <c r="D339" s="10" t="s">
        <v>19</v>
      </c>
      <c r="E339" s="2">
        <v>134.5</v>
      </c>
      <c r="F339" s="10" t="s">
        <v>649</v>
      </c>
      <c r="G339" s="10" t="s">
        <v>1032</v>
      </c>
      <c r="H339" s="10" t="s">
        <v>1357</v>
      </c>
      <c r="I339" s="2">
        <v>0</v>
      </c>
      <c r="J339" s="2">
        <v>338</v>
      </c>
      <c r="K339" s="2">
        <v>1</v>
      </c>
      <c r="L339" s="10" t="s">
        <v>20</v>
      </c>
      <c r="M339" s="2">
        <v>0</v>
      </c>
      <c r="N339" s="10">
        <v>1</v>
      </c>
      <c r="O339" s="10">
        <v>16966</v>
      </c>
      <c r="P339" s="10" t="s">
        <v>24</v>
      </c>
      <c r="Q339" s="2">
        <v>0</v>
      </c>
    </row>
    <row r="340" spans="1:17" x14ac:dyDescent="0.2">
      <c r="A340" s="2">
        <v>45</v>
      </c>
      <c r="B340" s="10" t="s">
        <v>1842</v>
      </c>
      <c r="C340" s="11" t="str">
        <f t="shared" si="5"/>
        <v>M</v>
      </c>
      <c r="D340" s="10" t="s">
        <v>14</v>
      </c>
      <c r="E340" s="2">
        <v>8.0500000000000007</v>
      </c>
      <c r="F340" s="10" t="s">
        <v>650</v>
      </c>
      <c r="G340" s="10" t="s">
        <v>1028</v>
      </c>
      <c r="H340" s="10" t="s">
        <v>1358</v>
      </c>
      <c r="I340" s="2">
        <v>0</v>
      </c>
      <c r="J340" s="2">
        <v>339</v>
      </c>
      <c r="K340" s="2">
        <v>3</v>
      </c>
      <c r="L340" s="10" t="s">
        <v>15</v>
      </c>
      <c r="M340" s="2">
        <v>0</v>
      </c>
      <c r="N340" s="10">
        <v>1</v>
      </c>
      <c r="O340" s="10">
        <v>7598</v>
      </c>
      <c r="P340" s="10" t="s">
        <v>17</v>
      </c>
      <c r="Q340" s="2">
        <v>0</v>
      </c>
    </row>
    <row r="341" spans="1:17" hidden="1" x14ac:dyDescent="0.2">
      <c r="A341" s="2">
        <v>45</v>
      </c>
      <c r="B341" s="10" t="s">
        <v>180</v>
      </c>
      <c r="C341" s="11" t="str">
        <f t="shared" si="5"/>
        <v>T</v>
      </c>
      <c r="D341" s="10" t="s">
        <v>14</v>
      </c>
      <c r="E341" s="2">
        <v>35.5</v>
      </c>
      <c r="F341" s="10" t="s">
        <v>651</v>
      </c>
      <c r="G341" s="10" t="s">
        <v>1028</v>
      </c>
      <c r="H341" s="10" t="s">
        <v>1359</v>
      </c>
      <c r="I341" s="2">
        <v>0</v>
      </c>
      <c r="J341" s="2">
        <v>340</v>
      </c>
      <c r="K341" s="2">
        <v>1</v>
      </c>
      <c r="L341" s="10" t="s">
        <v>15</v>
      </c>
      <c r="M341" s="2">
        <v>0</v>
      </c>
      <c r="N341" s="10">
        <v>0</v>
      </c>
      <c r="O341" s="10">
        <v>113784</v>
      </c>
      <c r="P341" s="10" t="s">
        <v>17</v>
      </c>
      <c r="Q341" s="2">
        <v>0</v>
      </c>
    </row>
    <row r="342" spans="1:17" hidden="1" x14ac:dyDescent="0.2">
      <c r="A342" s="2">
        <v>2</v>
      </c>
      <c r="B342" s="10" t="s">
        <v>89</v>
      </c>
      <c r="C342" s="11" t="str">
        <f t="shared" si="5"/>
        <v>F</v>
      </c>
      <c r="D342" s="10" t="s">
        <v>14</v>
      </c>
      <c r="E342" s="2">
        <v>26</v>
      </c>
      <c r="F342" s="10" t="s">
        <v>495</v>
      </c>
      <c r="G342" s="10" t="s">
        <v>1038</v>
      </c>
      <c r="H342" s="10" t="s">
        <v>1360</v>
      </c>
      <c r="I342" s="2">
        <v>1</v>
      </c>
      <c r="J342" s="2">
        <v>341</v>
      </c>
      <c r="K342" s="2">
        <v>2</v>
      </c>
      <c r="L342" s="10" t="s">
        <v>15</v>
      </c>
      <c r="M342" s="2">
        <v>1</v>
      </c>
      <c r="N342" s="10">
        <v>1</v>
      </c>
      <c r="O342" s="10">
        <v>230080</v>
      </c>
      <c r="P342" s="10" t="s">
        <v>28</v>
      </c>
      <c r="Q342" s="2">
        <v>2</v>
      </c>
    </row>
    <row r="343" spans="1:17" hidden="1" x14ac:dyDescent="0.2">
      <c r="A343" s="2">
        <v>24</v>
      </c>
      <c r="B343" s="10" t="s">
        <v>35</v>
      </c>
      <c r="C343" s="11" t="str">
        <f t="shared" si="5"/>
        <v>C</v>
      </c>
      <c r="D343" s="10" t="s">
        <v>14</v>
      </c>
      <c r="E343" s="2">
        <v>263</v>
      </c>
      <c r="F343" s="10" t="s">
        <v>387</v>
      </c>
      <c r="G343" s="10" t="s">
        <v>1032</v>
      </c>
      <c r="H343" s="10" t="s">
        <v>1361</v>
      </c>
      <c r="I343" s="2">
        <v>2</v>
      </c>
      <c r="J343" s="2">
        <v>342</v>
      </c>
      <c r="K343" s="2">
        <v>1</v>
      </c>
      <c r="L343" s="10" t="s">
        <v>20</v>
      </c>
      <c r="M343" s="2">
        <v>3</v>
      </c>
      <c r="N343" s="10">
        <v>1</v>
      </c>
      <c r="O343" s="10">
        <v>19950</v>
      </c>
      <c r="P343" s="10" t="s">
        <v>24</v>
      </c>
      <c r="Q343" s="2">
        <v>5</v>
      </c>
    </row>
    <row r="344" spans="1:17" x14ac:dyDescent="0.2">
      <c r="A344" s="2">
        <v>28</v>
      </c>
      <c r="B344" s="10" t="s">
        <v>1842</v>
      </c>
      <c r="C344" s="11" t="str">
        <f t="shared" si="5"/>
        <v>M</v>
      </c>
      <c r="D344" s="10" t="s">
        <v>14</v>
      </c>
      <c r="E344" s="2">
        <v>13</v>
      </c>
      <c r="F344" s="10" t="s">
        <v>652</v>
      </c>
      <c r="G344" s="10" t="s">
        <v>1028</v>
      </c>
      <c r="H344" s="10" t="s">
        <v>1362</v>
      </c>
      <c r="I344" s="2">
        <v>0</v>
      </c>
      <c r="J344" s="2">
        <v>343</v>
      </c>
      <c r="K344" s="2">
        <v>2</v>
      </c>
      <c r="L344" s="10" t="s">
        <v>15</v>
      </c>
      <c r="M344" s="2">
        <v>0</v>
      </c>
      <c r="N344" s="10">
        <v>0</v>
      </c>
      <c r="O344" s="10">
        <v>248740</v>
      </c>
      <c r="P344" s="10" t="s">
        <v>17</v>
      </c>
      <c r="Q344" s="2">
        <v>0</v>
      </c>
    </row>
    <row r="345" spans="1:17" x14ac:dyDescent="0.2">
      <c r="A345" s="2">
        <v>25</v>
      </c>
      <c r="B345" s="10" t="s">
        <v>1842</v>
      </c>
      <c r="C345" s="11" t="str">
        <f t="shared" si="5"/>
        <v>M</v>
      </c>
      <c r="D345" s="10" t="s">
        <v>14</v>
      </c>
      <c r="E345" s="2">
        <v>13</v>
      </c>
      <c r="F345" s="10" t="s">
        <v>653</v>
      </c>
      <c r="G345" s="10" t="s">
        <v>1028</v>
      </c>
      <c r="H345" s="10" t="s">
        <v>1363</v>
      </c>
      <c r="I345" s="2">
        <v>0</v>
      </c>
      <c r="J345" s="2">
        <v>344</v>
      </c>
      <c r="K345" s="2">
        <v>2</v>
      </c>
      <c r="L345" s="10" t="s">
        <v>15</v>
      </c>
      <c r="M345" s="2">
        <v>0</v>
      </c>
      <c r="N345" s="10">
        <v>0</v>
      </c>
      <c r="O345" s="10">
        <v>244361</v>
      </c>
      <c r="P345" s="10" t="s">
        <v>17</v>
      </c>
      <c r="Q345" s="2">
        <v>0</v>
      </c>
    </row>
    <row r="346" spans="1:17" x14ac:dyDescent="0.2">
      <c r="A346" s="2">
        <v>36</v>
      </c>
      <c r="B346" s="10" t="s">
        <v>1842</v>
      </c>
      <c r="C346" s="11" t="str">
        <f t="shared" si="5"/>
        <v>M</v>
      </c>
      <c r="D346" s="10" t="s">
        <v>14</v>
      </c>
      <c r="E346" s="2">
        <v>13</v>
      </c>
      <c r="F346" s="10" t="s">
        <v>654</v>
      </c>
      <c r="G346" s="10" t="s">
        <v>1028</v>
      </c>
      <c r="H346" s="10" t="s">
        <v>1364</v>
      </c>
      <c r="I346" s="2">
        <v>0</v>
      </c>
      <c r="J346" s="2">
        <v>345</v>
      </c>
      <c r="K346" s="2">
        <v>2</v>
      </c>
      <c r="L346" s="10" t="s">
        <v>15</v>
      </c>
      <c r="M346" s="2">
        <v>0</v>
      </c>
      <c r="N346" s="10">
        <v>0</v>
      </c>
      <c r="O346" s="10">
        <v>229236</v>
      </c>
      <c r="P346" s="10" t="s">
        <v>17</v>
      </c>
      <c r="Q346" s="2">
        <v>0</v>
      </c>
    </row>
    <row r="347" spans="1:17" hidden="1" x14ac:dyDescent="0.2">
      <c r="A347" s="2">
        <v>24</v>
      </c>
      <c r="B347" s="10" t="s">
        <v>55</v>
      </c>
      <c r="C347" s="11" t="str">
        <f t="shared" si="5"/>
        <v>F</v>
      </c>
      <c r="D347" s="10" t="s">
        <v>14</v>
      </c>
      <c r="E347" s="2">
        <v>13</v>
      </c>
      <c r="F347" s="10" t="s">
        <v>533</v>
      </c>
      <c r="G347" s="10" t="s">
        <v>1032</v>
      </c>
      <c r="H347" s="10" t="s">
        <v>1365</v>
      </c>
      <c r="I347" s="2">
        <v>0</v>
      </c>
      <c r="J347" s="2">
        <v>346</v>
      </c>
      <c r="K347" s="2">
        <v>2</v>
      </c>
      <c r="L347" s="10" t="s">
        <v>20</v>
      </c>
      <c r="M347" s="2">
        <v>0</v>
      </c>
      <c r="N347" s="10">
        <v>1</v>
      </c>
      <c r="O347" s="10">
        <v>248733</v>
      </c>
      <c r="P347" s="10" t="s">
        <v>24</v>
      </c>
      <c r="Q347" s="2">
        <v>0</v>
      </c>
    </row>
    <row r="348" spans="1:17" x14ac:dyDescent="0.2">
      <c r="A348" s="2">
        <v>40</v>
      </c>
      <c r="B348" s="10" t="s">
        <v>1842</v>
      </c>
      <c r="C348" s="11" t="str">
        <f t="shared" si="5"/>
        <v>M</v>
      </c>
      <c r="D348" s="10" t="s">
        <v>14</v>
      </c>
      <c r="E348" s="2">
        <v>13</v>
      </c>
      <c r="F348" s="10" t="s">
        <v>516</v>
      </c>
      <c r="G348" s="10" t="s">
        <v>1032</v>
      </c>
      <c r="H348" s="10" t="s">
        <v>1366</v>
      </c>
      <c r="I348" s="2">
        <v>0</v>
      </c>
      <c r="J348" s="2">
        <v>347</v>
      </c>
      <c r="K348" s="2">
        <v>2</v>
      </c>
      <c r="L348" s="10" t="s">
        <v>20</v>
      </c>
      <c r="M348" s="2">
        <v>0</v>
      </c>
      <c r="N348" s="10">
        <v>1</v>
      </c>
      <c r="O348" s="10">
        <v>31418</v>
      </c>
      <c r="P348" s="10" t="s">
        <v>24</v>
      </c>
      <c r="Q348" s="2">
        <v>0</v>
      </c>
    </row>
    <row r="349" spans="1:17" x14ac:dyDescent="0.2">
      <c r="A349" s="2">
        <v>35.5</v>
      </c>
      <c r="B349" s="10" t="s">
        <v>1842</v>
      </c>
      <c r="C349" s="11" t="str">
        <f t="shared" si="5"/>
        <v>M</v>
      </c>
      <c r="D349" s="10" t="s">
        <v>14</v>
      </c>
      <c r="E349" s="2">
        <v>16.100000000000001</v>
      </c>
      <c r="F349" s="10" t="s">
        <v>655</v>
      </c>
      <c r="G349" s="10" t="s">
        <v>1030</v>
      </c>
      <c r="H349" s="10" t="s">
        <v>1367</v>
      </c>
      <c r="I349" s="2">
        <v>0</v>
      </c>
      <c r="J349" s="2">
        <v>348</v>
      </c>
      <c r="K349" s="2">
        <v>3</v>
      </c>
      <c r="L349" s="10" t="s">
        <v>20</v>
      </c>
      <c r="M349" s="2">
        <v>1</v>
      </c>
      <c r="N349" s="10">
        <v>1</v>
      </c>
      <c r="O349" s="10">
        <v>386525</v>
      </c>
      <c r="P349" s="10" t="s">
        <v>22</v>
      </c>
      <c r="Q349" s="2">
        <v>1</v>
      </c>
    </row>
    <row r="350" spans="1:17" x14ac:dyDescent="0.2">
      <c r="A350" s="2">
        <v>3</v>
      </c>
      <c r="B350" s="10" t="s">
        <v>1842</v>
      </c>
      <c r="C350" s="11" t="str">
        <f t="shared" si="5"/>
        <v>M</v>
      </c>
      <c r="D350" s="10" t="s">
        <v>14</v>
      </c>
      <c r="E350" s="2">
        <v>15.9</v>
      </c>
      <c r="F350" s="10" t="s">
        <v>656</v>
      </c>
      <c r="G350" s="10" t="s">
        <v>1038</v>
      </c>
      <c r="H350" s="10" t="s">
        <v>1368</v>
      </c>
      <c r="I350" s="2">
        <v>1</v>
      </c>
      <c r="J350" s="2">
        <v>349</v>
      </c>
      <c r="K350" s="2">
        <v>3</v>
      </c>
      <c r="L350" s="10" t="s">
        <v>15</v>
      </c>
      <c r="M350" s="2">
        <v>1</v>
      </c>
      <c r="N350" s="10">
        <v>1</v>
      </c>
      <c r="O350" s="10" t="s">
        <v>181</v>
      </c>
      <c r="P350" s="10" t="s">
        <v>28</v>
      </c>
      <c r="Q350" s="2">
        <v>2</v>
      </c>
    </row>
    <row r="351" spans="1:17" x14ac:dyDescent="0.2">
      <c r="A351" s="2">
        <v>42</v>
      </c>
      <c r="B351" s="10" t="s">
        <v>1842</v>
      </c>
      <c r="C351" s="11" t="str">
        <f t="shared" si="5"/>
        <v>M</v>
      </c>
      <c r="D351" s="10" t="s">
        <v>14</v>
      </c>
      <c r="E351" s="2">
        <v>8.6624999999999996</v>
      </c>
      <c r="F351" s="10" t="s">
        <v>657</v>
      </c>
      <c r="G351" s="10" t="s">
        <v>1028</v>
      </c>
      <c r="H351" s="10" t="s">
        <v>1369</v>
      </c>
      <c r="I351" s="2">
        <v>0</v>
      </c>
      <c r="J351" s="2">
        <v>350</v>
      </c>
      <c r="K351" s="2">
        <v>3</v>
      </c>
      <c r="L351" s="10" t="s">
        <v>15</v>
      </c>
      <c r="M351" s="2">
        <v>0</v>
      </c>
      <c r="N351" s="10">
        <v>0</v>
      </c>
      <c r="O351" s="10">
        <v>315088</v>
      </c>
      <c r="P351" s="10" t="s">
        <v>17</v>
      </c>
      <c r="Q351" s="2">
        <v>0</v>
      </c>
    </row>
    <row r="352" spans="1:17" x14ac:dyDescent="0.2">
      <c r="A352" s="2">
        <v>23</v>
      </c>
      <c r="B352" s="10" t="s">
        <v>1842</v>
      </c>
      <c r="C352" s="11" t="str">
        <f t="shared" si="5"/>
        <v>M</v>
      </c>
      <c r="D352" s="10" t="s">
        <v>14</v>
      </c>
      <c r="E352" s="2">
        <v>9.2249999999999996</v>
      </c>
      <c r="F352" s="10" t="s">
        <v>658</v>
      </c>
      <c r="G352" s="10" t="s">
        <v>1028</v>
      </c>
      <c r="H352" s="10" t="s">
        <v>1370</v>
      </c>
      <c r="I352" s="2">
        <v>0</v>
      </c>
      <c r="J352" s="2">
        <v>351</v>
      </c>
      <c r="K352" s="2">
        <v>3</v>
      </c>
      <c r="L352" s="10" t="s">
        <v>15</v>
      </c>
      <c r="M352" s="2">
        <v>0</v>
      </c>
      <c r="N352" s="10">
        <v>0</v>
      </c>
      <c r="O352" s="10">
        <v>7267</v>
      </c>
      <c r="P352" s="10" t="s">
        <v>17</v>
      </c>
      <c r="Q352" s="2">
        <v>0</v>
      </c>
    </row>
    <row r="353" spans="1:17" hidden="1" x14ac:dyDescent="0.2">
      <c r="A353" s="2">
        <v>30</v>
      </c>
      <c r="B353" s="10" t="s">
        <v>182</v>
      </c>
      <c r="C353" s="11" t="str">
        <f t="shared" si="5"/>
        <v>C</v>
      </c>
      <c r="D353" s="10" t="s">
        <v>14</v>
      </c>
      <c r="E353" s="2">
        <v>35</v>
      </c>
      <c r="F353" s="10" t="s">
        <v>659</v>
      </c>
      <c r="G353" s="10" t="s">
        <v>1028</v>
      </c>
      <c r="H353" s="10" t="s">
        <v>1371</v>
      </c>
      <c r="I353" s="2">
        <v>0</v>
      </c>
      <c r="J353" s="2">
        <v>352</v>
      </c>
      <c r="K353" s="2">
        <v>1</v>
      </c>
      <c r="L353" s="10" t="s">
        <v>15</v>
      </c>
      <c r="M353" s="2">
        <v>0</v>
      </c>
      <c r="N353" s="10">
        <v>0</v>
      </c>
      <c r="O353" s="10">
        <v>113510</v>
      </c>
      <c r="P353" s="10" t="s">
        <v>17</v>
      </c>
      <c r="Q353" s="2">
        <v>0</v>
      </c>
    </row>
    <row r="354" spans="1:17" x14ac:dyDescent="0.2">
      <c r="A354" s="2">
        <v>15</v>
      </c>
      <c r="B354" s="10" t="s">
        <v>1842</v>
      </c>
      <c r="C354" s="11" t="str">
        <f t="shared" si="5"/>
        <v>M</v>
      </c>
      <c r="D354" s="10" t="s">
        <v>19</v>
      </c>
      <c r="E354" s="2">
        <v>7.2291999999999996</v>
      </c>
      <c r="F354" s="10" t="s">
        <v>660</v>
      </c>
      <c r="G354" s="10" t="s">
        <v>1028</v>
      </c>
      <c r="H354" s="10" t="s">
        <v>1372</v>
      </c>
      <c r="I354" s="2">
        <v>1</v>
      </c>
      <c r="J354" s="2">
        <v>353</v>
      </c>
      <c r="K354" s="2">
        <v>3</v>
      </c>
      <c r="L354" s="10" t="s">
        <v>15</v>
      </c>
      <c r="M354" s="2">
        <v>1</v>
      </c>
      <c r="N354" s="10">
        <v>0</v>
      </c>
      <c r="O354" s="10">
        <v>2695</v>
      </c>
      <c r="P354" s="10" t="s">
        <v>17</v>
      </c>
      <c r="Q354" s="2">
        <v>2</v>
      </c>
    </row>
    <row r="355" spans="1:17" x14ac:dyDescent="0.2">
      <c r="A355" s="2">
        <v>25</v>
      </c>
      <c r="B355" s="10" t="s">
        <v>1842</v>
      </c>
      <c r="C355" s="11" t="str">
        <f t="shared" si="5"/>
        <v>M</v>
      </c>
      <c r="D355" s="10" t="s">
        <v>14</v>
      </c>
      <c r="E355" s="2">
        <v>17.8</v>
      </c>
      <c r="F355" s="10" t="s">
        <v>408</v>
      </c>
      <c r="G355" s="10" t="s">
        <v>1028</v>
      </c>
      <c r="H355" s="10" t="s">
        <v>1373</v>
      </c>
      <c r="I355" s="2">
        <v>0</v>
      </c>
      <c r="J355" s="2">
        <v>354</v>
      </c>
      <c r="K355" s="2">
        <v>3</v>
      </c>
      <c r="L355" s="10" t="s">
        <v>15</v>
      </c>
      <c r="M355" s="2">
        <v>1</v>
      </c>
      <c r="N355" s="10">
        <v>0</v>
      </c>
      <c r="O355" s="10">
        <v>349237</v>
      </c>
      <c r="P355" s="10" t="s">
        <v>17</v>
      </c>
      <c r="Q355" s="2">
        <v>1</v>
      </c>
    </row>
    <row r="356" spans="1:17" x14ac:dyDescent="0.2">
      <c r="A356" s="2">
        <v>30</v>
      </c>
      <c r="B356" s="10" t="s">
        <v>1842</v>
      </c>
      <c r="C356" s="11" t="str">
        <f t="shared" si="5"/>
        <v>M</v>
      </c>
      <c r="D356" s="10" t="s">
        <v>19</v>
      </c>
      <c r="E356" s="2">
        <v>7.2249999999999996</v>
      </c>
      <c r="F356" s="10" t="s">
        <v>661</v>
      </c>
      <c r="G356" s="10" t="s">
        <v>1028</v>
      </c>
      <c r="H356" s="10" t="s">
        <v>1374</v>
      </c>
      <c r="I356" s="2">
        <v>0</v>
      </c>
      <c r="J356" s="2">
        <v>355</v>
      </c>
      <c r="K356" s="2">
        <v>3</v>
      </c>
      <c r="L356" s="10" t="s">
        <v>15</v>
      </c>
      <c r="M356" s="2">
        <v>0</v>
      </c>
      <c r="N356" s="10">
        <v>0</v>
      </c>
      <c r="O356" s="10">
        <v>2647</v>
      </c>
      <c r="P356" s="10" t="s">
        <v>17</v>
      </c>
      <c r="Q356" s="2">
        <v>0</v>
      </c>
    </row>
    <row r="357" spans="1:17" x14ac:dyDescent="0.2">
      <c r="A357" s="2">
        <v>28</v>
      </c>
      <c r="B357" s="10" t="s">
        <v>1842</v>
      </c>
      <c r="C357" s="11" t="str">
        <f t="shared" si="5"/>
        <v>M</v>
      </c>
      <c r="D357" s="10" t="s">
        <v>14</v>
      </c>
      <c r="E357" s="2">
        <v>9.5</v>
      </c>
      <c r="F357" s="10" t="s">
        <v>662</v>
      </c>
      <c r="G357" s="10" t="s">
        <v>1028</v>
      </c>
      <c r="H357" s="10" t="s">
        <v>1375</v>
      </c>
      <c r="I357" s="2">
        <v>0</v>
      </c>
      <c r="J357" s="2">
        <v>356</v>
      </c>
      <c r="K357" s="2">
        <v>3</v>
      </c>
      <c r="L357" s="10" t="s">
        <v>15</v>
      </c>
      <c r="M357" s="2">
        <v>0</v>
      </c>
      <c r="N357" s="10">
        <v>0</v>
      </c>
      <c r="O357" s="10">
        <v>345783</v>
      </c>
      <c r="P357" s="10" t="s">
        <v>17</v>
      </c>
      <c r="Q357" s="2">
        <v>0</v>
      </c>
    </row>
    <row r="358" spans="1:17" hidden="1" x14ac:dyDescent="0.2">
      <c r="A358" s="2">
        <v>22</v>
      </c>
      <c r="B358" s="10" t="s">
        <v>100</v>
      </c>
      <c r="C358" s="11" t="str">
        <f t="shared" si="5"/>
        <v>E</v>
      </c>
      <c r="D358" s="10" t="s">
        <v>14</v>
      </c>
      <c r="E358" s="2">
        <v>55</v>
      </c>
      <c r="F358" s="10" t="s">
        <v>663</v>
      </c>
      <c r="G358" s="10" t="s">
        <v>1032</v>
      </c>
      <c r="H358" s="10" t="s">
        <v>1376</v>
      </c>
      <c r="I358" s="2">
        <v>1</v>
      </c>
      <c r="J358" s="2">
        <v>357</v>
      </c>
      <c r="K358" s="2">
        <v>1</v>
      </c>
      <c r="L358" s="10" t="s">
        <v>20</v>
      </c>
      <c r="M358" s="2">
        <v>0</v>
      </c>
      <c r="N358" s="10">
        <v>1</v>
      </c>
      <c r="O358" s="10">
        <v>113505</v>
      </c>
      <c r="P358" s="10" t="s">
        <v>24</v>
      </c>
      <c r="Q358" s="2">
        <v>1</v>
      </c>
    </row>
    <row r="359" spans="1:17" x14ac:dyDescent="0.2">
      <c r="A359" s="2">
        <v>38</v>
      </c>
      <c r="B359" s="10" t="s">
        <v>1842</v>
      </c>
      <c r="C359" s="11" t="str">
        <f t="shared" si="5"/>
        <v>M</v>
      </c>
      <c r="D359" s="10" t="s">
        <v>14</v>
      </c>
      <c r="E359" s="2">
        <v>13</v>
      </c>
      <c r="F359" s="10" t="s">
        <v>664</v>
      </c>
      <c r="G359" s="10" t="s">
        <v>1032</v>
      </c>
      <c r="H359" s="10" t="s">
        <v>1377</v>
      </c>
      <c r="I359" s="2">
        <v>0</v>
      </c>
      <c r="J359" s="2">
        <v>358</v>
      </c>
      <c r="K359" s="2">
        <v>2</v>
      </c>
      <c r="L359" s="10" t="s">
        <v>20</v>
      </c>
      <c r="M359" s="2">
        <v>0</v>
      </c>
      <c r="N359" s="10">
        <v>0</v>
      </c>
      <c r="O359" s="10">
        <v>237671</v>
      </c>
      <c r="P359" s="10" t="s">
        <v>24</v>
      </c>
      <c r="Q359" s="2">
        <v>0</v>
      </c>
    </row>
    <row r="360" spans="1:17" x14ac:dyDescent="0.2">
      <c r="A360" s="2">
        <v>22</v>
      </c>
      <c r="B360" s="10" t="s">
        <v>1842</v>
      </c>
      <c r="C360" s="11" t="str">
        <f t="shared" si="5"/>
        <v>M</v>
      </c>
      <c r="D360" s="10" t="s">
        <v>26</v>
      </c>
      <c r="E360" s="2">
        <v>7.8792</v>
      </c>
      <c r="F360" s="10" t="s">
        <v>665</v>
      </c>
      <c r="G360" s="10" t="s">
        <v>1032</v>
      </c>
      <c r="H360" s="10" t="s">
        <v>1378</v>
      </c>
      <c r="I360" s="2">
        <v>0</v>
      </c>
      <c r="J360" s="2">
        <v>359</v>
      </c>
      <c r="K360" s="2">
        <v>3</v>
      </c>
      <c r="L360" s="10" t="s">
        <v>20</v>
      </c>
      <c r="M360" s="2">
        <v>0</v>
      </c>
      <c r="N360" s="10">
        <v>1</v>
      </c>
      <c r="O360" s="10">
        <v>330931</v>
      </c>
      <c r="P360" s="10" t="s">
        <v>24</v>
      </c>
      <c r="Q360" s="2">
        <v>0</v>
      </c>
    </row>
    <row r="361" spans="1:17" x14ac:dyDescent="0.2">
      <c r="A361" s="2">
        <v>22</v>
      </c>
      <c r="B361" s="10" t="s">
        <v>1842</v>
      </c>
      <c r="C361" s="11" t="str">
        <f t="shared" si="5"/>
        <v>M</v>
      </c>
      <c r="D361" s="10" t="s">
        <v>26</v>
      </c>
      <c r="E361" s="2">
        <v>7.8792</v>
      </c>
      <c r="F361" s="10" t="s">
        <v>666</v>
      </c>
      <c r="G361" s="10" t="s">
        <v>1032</v>
      </c>
      <c r="H361" s="10" t="s">
        <v>1379</v>
      </c>
      <c r="I361" s="2">
        <v>0</v>
      </c>
      <c r="J361" s="2">
        <v>360</v>
      </c>
      <c r="K361" s="2">
        <v>3</v>
      </c>
      <c r="L361" s="10" t="s">
        <v>20</v>
      </c>
      <c r="M361" s="2">
        <v>0</v>
      </c>
      <c r="N361" s="10">
        <v>1</v>
      </c>
      <c r="O361" s="10">
        <v>330980</v>
      </c>
      <c r="P361" s="10" t="s">
        <v>24</v>
      </c>
      <c r="Q361" s="2">
        <v>0</v>
      </c>
    </row>
    <row r="362" spans="1:17" x14ac:dyDescent="0.2">
      <c r="A362" s="2">
        <v>40</v>
      </c>
      <c r="B362" s="10" t="s">
        <v>1842</v>
      </c>
      <c r="C362" s="11" t="str">
        <f t="shared" si="5"/>
        <v>M</v>
      </c>
      <c r="D362" s="10" t="s">
        <v>14</v>
      </c>
      <c r="E362" s="2">
        <v>27.9</v>
      </c>
      <c r="F362" s="10" t="s">
        <v>422</v>
      </c>
      <c r="G362" s="10" t="s">
        <v>1028</v>
      </c>
      <c r="H362" s="10" t="s">
        <v>1380</v>
      </c>
      <c r="I362" s="2">
        <v>4</v>
      </c>
      <c r="J362" s="2">
        <v>361</v>
      </c>
      <c r="K362" s="2">
        <v>3</v>
      </c>
      <c r="L362" s="10" t="s">
        <v>15</v>
      </c>
      <c r="M362" s="2">
        <v>1</v>
      </c>
      <c r="N362" s="10">
        <v>0</v>
      </c>
      <c r="O362" s="10">
        <v>347088</v>
      </c>
      <c r="P362" s="10" t="s">
        <v>17</v>
      </c>
      <c r="Q362" s="2">
        <v>5</v>
      </c>
    </row>
    <row r="363" spans="1:17" x14ac:dyDescent="0.2">
      <c r="A363" s="2">
        <v>29</v>
      </c>
      <c r="B363" s="10" t="s">
        <v>1842</v>
      </c>
      <c r="C363" s="11" t="str">
        <f t="shared" si="5"/>
        <v>M</v>
      </c>
      <c r="D363" s="10" t="s">
        <v>19</v>
      </c>
      <c r="E363" s="2">
        <v>27.720800000000001</v>
      </c>
      <c r="F363" s="10" t="s">
        <v>667</v>
      </c>
      <c r="G363" s="10" t="s">
        <v>1028</v>
      </c>
      <c r="H363" s="10" t="s">
        <v>1381</v>
      </c>
      <c r="I363" s="2">
        <v>0</v>
      </c>
      <c r="J363" s="2">
        <v>362</v>
      </c>
      <c r="K363" s="2">
        <v>2</v>
      </c>
      <c r="L363" s="10" t="s">
        <v>15</v>
      </c>
      <c r="M363" s="2">
        <v>1</v>
      </c>
      <c r="N363" s="10">
        <v>0</v>
      </c>
      <c r="O363" s="10" t="s">
        <v>183</v>
      </c>
      <c r="P363" s="10" t="s">
        <v>17</v>
      </c>
      <c r="Q363" s="2">
        <v>1</v>
      </c>
    </row>
    <row r="364" spans="1:17" x14ac:dyDescent="0.2">
      <c r="A364" s="2">
        <v>45</v>
      </c>
      <c r="B364" s="10" t="s">
        <v>1842</v>
      </c>
      <c r="C364" s="11" t="str">
        <f t="shared" si="5"/>
        <v>M</v>
      </c>
      <c r="D364" s="10" t="s">
        <v>19</v>
      </c>
      <c r="E364" s="2">
        <v>14.4542</v>
      </c>
      <c r="F364" s="10" t="s">
        <v>668</v>
      </c>
      <c r="G364" s="10" t="s">
        <v>1030</v>
      </c>
      <c r="H364" s="10" t="s">
        <v>1382</v>
      </c>
      <c r="I364" s="2">
        <v>1</v>
      </c>
      <c r="J364" s="2">
        <v>363</v>
      </c>
      <c r="K364" s="2">
        <v>3</v>
      </c>
      <c r="L364" s="10" t="s">
        <v>20</v>
      </c>
      <c r="M364" s="2">
        <v>0</v>
      </c>
      <c r="N364" s="10">
        <v>0</v>
      </c>
      <c r="O364" s="10">
        <v>2691</v>
      </c>
      <c r="P364" s="10" t="s">
        <v>22</v>
      </c>
      <c r="Q364" s="2">
        <v>1</v>
      </c>
    </row>
    <row r="365" spans="1:17" x14ac:dyDescent="0.2">
      <c r="A365" s="2">
        <v>35</v>
      </c>
      <c r="B365" s="10" t="s">
        <v>1842</v>
      </c>
      <c r="C365" s="11" t="str">
        <f t="shared" si="5"/>
        <v>M</v>
      </c>
      <c r="D365" s="10" t="s">
        <v>14</v>
      </c>
      <c r="E365" s="2">
        <v>7.05</v>
      </c>
      <c r="F365" s="10" t="s">
        <v>669</v>
      </c>
      <c r="G365" s="10" t="s">
        <v>1028</v>
      </c>
      <c r="H365" s="10" t="s">
        <v>1383</v>
      </c>
      <c r="I365" s="2">
        <v>0</v>
      </c>
      <c r="J365" s="2">
        <v>364</v>
      </c>
      <c r="K365" s="2">
        <v>3</v>
      </c>
      <c r="L365" s="10" t="s">
        <v>15</v>
      </c>
      <c r="M365" s="2">
        <v>0</v>
      </c>
      <c r="N365" s="10">
        <v>0</v>
      </c>
      <c r="O365" s="10" t="s">
        <v>184</v>
      </c>
      <c r="P365" s="10" t="s">
        <v>17</v>
      </c>
      <c r="Q365" s="2">
        <v>0</v>
      </c>
    </row>
    <row r="366" spans="1:17" x14ac:dyDescent="0.2">
      <c r="A366" s="2">
        <v>30</v>
      </c>
      <c r="B366" s="10" t="s">
        <v>1842</v>
      </c>
      <c r="C366" s="11" t="str">
        <f t="shared" si="5"/>
        <v>M</v>
      </c>
      <c r="D366" s="10" t="s">
        <v>26</v>
      </c>
      <c r="E366" s="2">
        <v>15.5</v>
      </c>
      <c r="F366" s="10" t="s">
        <v>526</v>
      </c>
      <c r="G366" s="10" t="s">
        <v>1028</v>
      </c>
      <c r="H366" s="10" t="s">
        <v>1287</v>
      </c>
      <c r="I366" s="2">
        <v>0</v>
      </c>
      <c r="J366" s="2">
        <v>365</v>
      </c>
      <c r="K366" s="2">
        <v>3</v>
      </c>
      <c r="L366" s="10" t="s">
        <v>15</v>
      </c>
      <c r="M366" s="2">
        <v>1</v>
      </c>
      <c r="N366" s="10">
        <v>0</v>
      </c>
      <c r="O366" s="10">
        <v>370365</v>
      </c>
      <c r="P366" s="10" t="s">
        <v>17</v>
      </c>
      <c r="Q366" s="2">
        <v>1</v>
      </c>
    </row>
    <row r="367" spans="1:17" x14ac:dyDescent="0.2">
      <c r="A367" s="2">
        <v>30</v>
      </c>
      <c r="B367" s="10" t="s">
        <v>1842</v>
      </c>
      <c r="C367" s="11" t="str">
        <f t="shared" si="5"/>
        <v>M</v>
      </c>
      <c r="D367" s="10" t="s">
        <v>14</v>
      </c>
      <c r="E367" s="2">
        <v>7.25</v>
      </c>
      <c r="F367" s="10" t="s">
        <v>670</v>
      </c>
      <c r="G367" s="10" t="s">
        <v>1028</v>
      </c>
      <c r="H367" s="10" t="s">
        <v>1384</v>
      </c>
      <c r="I367" s="2">
        <v>0</v>
      </c>
      <c r="J367" s="2">
        <v>366</v>
      </c>
      <c r="K367" s="2">
        <v>3</v>
      </c>
      <c r="L367" s="10" t="s">
        <v>15</v>
      </c>
      <c r="M367" s="2">
        <v>0</v>
      </c>
      <c r="N367" s="10">
        <v>0</v>
      </c>
      <c r="O367" s="10" t="s">
        <v>185</v>
      </c>
      <c r="P367" s="10" t="s">
        <v>17</v>
      </c>
      <c r="Q367" s="2">
        <v>0</v>
      </c>
    </row>
    <row r="368" spans="1:17" hidden="1" x14ac:dyDescent="0.2">
      <c r="A368" s="2">
        <v>60</v>
      </c>
      <c r="B368" s="10" t="s">
        <v>186</v>
      </c>
      <c r="C368" s="11" t="str">
        <f t="shared" si="5"/>
        <v>D</v>
      </c>
      <c r="D368" s="10" t="s">
        <v>19</v>
      </c>
      <c r="E368" s="2">
        <v>75.25</v>
      </c>
      <c r="F368" s="10" t="s">
        <v>671</v>
      </c>
      <c r="G368" s="10" t="s">
        <v>1030</v>
      </c>
      <c r="H368" s="10" t="s">
        <v>1385</v>
      </c>
      <c r="I368" s="2">
        <v>0</v>
      </c>
      <c r="J368" s="2">
        <v>367</v>
      </c>
      <c r="K368" s="2">
        <v>1</v>
      </c>
      <c r="L368" s="10" t="s">
        <v>20</v>
      </c>
      <c r="M368" s="2">
        <v>1</v>
      </c>
      <c r="N368" s="10">
        <v>1</v>
      </c>
      <c r="O368" s="10">
        <v>110813</v>
      </c>
      <c r="P368" s="10" t="s">
        <v>22</v>
      </c>
      <c r="Q368" s="2">
        <v>1</v>
      </c>
    </row>
    <row r="369" spans="1:17" x14ac:dyDescent="0.2">
      <c r="A369" s="2">
        <v>35.5</v>
      </c>
      <c r="B369" s="10" t="s">
        <v>1842</v>
      </c>
      <c r="C369" s="11" t="str">
        <f t="shared" si="5"/>
        <v>M</v>
      </c>
      <c r="D369" s="10" t="s">
        <v>19</v>
      </c>
      <c r="E369" s="2">
        <v>7.2291999999999996</v>
      </c>
      <c r="F369" s="10" t="s">
        <v>672</v>
      </c>
      <c r="G369" s="10" t="s">
        <v>1030</v>
      </c>
      <c r="H369" s="10" t="s">
        <v>1386</v>
      </c>
      <c r="I369" s="2">
        <v>0</v>
      </c>
      <c r="J369" s="2">
        <v>368</v>
      </c>
      <c r="K369" s="2">
        <v>3</v>
      </c>
      <c r="L369" s="10" t="s">
        <v>20</v>
      </c>
      <c r="M369" s="2">
        <v>0</v>
      </c>
      <c r="N369" s="10">
        <v>1</v>
      </c>
      <c r="O369" s="10">
        <v>2626</v>
      </c>
      <c r="P369" s="10" t="s">
        <v>22</v>
      </c>
      <c r="Q369" s="2">
        <v>0</v>
      </c>
    </row>
    <row r="370" spans="1:17" x14ac:dyDescent="0.2">
      <c r="A370" s="2">
        <v>22</v>
      </c>
      <c r="B370" s="10" t="s">
        <v>1842</v>
      </c>
      <c r="C370" s="11" t="str">
        <f t="shared" si="5"/>
        <v>M</v>
      </c>
      <c r="D370" s="10" t="s">
        <v>26</v>
      </c>
      <c r="E370" s="2">
        <v>7.75</v>
      </c>
      <c r="F370" s="10" t="s">
        <v>673</v>
      </c>
      <c r="G370" s="10" t="s">
        <v>1032</v>
      </c>
      <c r="H370" s="10" t="s">
        <v>1387</v>
      </c>
      <c r="I370" s="2">
        <v>0</v>
      </c>
      <c r="J370" s="2">
        <v>369</v>
      </c>
      <c r="K370" s="2">
        <v>3</v>
      </c>
      <c r="L370" s="10" t="s">
        <v>20</v>
      </c>
      <c r="M370" s="2">
        <v>0</v>
      </c>
      <c r="N370" s="10">
        <v>1</v>
      </c>
      <c r="O370" s="10">
        <v>14313</v>
      </c>
      <c r="P370" s="10" t="s">
        <v>24</v>
      </c>
      <c r="Q370" s="2">
        <v>0</v>
      </c>
    </row>
    <row r="371" spans="1:17" hidden="1" x14ac:dyDescent="0.2">
      <c r="A371" s="2">
        <v>24</v>
      </c>
      <c r="B371" s="10" t="s">
        <v>187</v>
      </c>
      <c r="C371" s="11" t="str">
        <f t="shared" si="5"/>
        <v>B</v>
      </c>
      <c r="D371" s="10" t="s">
        <v>19</v>
      </c>
      <c r="E371" s="2">
        <v>69.3</v>
      </c>
      <c r="F371" s="10" t="s">
        <v>674</v>
      </c>
      <c r="G371" s="10" t="s">
        <v>1388</v>
      </c>
      <c r="H371" s="10" t="s">
        <v>1389</v>
      </c>
      <c r="I371" s="2">
        <v>0</v>
      </c>
      <c r="J371" s="2">
        <v>370</v>
      </c>
      <c r="K371" s="2">
        <v>1</v>
      </c>
      <c r="L371" s="10" t="s">
        <v>20</v>
      </c>
      <c r="M371" s="2">
        <v>0</v>
      </c>
      <c r="N371" s="10">
        <v>1</v>
      </c>
      <c r="O371" s="10" t="s">
        <v>188</v>
      </c>
      <c r="P371" s="10" t="s">
        <v>22</v>
      </c>
      <c r="Q371" s="2">
        <v>0</v>
      </c>
    </row>
    <row r="372" spans="1:17" hidden="1" x14ac:dyDescent="0.2">
      <c r="A372" s="2">
        <v>25</v>
      </c>
      <c r="B372" s="10" t="s">
        <v>189</v>
      </c>
      <c r="C372" s="11" t="str">
        <f t="shared" si="5"/>
        <v>E</v>
      </c>
      <c r="D372" s="10" t="s">
        <v>19</v>
      </c>
      <c r="E372" s="2">
        <v>55.441699999999997</v>
      </c>
      <c r="F372" s="10" t="s">
        <v>675</v>
      </c>
      <c r="G372" s="10" t="s">
        <v>1028</v>
      </c>
      <c r="H372" s="10" t="s">
        <v>1390</v>
      </c>
      <c r="I372" s="2">
        <v>0</v>
      </c>
      <c r="J372" s="2">
        <v>371</v>
      </c>
      <c r="K372" s="2">
        <v>1</v>
      </c>
      <c r="L372" s="10" t="s">
        <v>15</v>
      </c>
      <c r="M372" s="2">
        <v>1</v>
      </c>
      <c r="N372" s="10">
        <v>1</v>
      </c>
      <c r="O372" s="10">
        <v>11765</v>
      </c>
      <c r="P372" s="10" t="s">
        <v>17</v>
      </c>
      <c r="Q372" s="2">
        <v>1</v>
      </c>
    </row>
    <row r="373" spans="1:17" x14ac:dyDescent="0.2">
      <c r="A373" s="2">
        <v>18</v>
      </c>
      <c r="B373" s="10" t="s">
        <v>1842</v>
      </c>
      <c r="C373" s="11" t="str">
        <f t="shared" si="5"/>
        <v>M</v>
      </c>
      <c r="D373" s="10" t="s">
        <v>14</v>
      </c>
      <c r="E373" s="2">
        <v>6.4958</v>
      </c>
      <c r="F373" s="10" t="s">
        <v>676</v>
      </c>
      <c r="G373" s="10" t="s">
        <v>1028</v>
      </c>
      <c r="H373" s="10" t="s">
        <v>1231</v>
      </c>
      <c r="I373" s="2">
        <v>0</v>
      </c>
      <c r="J373" s="2">
        <v>372</v>
      </c>
      <c r="K373" s="2">
        <v>3</v>
      </c>
      <c r="L373" s="10" t="s">
        <v>15</v>
      </c>
      <c r="M373" s="2">
        <v>1</v>
      </c>
      <c r="N373" s="10">
        <v>0</v>
      </c>
      <c r="O373" s="10">
        <v>3101267</v>
      </c>
      <c r="P373" s="10" t="s">
        <v>17</v>
      </c>
      <c r="Q373" s="2">
        <v>1</v>
      </c>
    </row>
    <row r="374" spans="1:17" x14ac:dyDescent="0.2">
      <c r="A374" s="2">
        <v>19</v>
      </c>
      <c r="B374" s="10" t="s">
        <v>1842</v>
      </c>
      <c r="C374" s="11" t="str">
        <f t="shared" si="5"/>
        <v>M</v>
      </c>
      <c r="D374" s="10" t="s">
        <v>14</v>
      </c>
      <c r="E374" s="2">
        <v>8.0500000000000007</v>
      </c>
      <c r="F374" s="10" t="s">
        <v>677</v>
      </c>
      <c r="G374" s="10" t="s">
        <v>1028</v>
      </c>
      <c r="H374" s="10" t="s">
        <v>1280</v>
      </c>
      <c r="I374" s="2">
        <v>0</v>
      </c>
      <c r="J374" s="2">
        <v>373</v>
      </c>
      <c r="K374" s="2">
        <v>3</v>
      </c>
      <c r="L374" s="10" t="s">
        <v>15</v>
      </c>
      <c r="M374" s="2">
        <v>0</v>
      </c>
      <c r="N374" s="10">
        <v>0</v>
      </c>
      <c r="O374" s="10">
        <v>323951</v>
      </c>
      <c r="P374" s="10" t="s">
        <v>17</v>
      </c>
      <c r="Q374" s="2">
        <v>0</v>
      </c>
    </row>
    <row r="375" spans="1:17" x14ac:dyDescent="0.2">
      <c r="A375" s="2">
        <v>22</v>
      </c>
      <c r="B375" s="10" t="s">
        <v>1842</v>
      </c>
      <c r="C375" s="11" t="str">
        <f t="shared" si="5"/>
        <v>M</v>
      </c>
      <c r="D375" s="10" t="s">
        <v>19</v>
      </c>
      <c r="E375" s="2">
        <v>135.63329999999999</v>
      </c>
      <c r="F375" s="10" t="s">
        <v>678</v>
      </c>
      <c r="G375" s="10" t="s">
        <v>1028</v>
      </c>
      <c r="H375" s="10" t="s">
        <v>1391</v>
      </c>
      <c r="I375" s="2">
        <v>0</v>
      </c>
      <c r="J375" s="2">
        <v>374</v>
      </c>
      <c r="K375" s="2">
        <v>1</v>
      </c>
      <c r="L375" s="10" t="s">
        <v>15</v>
      </c>
      <c r="M375" s="2">
        <v>0</v>
      </c>
      <c r="N375" s="10">
        <v>0</v>
      </c>
      <c r="O375" s="10" t="s">
        <v>148</v>
      </c>
      <c r="P375" s="10" t="s">
        <v>17</v>
      </c>
      <c r="Q375" s="2">
        <v>0</v>
      </c>
    </row>
    <row r="376" spans="1:17" x14ac:dyDescent="0.2">
      <c r="A376" s="2">
        <v>3</v>
      </c>
      <c r="B376" s="10" t="s">
        <v>1842</v>
      </c>
      <c r="C376" s="11" t="str">
        <f t="shared" si="5"/>
        <v>M</v>
      </c>
      <c r="D376" s="10" t="s">
        <v>14</v>
      </c>
      <c r="E376" s="2">
        <v>21.074999999999999</v>
      </c>
      <c r="F376" s="10" t="s">
        <v>368</v>
      </c>
      <c r="G376" s="10" t="s">
        <v>1032</v>
      </c>
      <c r="H376" s="10" t="s">
        <v>1392</v>
      </c>
      <c r="I376" s="2">
        <v>1</v>
      </c>
      <c r="J376" s="2">
        <v>375</v>
      </c>
      <c r="K376" s="2">
        <v>3</v>
      </c>
      <c r="L376" s="10" t="s">
        <v>20</v>
      </c>
      <c r="M376" s="2">
        <v>3</v>
      </c>
      <c r="N376" s="10">
        <v>0</v>
      </c>
      <c r="O376" s="10">
        <v>349909</v>
      </c>
      <c r="P376" s="10" t="s">
        <v>24</v>
      </c>
      <c r="Q376" s="2">
        <v>4</v>
      </c>
    </row>
    <row r="377" spans="1:17" x14ac:dyDescent="0.2">
      <c r="A377" s="2">
        <v>35.5</v>
      </c>
      <c r="B377" s="10" t="s">
        <v>1842</v>
      </c>
      <c r="C377" s="11" t="str">
        <f t="shared" si="5"/>
        <v>M</v>
      </c>
      <c r="D377" s="10" t="s">
        <v>19</v>
      </c>
      <c r="E377" s="2">
        <v>82.1708</v>
      </c>
      <c r="F377" s="10" t="s">
        <v>394</v>
      </c>
      <c r="G377" s="10" t="s">
        <v>1030</v>
      </c>
      <c r="H377" s="10" t="s">
        <v>1393</v>
      </c>
      <c r="I377" s="2">
        <v>0</v>
      </c>
      <c r="J377" s="2">
        <v>376</v>
      </c>
      <c r="K377" s="2">
        <v>1</v>
      </c>
      <c r="L377" s="10" t="s">
        <v>20</v>
      </c>
      <c r="M377" s="2">
        <v>1</v>
      </c>
      <c r="N377" s="10">
        <v>1</v>
      </c>
      <c r="O377" s="10" t="s">
        <v>40</v>
      </c>
      <c r="P377" s="10" t="s">
        <v>22</v>
      </c>
      <c r="Q377" s="2">
        <v>1</v>
      </c>
    </row>
    <row r="378" spans="1:17" x14ac:dyDescent="0.2">
      <c r="A378" s="2">
        <v>22</v>
      </c>
      <c r="B378" s="10" t="s">
        <v>1842</v>
      </c>
      <c r="C378" s="11" t="str">
        <f t="shared" si="5"/>
        <v>M</v>
      </c>
      <c r="D378" s="10" t="s">
        <v>14</v>
      </c>
      <c r="E378" s="2">
        <v>7.25</v>
      </c>
      <c r="F378" s="10" t="s">
        <v>679</v>
      </c>
      <c r="G378" s="10" t="s">
        <v>1032</v>
      </c>
      <c r="H378" s="10" t="s">
        <v>1394</v>
      </c>
      <c r="I378" s="2">
        <v>0</v>
      </c>
      <c r="J378" s="2">
        <v>377</v>
      </c>
      <c r="K378" s="2">
        <v>3</v>
      </c>
      <c r="L378" s="10" t="s">
        <v>20</v>
      </c>
      <c r="M378" s="2">
        <v>0</v>
      </c>
      <c r="N378" s="10">
        <v>1</v>
      </c>
      <c r="O378" s="10" t="s">
        <v>190</v>
      </c>
      <c r="P378" s="10" t="s">
        <v>24</v>
      </c>
      <c r="Q378" s="2">
        <v>0</v>
      </c>
    </row>
    <row r="379" spans="1:17" hidden="1" x14ac:dyDescent="0.2">
      <c r="A379" s="2">
        <v>27</v>
      </c>
      <c r="B379" s="10" t="s">
        <v>191</v>
      </c>
      <c r="C379" s="11" t="str">
        <f t="shared" si="5"/>
        <v>C</v>
      </c>
      <c r="D379" s="10" t="s">
        <v>19</v>
      </c>
      <c r="E379" s="2">
        <v>211.5</v>
      </c>
      <c r="F379" s="10" t="s">
        <v>680</v>
      </c>
      <c r="G379" s="10" t="s">
        <v>1028</v>
      </c>
      <c r="H379" s="10" t="s">
        <v>1395</v>
      </c>
      <c r="I379" s="2">
        <v>2</v>
      </c>
      <c r="J379" s="2">
        <v>378</v>
      </c>
      <c r="K379" s="2">
        <v>1</v>
      </c>
      <c r="L379" s="10" t="s">
        <v>15</v>
      </c>
      <c r="M379" s="2">
        <v>0</v>
      </c>
      <c r="N379" s="10">
        <v>0</v>
      </c>
      <c r="O379" s="10">
        <v>113503</v>
      </c>
      <c r="P379" s="10" t="s">
        <v>17</v>
      </c>
      <c r="Q379" s="2">
        <v>2</v>
      </c>
    </row>
    <row r="380" spans="1:17" x14ac:dyDescent="0.2">
      <c r="A380" s="2">
        <v>20</v>
      </c>
      <c r="B380" s="10" t="s">
        <v>1842</v>
      </c>
      <c r="C380" s="11" t="str">
        <f t="shared" si="5"/>
        <v>M</v>
      </c>
      <c r="D380" s="10" t="s">
        <v>19</v>
      </c>
      <c r="E380" s="2">
        <v>4.0125000000000002</v>
      </c>
      <c r="F380" s="10" t="s">
        <v>681</v>
      </c>
      <c r="G380" s="10" t="s">
        <v>1028</v>
      </c>
      <c r="H380" s="10" t="s">
        <v>1372</v>
      </c>
      <c r="I380" s="2">
        <v>0</v>
      </c>
      <c r="J380" s="2">
        <v>379</v>
      </c>
      <c r="K380" s="2">
        <v>3</v>
      </c>
      <c r="L380" s="10" t="s">
        <v>15</v>
      </c>
      <c r="M380" s="2">
        <v>0</v>
      </c>
      <c r="N380" s="10">
        <v>0</v>
      </c>
      <c r="O380" s="10">
        <v>2648</v>
      </c>
      <c r="P380" s="10" t="s">
        <v>17</v>
      </c>
      <c r="Q380" s="2">
        <v>0</v>
      </c>
    </row>
    <row r="381" spans="1:17" x14ac:dyDescent="0.2">
      <c r="A381" s="2">
        <v>19</v>
      </c>
      <c r="B381" s="10" t="s">
        <v>1842</v>
      </c>
      <c r="C381" s="11" t="str">
        <f t="shared" si="5"/>
        <v>M</v>
      </c>
      <c r="D381" s="10" t="s">
        <v>14</v>
      </c>
      <c r="E381" s="2">
        <v>7.7750000000000004</v>
      </c>
      <c r="F381" s="10" t="s">
        <v>460</v>
      </c>
      <c r="G381" s="10" t="s">
        <v>1028</v>
      </c>
      <c r="H381" s="10" t="s">
        <v>1396</v>
      </c>
      <c r="I381" s="2">
        <v>0</v>
      </c>
      <c r="J381" s="2">
        <v>380</v>
      </c>
      <c r="K381" s="2">
        <v>3</v>
      </c>
      <c r="L381" s="10" t="s">
        <v>15</v>
      </c>
      <c r="M381" s="2">
        <v>0</v>
      </c>
      <c r="N381" s="10">
        <v>0</v>
      </c>
      <c r="O381" s="10">
        <v>347069</v>
      </c>
      <c r="P381" s="10" t="s">
        <v>17</v>
      </c>
      <c r="Q381" s="2">
        <v>0</v>
      </c>
    </row>
    <row r="382" spans="1:17" x14ac:dyDescent="0.2">
      <c r="A382" s="2">
        <v>42</v>
      </c>
      <c r="B382" s="10" t="s">
        <v>1842</v>
      </c>
      <c r="C382" s="11" t="str">
        <f t="shared" si="5"/>
        <v>M</v>
      </c>
      <c r="D382" s="10" t="s">
        <v>19</v>
      </c>
      <c r="E382" s="2">
        <v>227.52500000000001</v>
      </c>
      <c r="F382" s="10" t="s">
        <v>682</v>
      </c>
      <c r="G382" s="10" t="s">
        <v>1032</v>
      </c>
      <c r="H382" s="10" t="s">
        <v>1397</v>
      </c>
      <c r="I382" s="2">
        <v>0</v>
      </c>
      <c r="J382" s="2">
        <v>381</v>
      </c>
      <c r="K382" s="2">
        <v>1</v>
      </c>
      <c r="L382" s="10" t="s">
        <v>20</v>
      </c>
      <c r="M382" s="2">
        <v>0</v>
      </c>
      <c r="N382" s="10">
        <v>1</v>
      </c>
      <c r="O382" s="10" t="s">
        <v>192</v>
      </c>
      <c r="P382" s="10" t="s">
        <v>24</v>
      </c>
      <c r="Q382" s="2">
        <v>0</v>
      </c>
    </row>
    <row r="383" spans="1:17" x14ac:dyDescent="0.2">
      <c r="A383" s="2">
        <v>1</v>
      </c>
      <c r="B383" s="10" t="s">
        <v>1842</v>
      </c>
      <c r="C383" s="11" t="str">
        <f t="shared" si="5"/>
        <v>M</v>
      </c>
      <c r="D383" s="10" t="s">
        <v>19</v>
      </c>
      <c r="E383" s="2">
        <v>15.7417</v>
      </c>
      <c r="F383" s="10" t="s">
        <v>683</v>
      </c>
      <c r="G383" s="10" t="s">
        <v>1032</v>
      </c>
      <c r="H383" s="10" t="s">
        <v>1398</v>
      </c>
      <c r="I383" s="2">
        <v>2</v>
      </c>
      <c r="J383" s="2">
        <v>382</v>
      </c>
      <c r="K383" s="2">
        <v>3</v>
      </c>
      <c r="L383" s="10" t="s">
        <v>20</v>
      </c>
      <c r="M383" s="2">
        <v>0</v>
      </c>
      <c r="N383" s="10">
        <v>1</v>
      </c>
      <c r="O383" s="10">
        <v>2653</v>
      </c>
      <c r="P383" s="10" t="s">
        <v>24</v>
      </c>
      <c r="Q383" s="2">
        <v>2</v>
      </c>
    </row>
    <row r="384" spans="1:17" x14ac:dyDescent="0.2">
      <c r="A384" s="2">
        <v>32</v>
      </c>
      <c r="B384" s="10" t="s">
        <v>1842</v>
      </c>
      <c r="C384" s="11" t="str">
        <f t="shared" si="5"/>
        <v>M</v>
      </c>
      <c r="D384" s="10" t="s">
        <v>14</v>
      </c>
      <c r="E384" s="2">
        <v>7.9249999999999998</v>
      </c>
      <c r="F384" s="10" t="s">
        <v>684</v>
      </c>
      <c r="G384" s="10" t="s">
        <v>1028</v>
      </c>
      <c r="H384" s="10" t="s">
        <v>1399</v>
      </c>
      <c r="I384" s="2">
        <v>0</v>
      </c>
      <c r="J384" s="2">
        <v>383</v>
      </c>
      <c r="K384" s="2">
        <v>3</v>
      </c>
      <c r="L384" s="10" t="s">
        <v>15</v>
      </c>
      <c r="M384" s="2">
        <v>0</v>
      </c>
      <c r="N384" s="10">
        <v>0</v>
      </c>
      <c r="O384" s="10" t="s">
        <v>193</v>
      </c>
      <c r="P384" s="10" t="s">
        <v>17</v>
      </c>
      <c r="Q384" s="2">
        <v>0</v>
      </c>
    </row>
    <row r="385" spans="1:17" x14ac:dyDescent="0.2">
      <c r="A385" s="2">
        <v>35</v>
      </c>
      <c r="B385" s="10" t="s">
        <v>1842</v>
      </c>
      <c r="C385" s="11" t="str">
        <f t="shared" si="5"/>
        <v>M</v>
      </c>
      <c r="D385" s="10" t="s">
        <v>14</v>
      </c>
      <c r="E385" s="2">
        <v>52</v>
      </c>
      <c r="F385" s="10" t="s">
        <v>395</v>
      </c>
      <c r="G385" s="10" t="s">
        <v>1030</v>
      </c>
      <c r="H385" s="10" t="s">
        <v>1400</v>
      </c>
      <c r="I385" s="2">
        <v>0</v>
      </c>
      <c r="J385" s="2">
        <v>384</v>
      </c>
      <c r="K385" s="2">
        <v>1</v>
      </c>
      <c r="L385" s="10" t="s">
        <v>20</v>
      </c>
      <c r="M385" s="2">
        <v>1</v>
      </c>
      <c r="N385" s="10">
        <v>1</v>
      </c>
      <c r="O385" s="10">
        <v>113789</v>
      </c>
      <c r="P385" s="10" t="s">
        <v>22</v>
      </c>
      <c r="Q385" s="2">
        <v>1</v>
      </c>
    </row>
    <row r="386" spans="1:17" x14ac:dyDescent="0.2">
      <c r="A386" s="2">
        <v>30</v>
      </c>
      <c r="B386" s="10" t="s">
        <v>1842</v>
      </c>
      <c r="C386" s="11" t="str">
        <f t="shared" si="5"/>
        <v>M</v>
      </c>
      <c r="D386" s="10" t="s">
        <v>14</v>
      </c>
      <c r="E386" s="2">
        <v>7.8958000000000004</v>
      </c>
      <c r="F386" s="10" t="s">
        <v>685</v>
      </c>
      <c r="G386" s="10" t="s">
        <v>1028</v>
      </c>
      <c r="H386" s="10" t="s">
        <v>1401</v>
      </c>
      <c r="I386" s="2">
        <v>0</v>
      </c>
      <c r="J386" s="2">
        <v>385</v>
      </c>
      <c r="K386" s="2">
        <v>3</v>
      </c>
      <c r="L386" s="10" t="s">
        <v>15</v>
      </c>
      <c r="M386" s="2">
        <v>0</v>
      </c>
      <c r="N386" s="10">
        <v>0</v>
      </c>
      <c r="O386" s="10">
        <v>349227</v>
      </c>
      <c r="P386" s="10" t="s">
        <v>17</v>
      </c>
      <c r="Q386" s="2">
        <v>0</v>
      </c>
    </row>
    <row r="387" spans="1:17" x14ac:dyDescent="0.2">
      <c r="A387" s="2">
        <v>18</v>
      </c>
      <c r="B387" s="10" t="s">
        <v>1842</v>
      </c>
      <c r="C387" s="11" t="str">
        <f t="shared" ref="C387:C450" si="6">LEFT(B387,1)</f>
        <v>M</v>
      </c>
      <c r="D387" s="10" t="s">
        <v>14</v>
      </c>
      <c r="E387" s="2">
        <v>73.5</v>
      </c>
      <c r="F387" s="10" t="s">
        <v>686</v>
      </c>
      <c r="G387" s="10" t="s">
        <v>1028</v>
      </c>
      <c r="H387" s="10" t="s">
        <v>1402</v>
      </c>
      <c r="I387" s="2">
        <v>0</v>
      </c>
      <c r="J387" s="2">
        <v>386</v>
      </c>
      <c r="K387" s="2">
        <v>2</v>
      </c>
      <c r="L387" s="10" t="s">
        <v>15</v>
      </c>
      <c r="M387" s="2">
        <v>0</v>
      </c>
      <c r="N387" s="10">
        <v>0</v>
      </c>
      <c r="O387" s="10" t="s">
        <v>59</v>
      </c>
      <c r="P387" s="10" t="s">
        <v>17</v>
      </c>
      <c r="Q387" s="2">
        <v>0</v>
      </c>
    </row>
    <row r="388" spans="1:17" x14ac:dyDescent="0.2">
      <c r="A388" s="2">
        <v>1</v>
      </c>
      <c r="B388" s="10" t="s">
        <v>1842</v>
      </c>
      <c r="C388" s="11" t="str">
        <f t="shared" si="6"/>
        <v>M</v>
      </c>
      <c r="D388" s="10" t="s">
        <v>14</v>
      </c>
      <c r="E388" s="2">
        <v>46.9</v>
      </c>
      <c r="F388" s="10" t="s">
        <v>418</v>
      </c>
      <c r="G388" s="10" t="s">
        <v>1038</v>
      </c>
      <c r="H388" s="10" t="s">
        <v>1403</v>
      </c>
      <c r="I388" s="2">
        <v>2</v>
      </c>
      <c r="J388" s="2">
        <v>387</v>
      </c>
      <c r="K388" s="2">
        <v>3</v>
      </c>
      <c r="L388" s="10" t="s">
        <v>15</v>
      </c>
      <c r="M388" s="2">
        <v>5</v>
      </c>
      <c r="N388" s="10">
        <v>0</v>
      </c>
      <c r="O388" s="10" t="s">
        <v>51</v>
      </c>
      <c r="P388" s="10" t="s">
        <v>28</v>
      </c>
      <c r="Q388" s="2">
        <v>7</v>
      </c>
    </row>
    <row r="389" spans="1:17" x14ac:dyDescent="0.2">
      <c r="A389" s="2">
        <v>36</v>
      </c>
      <c r="B389" s="10" t="s">
        <v>1842</v>
      </c>
      <c r="C389" s="11" t="str">
        <f t="shared" si="6"/>
        <v>M</v>
      </c>
      <c r="D389" s="10" t="s">
        <v>14</v>
      </c>
      <c r="E389" s="2">
        <v>13</v>
      </c>
      <c r="F389" s="10" t="s">
        <v>687</v>
      </c>
      <c r="G389" s="10" t="s">
        <v>1032</v>
      </c>
      <c r="H389" s="10" t="s">
        <v>1312</v>
      </c>
      <c r="I389" s="2">
        <v>0</v>
      </c>
      <c r="J389" s="2">
        <v>388</v>
      </c>
      <c r="K389" s="2">
        <v>2</v>
      </c>
      <c r="L389" s="10" t="s">
        <v>20</v>
      </c>
      <c r="M389" s="2">
        <v>0</v>
      </c>
      <c r="N389" s="10">
        <v>1</v>
      </c>
      <c r="O389" s="10">
        <v>27849</v>
      </c>
      <c r="P389" s="10" t="s">
        <v>24</v>
      </c>
      <c r="Q389" s="2">
        <v>0</v>
      </c>
    </row>
    <row r="390" spans="1:17" x14ac:dyDescent="0.2">
      <c r="A390" s="2">
        <v>30</v>
      </c>
      <c r="B390" s="10" t="s">
        <v>1842</v>
      </c>
      <c r="C390" s="11" t="str">
        <f t="shared" si="6"/>
        <v>M</v>
      </c>
      <c r="D390" s="10" t="s">
        <v>26</v>
      </c>
      <c r="E390" s="2">
        <v>7.7291999999999996</v>
      </c>
      <c r="F390" s="10" t="s">
        <v>688</v>
      </c>
      <c r="G390" s="10" t="s">
        <v>1028</v>
      </c>
      <c r="H390" s="10" t="s">
        <v>1404</v>
      </c>
      <c r="I390" s="2">
        <v>0</v>
      </c>
      <c r="J390" s="2">
        <v>389</v>
      </c>
      <c r="K390" s="2">
        <v>3</v>
      </c>
      <c r="L390" s="10" t="s">
        <v>15</v>
      </c>
      <c r="M390" s="2">
        <v>0</v>
      </c>
      <c r="N390" s="10">
        <v>0</v>
      </c>
      <c r="O390" s="10">
        <v>367655</v>
      </c>
      <c r="P390" s="10" t="s">
        <v>17</v>
      </c>
      <c r="Q390" s="2">
        <v>0</v>
      </c>
    </row>
    <row r="391" spans="1:17" x14ac:dyDescent="0.2">
      <c r="A391" s="2">
        <v>17</v>
      </c>
      <c r="B391" s="10" t="s">
        <v>1842</v>
      </c>
      <c r="C391" s="11" t="str">
        <f t="shared" si="6"/>
        <v>M</v>
      </c>
      <c r="D391" s="10" t="s">
        <v>19</v>
      </c>
      <c r="E391" s="2">
        <v>12</v>
      </c>
      <c r="F391" s="10" t="s">
        <v>689</v>
      </c>
      <c r="G391" s="10" t="s">
        <v>1032</v>
      </c>
      <c r="H391" s="10" t="s">
        <v>1114</v>
      </c>
      <c r="I391" s="2">
        <v>0</v>
      </c>
      <c r="J391" s="2">
        <v>390</v>
      </c>
      <c r="K391" s="2">
        <v>2</v>
      </c>
      <c r="L391" s="10" t="s">
        <v>20</v>
      </c>
      <c r="M391" s="2">
        <v>0</v>
      </c>
      <c r="N391" s="10">
        <v>1</v>
      </c>
      <c r="O391" s="10" t="s">
        <v>194</v>
      </c>
      <c r="P391" s="10" t="s">
        <v>24</v>
      </c>
      <c r="Q391" s="2">
        <v>0</v>
      </c>
    </row>
    <row r="392" spans="1:17" hidden="1" x14ac:dyDescent="0.2">
      <c r="A392" s="2">
        <v>36</v>
      </c>
      <c r="B392" s="10" t="s">
        <v>195</v>
      </c>
      <c r="C392" s="11" t="str">
        <f t="shared" si="6"/>
        <v>B</v>
      </c>
      <c r="D392" s="10" t="s">
        <v>14</v>
      </c>
      <c r="E392" s="2">
        <v>120</v>
      </c>
      <c r="F392" s="10" t="s">
        <v>579</v>
      </c>
      <c r="G392" s="10" t="s">
        <v>1028</v>
      </c>
      <c r="H392" s="10" t="s">
        <v>1405</v>
      </c>
      <c r="I392" s="2">
        <v>2</v>
      </c>
      <c r="J392" s="2">
        <v>391</v>
      </c>
      <c r="K392" s="2">
        <v>1</v>
      </c>
      <c r="L392" s="10" t="s">
        <v>15</v>
      </c>
      <c r="M392" s="2">
        <v>1</v>
      </c>
      <c r="N392" s="10">
        <v>1</v>
      </c>
      <c r="O392" s="10">
        <v>113760</v>
      </c>
      <c r="P392" s="10" t="s">
        <v>17</v>
      </c>
      <c r="Q392" s="2">
        <v>3</v>
      </c>
    </row>
    <row r="393" spans="1:17" x14ac:dyDescent="0.2">
      <c r="A393" s="2">
        <v>21</v>
      </c>
      <c r="B393" s="10" t="s">
        <v>1842</v>
      </c>
      <c r="C393" s="11" t="str">
        <f t="shared" si="6"/>
        <v>M</v>
      </c>
      <c r="D393" s="10" t="s">
        <v>14</v>
      </c>
      <c r="E393" s="2">
        <v>7.7957999999999998</v>
      </c>
      <c r="F393" s="10" t="s">
        <v>690</v>
      </c>
      <c r="G393" s="10" t="s">
        <v>1028</v>
      </c>
      <c r="H393" s="10" t="s">
        <v>1406</v>
      </c>
      <c r="I393" s="2">
        <v>0</v>
      </c>
      <c r="J393" s="2">
        <v>392</v>
      </c>
      <c r="K393" s="2">
        <v>3</v>
      </c>
      <c r="L393" s="10" t="s">
        <v>15</v>
      </c>
      <c r="M393" s="2">
        <v>0</v>
      </c>
      <c r="N393" s="10">
        <v>1</v>
      </c>
      <c r="O393" s="10">
        <v>350034</v>
      </c>
      <c r="P393" s="10" t="s">
        <v>17</v>
      </c>
      <c r="Q393" s="2">
        <v>0</v>
      </c>
    </row>
    <row r="394" spans="1:17" x14ac:dyDescent="0.2">
      <c r="A394" s="2">
        <v>28</v>
      </c>
      <c r="B394" s="10" t="s">
        <v>1842</v>
      </c>
      <c r="C394" s="11" t="str">
        <f t="shared" si="6"/>
        <v>M</v>
      </c>
      <c r="D394" s="10" t="s">
        <v>14</v>
      </c>
      <c r="E394" s="2">
        <v>7.9249999999999998</v>
      </c>
      <c r="F394" s="10" t="s">
        <v>460</v>
      </c>
      <c r="G394" s="10" t="s">
        <v>1028</v>
      </c>
      <c r="H394" s="10" t="s">
        <v>1407</v>
      </c>
      <c r="I394" s="2">
        <v>0</v>
      </c>
      <c r="J394" s="2">
        <v>393</v>
      </c>
      <c r="K394" s="2">
        <v>3</v>
      </c>
      <c r="L394" s="10" t="s">
        <v>15</v>
      </c>
      <c r="M394" s="2">
        <v>2</v>
      </c>
      <c r="N394" s="10">
        <v>0</v>
      </c>
      <c r="O394" s="10">
        <v>3101277</v>
      </c>
      <c r="P394" s="10" t="s">
        <v>17</v>
      </c>
      <c r="Q394" s="2">
        <v>2</v>
      </c>
    </row>
    <row r="395" spans="1:17" hidden="1" x14ac:dyDescent="0.2">
      <c r="A395" s="2">
        <v>23</v>
      </c>
      <c r="B395" s="10" t="s">
        <v>119</v>
      </c>
      <c r="C395" s="11" t="str">
        <f t="shared" si="6"/>
        <v>D</v>
      </c>
      <c r="D395" s="10" t="s">
        <v>19</v>
      </c>
      <c r="E395" s="2">
        <v>113.27500000000001</v>
      </c>
      <c r="F395" s="10" t="s">
        <v>551</v>
      </c>
      <c r="G395" s="10" t="s">
        <v>1032</v>
      </c>
      <c r="H395" s="10" t="s">
        <v>1408</v>
      </c>
      <c r="I395" s="2">
        <v>0</v>
      </c>
      <c r="J395" s="2">
        <v>394</v>
      </c>
      <c r="K395" s="2">
        <v>1</v>
      </c>
      <c r="L395" s="10" t="s">
        <v>20</v>
      </c>
      <c r="M395" s="2">
        <v>1</v>
      </c>
      <c r="N395" s="10">
        <v>1</v>
      </c>
      <c r="O395" s="10">
        <v>35273</v>
      </c>
      <c r="P395" s="10" t="s">
        <v>24</v>
      </c>
      <c r="Q395" s="2">
        <v>1</v>
      </c>
    </row>
    <row r="396" spans="1:17" hidden="1" x14ac:dyDescent="0.2">
      <c r="A396" s="2">
        <v>24</v>
      </c>
      <c r="B396" s="10" t="s">
        <v>29</v>
      </c>
      <c r="C396" s="11" t="str">
        <f t="shared" si="6"/>
        <v>G</v>
      </c>
      <c r="D396" s="10" t="s">
        <v>14</v>
      </c>
      <c r="E396" s="2">
        <v>16.7</v>
      </c>
      <c r="F396" s="10" t="s">
        <v>371</v>
      </c>
      <c r="G396" s="10" t="s">
        <v>1030</v>
      </c>
      <c r="H396" s="10" t="s">
        <v>1409</v>
      </c>
      <c r="I396" s="2">
        <v>2</v>
      </c>
      <c r="J396" s="2">
        <v>395</v>
      </c>
      <c r="K396" s="2">
        <v>3</v>
      </c>
      <c r="L396" s="10" t="s">
        <v>20</v>
      </c>
      <c r="M396" s="2">
        <v>0</v>
      </c>
      <c r="N396" s="10">
        <v>1</v>
      </c>
      <c r="O396" s="10" t="s">
        <v>30</v>
      </c>
      <c r="P396" s="10" t="s">
        <v>22</v>
      </c>
      <c r="Q396" s="2">
        <v>2</v>
      </c>
    </row>
    <row r="397" spans="1:17" x14ac:dyDescent="0.2">
      <c r="A397" s="2">
        <v>22</v>
      </c>
      <c r="B397" s="10" t="s">
        <v>1842</v>
      </c>
      <c r="C397" s="11" t="str">
        <f t="shared" si="6"/>
        <v>M</v>
      </c>
      <c r="D397" s="10" t="s">
        <v>14</v>
      </c>
      <c r="E397" s="2">
        <v>7.7957999999999998</v>
      </c>
      <c r="F397" s="10" t="s">
        <v>459</v>
      </c>
      <c r="G397" s="10" t="s">
        <v>1028</v>
      </c>
      <c r="H397" s="10" t="s">
        <v>1410</v>
      </c>
      <c r="I397" s="2">
        <v>0</v>
      </c>
      <c r="J397" s="2">
        <v>396</v>
      </c>
      <c r="K397" s="2">
        <v>3</v>
      </c>
      <c r="L397" s="10" t="s">
        <v>15</v>
      </c>
      <c r="M397" s="2">
        <v>0</v>
      </c>
      <c r="N397" s="10">
        <v>0</v>
      </c>
      <c r="O397" s="10">
        <v>350052</v>
      </c>
      <c r="P397" s="10" t="s">
        <v>17</v>
      </c>
      <c r="Q397" s="2">
        <v>0</v>
      </c>
    </row>
    <row r="398" spans="1:17" x14ac:dyDescent="0.2">
      <c r="A398" s="2">
        <v>31</v>
      </c>
      <c r="B398" s="10" t="s">
        <v>1842</v>
      </c>
      <c r="C398" s="11" t="str">
        <f t="shared" si="6"/>
        <v>M</v>
      </c>
      <c r="D398" s="10" t="s">
        <v>14</v>
      </c>
      <c r="E398" s="2">
        <v>7.8541999999999996</v>
      </c>
      <c r="F398" s="10" t="s">
        <v>606</v>
      </c>
      <c r="G398" s="10" t="s">
        <v>1032</v>
      </c>
      <c r="H398" s="10" t="s">
        <v>1411</v>
      </c>
      <c r="I398" s="2">
        <v>0</v>
      </c>
      <c r="J398" s="2">
        <v>397</v>
      </c>
      <c r="K398" s="2">
        <v>3</v>
      </c>
      <c r="L398" s="10" t="s">
        <v>20</v>
      </c>
      <c r="M398" s="2">
        <v>0</v>
      </c>
      <c r="N398" s="10">
        <v>0</v>
      </c>
      <c r="O398" s="10">
        <v>350407</v>
      </c>
      <c r="P398" s="10" t="s">
        <v>24</v>
      </c>
      <c r="Q398" s="2">
        <v>0</v>
      </c>
    </row>
    <row r="399" spans="1:17" x14ac:dyDescent="0.2">
      <c r="A399" s="2">
        <v>46</v>
      </c>
      <c r="B399" s="10" t="s">
        <v>1842</v>
      </c>
      <c r="C399" s="11" t="str">
        <f t="shared" si="6"/>
        <v>M</v>
      </c>
      <c r="D399" s="10" t="s">
        <v>14</v>
      </c>
      <c r="E399" s="2">
        <v>26</v>
      </c>
      <c r="F399" s="10" t="s">
        <v>691</v>
      </c>
      <c r="G399" s="10" t="s">
        <v>1028</v>
      </c>
      <c r="H399" s="10" t="s">
        <v>1412</v>
      </c>
      <c r="I399" s="2">
        <v>0</v>
      </c>
      <c r="J399" s="2">
        <v>398</v>
      </c>
      <c r="K399" s="2">
        <v>2</v>
      </c>
      <c r="L399" s="10" t="s">
        <v>15</v>
      </c>
      <c r="M399" s="2">
        <v>0</v>
      </c>
      <c r="N399" s="10">
        <v>0</v>
      </c>
      <c r="O399" s="10">
        <v>28403</v>
      </c>
      <c r="P399" s="10" t="s">
        <v>17</v>
      </c>
      <c r="Q399" s="2">
        <v>0</v>
      </c>
    </row>
    <row r="400" spans="1:17" x14ac:dyDescent="0.2">
      <c r="A400" s="2">
        <v>23</v>
      </c>
      <c r="B400" s="10" t="s">
        <v>1842</v>
      </c>
      <c r="C400" s="11" t="str">
        <f t="shared" si="6"/>
        <v>M</v>
      </c>
      <c r="D400" s="10" t="s">
        <v>14</v>
      </c>
      <c r="E400" s="2">
        <v>10.5</v>
      </c>
      <c r="F400" s="10" t="s">
        <v>692</v>
      </c>
      <c r="G400" s="10" t="s">
        <v>1272</v>
      </c>
      <c r="H400" s="10" t="s">
        <v>1413</v>
      </c>
      <c r="I400" s="2">
        <v>0</v>
      </c>
      <c r="J400" s="2">
        <v>399</v>
      </c>
      <c r="K400" s="2">
        <v>2</v>
      </c>
      <c r="L400" s="10" t="s">
        <v>15</v>
      </c>
      <c r="M400" s="2">
        <v>0</v>
      </c>
      <c r="N400" s="10">
        <v>0</v>
      </c>
      <c r="O400" s="10">
        <v>244278</v>
      </c>
      <c r="P400" s="10" t="s">
        <v>135</v>
      </c>
      <c r="Q400" s="2">
        <v>0</v>
      </c>
    </row>
    <row r="401" spans="1:17" x14ac:dyDescent="0.2">
      <c r="A401" s="2">
        <v>28</v>
      </c>
      <c r="B401" s="10" t="s">
        <v>1842</v>
      </c>
      <c r="C401" s="11" t="str">
        <f t="shared" si="6"/>
        <v>M</v>
      </c>
      <c r="D401" s="10" t="s">
        <v>14</v>
      </c>
      <c r="E401" s="2">
        <v>12.65</v>
      </c>
      <c r="F401" s="10" t="s">
        <v>693</v>
      </c>
      <c r="G401" s="10" t="s">
        <v>1030</v>
      </c>
      <c r="H401" s="10" t="s">
        <v>1414</v>
      </c>
      <c r="I401" s="2">
        <v>0</v>
      </c>
      <c r="J401" s="2">
        <v>400</v>
      </c>
      <c r="K401" s="2">
        <v>2</v>
      </c>
      <c r="L401" s="10" t="s">
        <v>20</v>
      </c>
      <c r="M401" s="2">
        <v>0</v>
      </c>
      <c r="N401" s="10">
        <v>1</v>
      </c>
      <c r="O401" s="10">
        <v>240929</v>
      </c>
      <c r="P401" s="10" t="s">
        <v>22</v>
      </c>
      <c r="Q401" s="2">
        <v>0</v>
      </c>
    </row>
    <row r="402" spans="1:17" x14ac:dyDescent="0.2">
      <c r="A402" s="2">
        <v>39</v>
      </c>
      <c r="B402" s="10" t="s">
        <v>1842</v>
      </c>
      <c r="C402" s="11" t="str">
        <f t="shared" si="6"/>
        <v>M</v>
      </c>
      <c r="D402" s="10" t="s">
        <v>14</v>
      </c>
      <c r="E402" s="2">
        <v>7.9249999999999998</v>
      </c>
      <c r="F402" s="10" t="s">
        <v>694</v>
      </c>
      <c r="G402" s="10" t="s">
        <v>1028</v>
      </c>
      <c r="H402" s="10" t="s">
        <v>1415</v>
      </c>
      <c r="I402" s="2">
        <v>0</v>
      </c>
      <c r="J402" s="2">
        <v>401</v>
      </c>
      <c r="K402" s="2">
        <v>3</v>
      </c>
      <c r="L402" s="10" t="s">
        <v>15</v>
      </c>
      <c r="M402" s="2">
        <v>0</v>
      </c>
      <c r="N402" s="10">
        <v>1</v>
      </c>
      <c r="O402" s="10" t="s">
        <v>196</v>
      </c>
      <c r="P402" s="10" t="s">
        <v>17</v>
      </c>
      <c r="Q402" s="2">
        <v>0</v>
      </c>
    </row>
    <row r="403" spans="1:17" x14ac:dyDescent="0.2">
      <c r="A403" s="2">
        <v>26</v>
      </c>
      <c r="B403" s="10" t="s">
        <v>1842</v>
      </c>
      <c r="C403" s="11" t="str">
        <f t="shared" si="6"/>
        <v>M</v>
      </c>
      <c r="D403" s="10" t="s">
        <v>14</v>
      </c>
      <c r="E403" s="2">
        <v>8.0500000000000007</v>
      </c>
      <c r="F403" s="10" t="s">
        <v>695</v>
      </c>
      <c r="G403" s="10" t="s">
        <v>1028</v>
      </c>
      <c r="H403" s="10" t="s">
        <v>1217</v>
      </c>
      <c r="I403" s="2">
        <v>0</v>
      </c>
      <c r="J403" s="2">
        <v>402</v>
      </c>
      <c r="K403" s="2">
        <v>3</v>
      </c>
      <c r="L403" s="10" t="s">
        <v>15</v>
      </c>
      <c r="M403" s="2">
        <v>0</v>
      </c>
      <c r="N403" s="10">
        <v>0</v>
      </c>
      <c r="O403" s="10">
        <v>341826</v>
      </c>
      <c r="P403" s="10" t="s">
        <v>17</v>
      </c>
      <c r="Q403" s="2">
        <v>0</v>
      </c>
    </row>
    <row r="404" spans="1:17" x14ac:dyDescent="0.2">
      <c r="A404" s="2">
        <v>21</v>
      </c>
      <c r="B404" s="10" t="s">
        <v>1842</v>
      </c>
      <c r="C404" s="11" t="str">
        <f t="shared" si="6"/>
        <v>M</v>
      </c>
      <c r="D404" s="10" t="s">
        <v>14</v>
      </c>
      <c r="E404" s="2">
        <v>9.8249999999999993</v>
      </c>
      <c r="F404" s="10" t="s">
        <v>468</v>
      </c>
      <c r="G404" s="10" t="s">
        <v>1032</v>
      </c>
      <c r="H404" s="10" t="s">
        <v>1416</v>
      </c>
      <c r="I404" s="2">
        <v>0</v>
      </c>
      <c r="J404" s="2">
        <v>403</v>
      </c>
      <c r="K404" s="2">
        <v>3</v>
      </c>
      <c r="L404" s="10" t="s">
        <v>20</v>
      </c>
      <c r="M404" s="2">
        <v>1</v>
      </c>
      <c r="N404" s="10">
        <v>0</v>
      </c>
      <c r="O404" s="10">
        <v>4137</v>
      </c>
      <c r="P404" s="10" t="s">
        <v>24</v>
      </c>
      <c r="Q404" s="2">
        <v>1</v>
      </c>
    </row>
    <row r="405" spans="1:17" x14ac:dyDescent="0.2">
      <c r="A405" s="2">
        <v>28</v>
      </c>
      <c r="B405" s="10" t="s">
        <v>1842</v>
      </c>
      <c r="C405" s="11" t="str">
        <f t="shared" si="6"/>
        <v>M</v>
      </c>
      <c r="D405" s="10" t="s">
        <v>14</v>
      </c>
      <c r="E405" s="2">
        <v>15.85</v>
      </c>
      <c r="F405" s="10" t="s">
        <v>491</v>
      </c>
      <c r="G405" s="10" t="s">
        <v>1028</v>
      </c>
      <c r="H405" s="10" t="s">
        <v>1417</v>
      </c>
      <c r="I405" s="2">
        <v>0</v>
      </c>
      <c r="J405" s="2">
        <v>404</v>
      </c>
      <c r="K405" s="2">
        <v>3</v>
      </c>
      <c r="L405" s="10" t="s">
        <v>15</v>
      </c>
      <c r="M405" s="2">
        <v>1</v>
      </c>
      <c r="N405" s="10">
        <v>0</v>
      </c>
      <c r="O405" s="10" t="s">
        <v>87</v>
      </c>
      <c r="P405" s="10" t="s">
        <v>17</v>
      </c>
      <c r="Q405" s="2">
        <v>1</v>
      </c>
    </row>
    <row r="406" spans="1:17" x14ac:dyDescent="0.2">
      <c r="A406" s="2">
        <v>20</v>
      </c>
      <c r="B406" s="10" t="s">
        <v>1842</v>
      </c>
      <c r="C406" s="11" t="str">
        <f t="shared" si="6"/>
        <v>M</v>
      </c>
      <c r="D406" s="10" t="s">
        <v>14</v>
      </c>
      <c r="E406" s="2">
        <v>8.6624999999999996</v>
      </c>
      <c r="F406" s="10" t="s">
        <v>696</v>
      </c>
      <c r="G406" s="10" t="s">
        <v>1032</v>
      </c>
      <c r="H406" s="10" t="s">
        <v>1418</v>
      </c>
      <c r="I406" s="2">
        <v>0</v>
      </c>
      <c r="J406" s="2">
        <v>405</v>
      </c>
      <c r="K406" s="2">
        <v>3</v>
      </c>
      <c r="L406" s="10" t="s">
        <v>20</v>
      </c>
      <c r="M406" s="2">
        <v>0</v>
      </c>
      <c r="N406" s="10">
        <v>0</v>
      </c>
      <c r="O406" s="10">
        <v>315096</v>
      </c>
      <c r="P406" s="10" t="s">
        <v>24</v>
      </c>
      <c r="Q406" s="2">
        <v>0</v>
      </c>
    </row>
    <row r="407" spans="1:17" x14ac:dyDescent="0.2">
      <c r="A407" s="2">
        <v>34</v>
      </c>
      <c r="B407" s="10" t="s">
        <v>1842</v>
      </c>
      <c r="C407" s="11" t="str">
        <f t="shared" si="6"/>
        <v>M</v>
      </c>
      <c r="D407" s="10" t="s">
        <v>14</v>
      </c>
      <c r="E407" s="2">
        <v>21</v>
      </c>
      <c r="F407" s="10" t="s">
        <v>697</v>
      </c>
      <c r="G407" s="10" t="s">
        <v>1028</v>
      </c>
      <c r="H407" s="10" t="s">
        <v>1419</v>
      </c>
      <c r="I407" s="2">
        <v>0</v>
      </c>
      <c r="J407" s="2">
        <v>406</v>
      </c>
      <c r="K407" s="2">
        <v>2</v>
      </c>
      <c r="L407" s="10" t="s">
        <v>15</v>
      </c>
      <c r="M407" s="2">
        <v>1</v>
      </c>
      <c r="N407" s="10">
        <v>0</v>
      </c>
      <c r="O407" s="10">
        <v>28664</v>
      </c>
      <c r="P407" s="10" t="s">
        <v>17</v>
      </c>
      <c r="Q407" s="2">
        <v>1</v>
      </c>
    </row>
    <row r="408" spans="1:17" x14ac:dyDescent="0.2">
      <c r="A408" s="2">
        <v>51</v>
      </c>
      <c r="B408" s="10" t="s">
        <v>1842</v>
      </c>
      <c r="C408" s="11" t="str">
        <f t="shared" si="6"/>
        <v>M</v>
      </c>
      <c r="D408" s="10" t="s">
        <v>14</v>
      </c>
      <c r="E408" s="2">
        <v>7.75</v>
      </c>
      <c r="F408" s="10" t="s">
        <v>698</v>
      </c>
      <c r="G408" s="10" t="s">
        <v>1028</v>
      </c>
      <c r="H408" s="10" t="s">
        <v>1420</v>
      </c>
      <c r="I408" s="2">
        <v>0</v>
      </c>
      <c r="J408" s="2">
        <v>407</v>
      </c>
      <c r="K408" s="2">
        <v>3</v>
      </c>
      <c r="L408" s="10" t="s">
        <v>15</v>
      </c>
      <c r="M408" s="2">
        <v>0</v>
      </c>
      <c r="N408" s="10">
        <v>0</v>
      </c>
      <c r="O408" s="10">
        <v>347064</v>
      </c>
      <c r="P408" s="10" t="s">
        <v>17</v>
      </c>
      <c r="Q408" s="2">
        <v>0</v>
      </c>
    </row>
    <row r="409" spans="1:17" x14ac:dyDescent="0.2">
      <c r="A409" s="2">
        <v>3</v>
      </c>
      <c r="B409" s="10" t="s">
        <v>1842</v>
      </c>
      <c r="C409" s="11" t="str">
        <f t="shared" si="6"/>
        <v>M</v>
      </c>
      <c r="D409" s="10" t="s">
        <v>14</v>
      </c>
      <c r="E409" s="2">
        <v>18.75</v>
      </c>
      <c r="F409" s="10" t="s">
        <v>699</v>
      </c>
      <c r="G409" s="10" t="s">
        <v>1038</v>
      </c>
      <c r="H409" s="10" t="s">
        <v>1421</v>
      </c>
      <c r="I409" s="2">
        <v>1</v>
      </c>
      <c r="J409" s="2">
        <v>408</v>
      </c>
      <c r="K409" s="2">
        <v>2</v>
      </c>
      <c r="L409" s="10" t="s">
        <v>15</v>
      </c>
      <c r="M409" s="2">
        <v>1</v>
      </c>
      <c r="N409" s="10">
        <v>1</v>
      </c>
      <c r="O409" s="10">
        <v>29106</v>
      </c>
      <c r="P409" s="10" t="s">
        <v>28</v>
      </c>
      <c r="Q409" s="2">
        <v>2</v>
      </c>
    </row>
    <row r="410" spans="1:17" x14ac:dyDescent="0.2">
      <c r="A410" s="2">
        <v>21</v>
      </c>
      <c r="B410" s="10" t="s">
        <v>1842</v>
      </c>
      <c r="C410" s="11" t="str">
        <f t="shared" si="6"/>
        <v>M</v>
      </c>
      <c r="D410" s="10" t="s">
        <v>14</v>
      </c>
      <c r="E410" s="2">
        <v>7.7750000000000004</v>
      </c>
      <c r="F410" s="10" t="s">
        <v>700</v>
      </c>
      <c r="G410" s="10" t="s">
        <v>1028</v>
      </c>
      <c r="H410" s="10" t="s">
        <v>1422</v>
      </c>
      <c r="I410" s="2">
        <v>0</v>
      </c>
      <c r="J410" s="2">
        <v>409</v>
      </c>
      <c r="K410" s="2">
        <v>3</v>
      </c>
      <c r="L410" s="10" t="s">
        <v>15</v>
      </c>
      <c r="M410" s="2">
        <v>0</v>
      </c>
      <c r="N410" s="10">
        <v>0</v>
      </c>
      <c r="O410" s="10">
        <v>312992</v>
      </c>
      <c r="P410" s="10" t="s">
        <v>17</v>
      </c>
      <c r="Q410" s="2">
        <v>0</v>
      </c>
    </row>
    <row r="411" spans="1:17" x14ac:dyDescent="0.2">
      <c r="A411" s="2">
        <v>22</v>
      </c>
      <c r="B411" s="10" t="s">
        <v>1842</v>
      </c>
      <c r="C411" s="11" t="str">
        <f t="shared" si="6"/>
        <v>M</v>
      </c>
      <c r="D411" s="10" t="s">
        <v>14</v>
      </c>
      <c r="E411" s="2">
        <v>25.466699999999999</v>
      </c>
      <c r="F411" s="10" t="s">
        <v>518</v>
      </c>
      <c r="G411" s="10" t="s">
        <v>1032</v>
      </c>
      <c r="H411" s="10" t="s">
        <v>1423</v>
      </c>
      <c r="I411" s="2">
        <v>1</v>
      </c>
      <c r="J411" s="2">
        <v>410</v>
      </c>
      <c r="K411" s="2">
        <v>3</v>
      </c>
      <c r="L411" s="10" t="s">
        <v>20</v>
      </c>
      <c r="M411" s="2">
        <v>3</v>
      </c>
      <c r="N411" s="10">
        <v>0</v>
      </c>
      <c r="O411" s="10">
        <v>4133</v>
      </c>
      <c r="P411" s="10" t="s">
        <v>24</v>
      </c>
      <c r="Q411" s="2">
        <v>4</v>
      </c>
    </row>
    <row r="412" spans="1:17" x14ac:dyDescent="0.2">
      <c r="A412" s="2">
        <v>30</v>
      </c>
      <c r="B412" s="10" t="s">
        <v>1842</v>
      </c>
      <c r="C412" s="11" t="str">
        <f t="shared" si="6"/>
        <v>M</v>
      </c>
      <c r="D412" s="10" t="s">
        <v>14</v>
      </c>
      <c r="E412" s="2">
        <v>7.8958000000000004</v>
      </c>
      <c r="F412" s="10" t="s">
        <v>701</v>
      </c>
      <c r="G412" s="10" t="s">
        <v>1028</v>
      </c>
      <c r="H412" s="10" t="s">
        <v>1424</v>
      </c>
      <c r="I412" s="2">
        <v>0</v>
      </c>
      <c r="J412" s="2">
        <v>411</v>
      </c>
      <c r="K412" s="2">
        <v>3</v>
      </c>
      <c r="L412" s="10" t="s">
        <v>15</v>
      </c>
      <c r="M412" s="2">
        <v>0</v>
      </c>
      <c r="N412" s="10">
        <v>0</v>
      </c>
      <c r="O412" s="10">
        <v>349222</v>
      </c>
      <c r="P412" s="10" t="s">
        <v>17</v>
      </c>
      <c r="Q412" s="2">
        <v>0</v>
      </c>
    </row>
    <row r="413" spans="1:17" x14ac:dyDescent="0.2">
      <c r="A413" s="2">
        <v>30</v>
      </c>
      <c r="B413" s="10" t="s">
        <v>1842</v>
      </c>
      <c r="C413" s="11" t="str">
        <f t="shared" si="6"/>
        <v>M</v>
      </c>
      <c r="D413" s="10" t="s">
        <v>26</v>
      </c>
      <c r="E413" s="2">
        <v>6.8582999999999998</v>
      </c>
      <c r="F413" s="10" t="s">
        <v>634</v>
      </c>
      <c r="G413" s="10" t="s">
        <v>1028</v>
      </c>
      <c r="H413" s="10" t="s">
        <v>1238</v>
      </c>
      <c r="I413" s="2">
        <v>0</v>
      </c>
      <c r="J413" s="2">
        <v>412</v>
      </c>
      <c r="K413" s="2">
        <v>3</v>
      </c>
      <c r="L413" s="10" t="s">
        <v>15</v>
      </c>
      <c r="M413" s="2">
        <v>0</v>
      </c>
      <c r="N413" s="10">
        <v>0</v>
      </c>
      <c r="O413" s="10">
        <v>394140</v>
      </c>
      <c r="P413" s="10" t="s">
        <v>17</v>
      </c>
      <c r="Q413" s="2">
        <v>0</v>
      </c>
    </row>
    <row r="414" spans="1:17" hidden="1" x14ac:dyDescent="0.2">
      <c r="A414" s="2">
        <v>33</v>
      </c>
      <c r="B414" s="10" t="s">
        <v>134</v>
      </c>
      <c r="C414" s="11" t="str">
        <f t="shared" si="6"/>
        <v>C</v>
      </c>
      <c r="D414" s="10" t="s">
        <v>26</v>
      </c>
      <c r="E414" s="2">
        <v>90</v>
      </c>
      <c r="F414" s="10" t="s">
        <v>575</v>
      </c>
      <c r="G414" s="10" t="s">
        <v>1032</v>
      </c>
      <c r="H414" s="10" t="s">
        <v>1425</v>
      </c>
      <c r="I414" s="2">
        <v>0</v>
      </c>
      <c r="J414" s="2">
        <v>413</v>
      </c>
      <c r="K414" s="2">
        <v>1</v>
      </c>
      <c r="L414" s="10" t="s">
        <v>20</v>
      </c>
      <c r="M414" s="2">
        <v>1</v>
      </c>
      <c r="N414" s="10">
        <v>1</v>
      </c>
      <c r="O414" s="10">
        <v>19928</v>
      </c>
      <c r="P414" s="10" t="s">
        <v>24</v>
      </c>
      <c r="Q414" s="2">
        <v>1</v>
      </c>
    </row>
    <row r="415" spans="1:17" x14ac:dyDescent="0.2">
      <c r="A415" s="2">
        <v>30</v>
      </c>
      <c r="B415" s="10" t="s">
        <v>1842</v>
      </c>
      <c r="C415" s="11" t="str">
        <f t="shared" si="6"/>
        <v>M</v>
      </c>
      <c r="D415" s="10" t="s">
        <v>14</v>
      </c>
      <c r="E415" s="2">
        <v>0</v>
      </c>
      <c r="F415" s="10" t="s">
        <v>702</v>
      </c>
      <c r="G415" s="10" t="s">
        <v>1028</v>
      </c>
      <c r="H415" s="10" t="s">
        <v>1426</v>
      </c>
      <c r="I415" s="2">
        <v>0</v>
      </c>
      <c r="J415" s="2">
        <v>414</v>
      </c>
      <c r="K415" s="2">
        <v>2</v>
      </c>
      <c r="L415" s="10" t="s">
        <v>15</v>
      </c>
      <c r="M415" s="2">
        <v>0</v>
      </c>
      <c r="N415" s="10">
        <v>0</v>
      </c>
      <c r="O415" s="10">
        <v>239853</v>
      </c>
      <c r="P415" s="10" t="s">
        <v>17</v>
      </c>
      <c r="Q415" s="2">
        <v>0</v>
      </c>
    </row>
    <row r="416" spans="1:17" x14ac:dyDescent="0.2">
      <c r="A416" s="2">
        <v>44</v>
      </c>
      <c r="B416" s="10" t="s">
        <v>1842</v>
      </c>
      <c r="C416" s="11" t="str">
        <f t="shared" si="6"/>
        <v>M</v>
      </c>
      <c r="D416" s="10" t="s">
        <v>14</v>
      </c>
      <c r="E416" s="2">
        <v>7.9249999999999998</v>
      </c>
      <c r="F416" s="10" t="s">
        <v>703</v>
      </c>
      <c r="G416" s="10" t="s">
        <v>1028</v>
      </c>
      <c r="H416" s="10" t="s">
        <v>1427</v>
      </c>
      <c r="I416" s="2">
        <v>0</v>
      </c>
      <c r="J416" s="2">
        <v>415</v>
      </c>
      <c r="K416" s="2">
        <v>3</v>
      </c>
      <c r="L416" s="10" t="s">
        <v>15</v>
      </c>
      <c r="M416" s="2">
        <v>0</v>
      </c>
      <c r="N416" s="10">
        <v>1</v>
      </c>
      <c r="O416" s="10" t="s">
        <v>197</v>
      </c>
      <c r="P416" s="10" t="s">
        <v>17</v>
      </c>
      <c r="Q416" s="2">
        <v>0</v>
      </c>
    </row>
    <row r="417" spans="1:17" x14ac:dyDescent="0.2">
      <c r="A417" s="2">
        <v>35.5</v>
      </c>
      <c r="B417" s="10" t="s">
        <v>1842</v>
      </c>
      <c r="C417" s="11" t="str">
        <f t="shared" si="6"/>
        <v>M</v>
      </c>
      <c r="D417" s="10" t="s">
        <v>14</v>
      </c>
      <c r="E417" s="2">
        <v>8.0500000000000007</v>
      </c>
      <c r="F417" s="10" t="s">
        <v>704</v>
      </c>
      <c r="G417" s="10" t="s">
        <v>1030</v>
      </c>
      <c r="H417" s="10" t="s">
        <v>1428</v>
      </c>
      <c r="I417" s="2">
        <v>0</v>
      </c>
      <c r="J417" s="2">
        <v>416</v>
      </c>
      <c r="K417" s="2">
        <v>3</v>
      </c>
      <c r="L417" s="10" t="s">
        <v>20</v>
      </c>
      <c r="M417" s="2">
        <v>0</v>
      </c>
      <c r="N417" s="10">
        <v>0</v>
      </c>
      <c r="O417" s="10">
        <v>343095</v>
      </c>
      <c r="P417" s="10" t="s">
        <v>22</v>
      </c>
      <c r="Q417" s="2">
        <v>0</v>
      </c>
    </row>
    <row r="418" spans="1:17" x14ac:dyDescent="0.2">
      <c r="A418" s="2">
        <v>34</v>
      </c>
      <c r="B418" s="10" t="s">
        <v>1842</v>
      </c>
      <c r="C418" s="11" t="str">
        <f t="shared" si="6"/>
        <v>M</v>
      </c>
      <c r="D418" s="10" t="s">
        <v>14</v>
      </c>
      <c r="E418" s="2">
        <v>32.5</v>
      </c>
      <c r="F418" s="10" t="s">
        <v>705</v>
      </c>
      <c r="G418" s="10" t="s">
        <v>1030</v>
      </c>
      <c r="H418" s="10" t="s">
        <v>1429</v>
      </c>
      <c r="I418" s="2">
        <v>1</v>
      </c>
      <c r="J418" s="2">
        <v>417</v>
      </c>
      <c r="K418" s="2">
        <v>2</v>
      </c>
      <c r="L418" s="10" t="s">
        <v>20</v>
      </c>
      <c r="M418" s="2">
        <v>1</v>
      </c>
      <c r="N418" s="10">
        <v>1</v>
      </c>
      <c r="O418" s="10">
        <v>28220</v>
      </c>
      <c r="P418" s="10" t="s">
        <v>22</v>
      </c>
      <c r="Q418" s="2">
        <v>2</v>
      </c>
    </row>
    <row r="419" spans="1:17" x14ac:dyDescent="0.2">
      <c r="A419" s="2">
        <v>18</v>
      </c>
      <c r="B419" s="10" t="s">
        <v>1842</v>
      </c>
      <c r="C419" s="11" t="str">
        <f t="shared" si="6"/>
        <v>M</v>
      </c>
      <c r="D419" s="10" t="s">
        <v>14</v>
      </c>
      <c r="E419" s="2">
        <v>13</v>
      </c>
      <c r="F419" s="10" t="s">
        <v>706</v>
      </c>
      <c r="G419" s="10" t="s">
        <v>1032</v>
      </c>
      <c r="H419" s="10" t="s">
        <v>1430</v>
      </c>
      <c r="I419" s="2">
        <v>2</v>
      </c>
      <c r="J419" s="2">
        <v>418</v>
      </c>
      <c r="K419" s="2">
        <v>2</v>
      </c>
      <c r="L419" s="10" t="s">
        <v>20</v>
      </c>
      <c r="M419" s="2">
        <v>0</v>
      </c>
      <c r="N419" s="10">
        <v>1</v>
      </c>
      <c r="O419" s="10">
        <v>250652</v>
      </c>
      <c r="P419" s="10" t="s">
        <v>24</v>
      </c>
      <c r="Q419" s="2">
        <v>2</v>
      </c>
    </row>
    <row r="420" spans="1:17" x14ac:dyDescent="0.2">
      <c r="A420" s="2">
        <v>30</v>
      </c>
      <c r="B420" s="10" t="s">
        <v>1842</v>
      </c>
      <c r="C420" s="11" t="str">
        <f t="shared" si="6"/>
        <v>M</v>
      </c>
      <c r="D420" s="10" t="s">
        <v>14</v>
      </c>
      <c r="E420" s="2">
        <v>13</v>
      </c>
      <c r="F420" s="10" t="s">
        <v>707</v>
      </c>
      <c r="G420" s="10" t="s">
        <v>1028</v>
      </c>
      <c r="H420" s="10" t="s">
        <v>1076</v>
      </c>
      <c r="I420" s="2">
        <v>0</v>
      </c>
      <c r="J420" s="2">
        <v>419</v>
      </c>
      <c r="K420" s="2">
        <v>2</v>
      </c>
      <c r="L420" s="10" t="s">
        <v>15</v>
      </c>
      <c r="M420" s="2">
        <v>0</v>
      </c>
      <c r="N420" s="10">
        <v>0</v>
      </c>
      <c r="O420" s="10">
        <v>28228</v>
      </c>
      <c r="P420" s="10" t="s">
        <v>17</v>
      </c>
      <c r="Q420" s="2">
        <v>0</v>
      </c>
    </row>
    <row r="421" spans="1:17" x14ac:dyDescent="0.2">
      <c r="A421" s="2">
        <v>10</v>
      </c>
      <c r="B421" s="10" t="s">
        <v>1842</v>
      </c>
      <c r="C421" s="11" t="str">
        <f t="shared" si="6"/>
        <v>M</v>
      </c>
      <c r="D421" s="10" t="s">
        <v>14</v>
      </c>
      <c r="E421" s="2">
        <v>24.15</v>
      </c>
      <c r="F421" s="10" t="s">
        <v>708</v>
      </c>
      <c r="G421" s="10" t="s">
        <v>1032</v>
      </c>
      <c r="H421" s="10" t="s">
        <v>1431</v>
      </c>
      <c r="I421" s="2">
        <v>2</v>
      </c>
      <c r="J421" s="2">
        <v>420</v>
      </c>
      <c r="K421" s="2">
        <v>3</v>
      </c>
      <c r="L421" s="10" t="s">
        <v>20</v>
      </c>
      <c r="M421" s="2">
        <v>0</v>
      </c>
      <c r="N421" s="10">
        <v>0</v>
      </c>
      <c r="O421" s="10">
        <v>345773</v>
      </c>
      <c r="P421" s="10" t="s">
        <v>24</v>
      </c>
      <c r="Q421" s="2">
        <v>2</v>
      </c>
    </row>
    <row r="422" spans="1:17" x14ac:dyDescent="0.2">
      <c r="A422" s="2">
        <v>30</v>
      </c>
      <c r="B422" s="10" t="s">
        <v>1842</v>
      </c>
      <c r="C422" s="11" t="str">
        <f t="shared" si="6"/>
        <v>M</v>
      </c>
      <c r="D422" s="10" t="s">
        <v>19</v>
      </c>
      <c r="E422" s="2">
        <v>7.8958000000000004</v>
      </c>
      <c r="F422" s="10" t="s">
        <v>709</v>
      </c>
      <c r="G422" s="10" t="s">
        <v>1028</v>
      </c>
      <c r="H422" s="10" t="s">
        <v>1432</v>
      </c>
      <c r="I422" s="2">
        <v>0</v>
      </c>
      <c r="J422" s="2">
        <v>421</v>
      </c>
      <c r="K422" s="2">
        <v>3</v>
      </c>
      <c r="L422" s="10" t="s">
        <v>15</v>
      </c>
      <c r="M422" s="2">
        <v>0</v>
      </c>
      <c r="N422" s="10">
        <v>0</v>
      </c>
      <c r="O422" s="10">
        <v>349254</v>
      </c>
      <c r="P422" s="10" t="s">
        <v>17</v>
      </c>
      <c r="Q422" s="2">
        <v>0</v>
      </c>
    </row>
    <row r="423" spans="1:17" x14ac:dyDescent="0.2">
      <c r="A423" s="2">
        <v>21</v>
      </c>
      <c r="B423" s="10" t="s">
        <v>1842</v>
      </c>
      <c r="C423" s="11" t="str">
        <f t="shared" si="6"/>
        <v>M</v>
      </c>
      <c r="D423" s="10" t="s">
        <v>26</v>
      </c>
      <c r="E423" s="2">
        <v>7.7332999999999998</v>
      </c>
      <c r="F423" s="10" t="s">
        <v>710</v>
      </c>
      <c r="G423" s="10" t="s">
        <v>1028</v>
      </c>
      <c r="H423" s="10" t="s">
        <v>1290</v>
      </c>
      <c r="I423" s="2">
        <v>0</v>
      </c>
      <c r="J423" s="2">
        <v>422</v>
      </c>
      <c r="K423" s="2">
        <v>3</v>
      </c>
      <c r="L423" s="10" t="s">
        <v>15</v>
      </c>
      <c r="M423" s="2">
        <v>0</v>
      </c>
      <c r="N423" s="10">
        <v>0</v>
      </c>
      <c r="O423" s="10" t="s">
        <v>198</v>
      </c>
      <c r="P423" s="10" t="s">
        <v>17</v>
      </c>
      <c r="Q423" s="2">
        <v>0</v>
      </c>
    </row>
    <row r="424" spans="1:17" x14ac:dyDescent="0.2">
      <c r="A424" s="2">
        <v>29</v>
      </c>
      <c r="B424" s="10" t="s">
        <v>1842</v>
      </c>
      <c r="C424" s="11" t="str">
        <f t="shared" si="6"/>
        <v>M</v>
      </c>
      <c r="D424" s="10" t="s">
        <v>14</v>
      </c>
      <c r="E424" s="2">
        <v>7.875</v>
      </c>
      <c r="F424" s="10" t="s">
        <v>711</v>
      </c>
      <c r="G424" s="10" t="s">
        <v>1028</v>
      </c>
      <c r="H424" s="10" t="s">
        <v>1433</v>
      </c>
      <c r="I424" s="2">
        <v>0</v>
      </c>
      <c r="J424" s="2">
        <v>423</v>
      </c>
      <c r="K424" s="2">
        <v>3</v>
      </c>
      <c r="L424" s="10" t="s">
        <v>15</v>
      </c>
      <c r="M424" s="2">
        <v>0</v>
      </c>
      <c r="N424" s="10">
        <v>0</v>
      </c>
      <c r="O424" s="10">
        <v>315082</v>
      </c>
      <c r="P424" s="10" t="s">
        <v>17</v>
      </c>
      <c r="Q424" s="2">
        <v>0</v>
      </c>
    </row>
    <row r="425" spans="1:17" x14ac:dyDescent="0.2">
      <c r="A425" s="2">
        <v>28</v>
      </c>
      <c r="B425" s="10" t="s">
        <v>1842</v>
      </c>
      <c r="C425" s="11" t="str">
        <f t="shared" si="6"/>
        <v>M</v>
      </c>
      <c r="D425" s="10" t="s">
        <v>14</v>
      </c>
      <c r="E425" s="2">
        <v>14.4</v>
      </c>
      <c r="F425" s="10" t="s">
        <v>712</v>
      </c>
      <c r="G425" s="10" t="s">
        <v>1030</v>
      </c>
      <c r="H425" s="10" t="s">
        <v>1434</v>
      </c>
      <c r="I425" s="2">
        <v>1</v>
      </c>
      <c r="J425" s="2">
        <v>424</v>
      </c>
      <c r="K425" s="2">
        <v>3</v>
      </c>
      <c r="L425" s="10" t="s">
        <v>20</v>
      </c>
      <c r="M425" s="2">
        <v>1</v>
      </c>
      <c r="N425" s="10">
        <v>0</v>
      </c>
      <c r="O425" s="10">
        <v>347080</v>
      </c>
      <c r="P425" s="10" t="s">
        <v>22</v>
      </c>
      <c r="Q425" s="2">
        <v>2</v>
      </c>
    </row>
    <row r="426" spans="1:17" x14ac:dyDescent="0.2">
      <c r="A426" s="2">
        <v>18</v>
      </c>
      <c r="B426" s="10" t="s">
        <v>1842</v>
      </c>
      <c r="C426" s="11" t="str">
        <f t="shared" si="6"/>
        <v>M</v>
      </c>
      <c r="D426" s="10" t="s">
        <v>14</v>
      </c>
      <c r="E426" s="2">
        <v>20.212499999999999</v>
      </c>
      <c r="F426" s="10" t="s">
        <v>583</v>
      </c>
      <c r="G426" s="10" t="s">
        <v>1028</v>
      </c>
      <c r="H426" s="10" t="s">
        <v>1435</v>
      </c>
      <c r="I426" s="2">
        <v>1</v>
      </c>
      <c r="J426" s="2">
        <v>425</v>
      </c>
      <c r="K426" s="2">
        <v>3</v>
      </c>
      <c r="L426" s="10" t="s">
        <v>15</v>
      </c>
      <c r="M426" s="2">
        <v>1</v>
      </c>
      <c r="N426" s="10">
        <v>0</v>
      </c>
      <c r="O426" s="10">
        <v>370129</v>
      </c>
      <c r="P426" s="10" t="s">
        <v>17</v>
      </c>
      <c r="Q426" s="2">
        <v>2</v>
      </c>
    </row>
    <row r="427" spans="1:17" x14ac:dyDescent="0.2">
      <c r="A427" s="2">
        <v>30</v>
      </c>
      <c r="B427" s="10" t="s">
        <v>1842</v>
      </c>
      <c r="C427" s="11" t="str">
        <f t="shared" si="6"/>
        <v>M</v>
      </c>
      <c r="D427" s="10" t="s">
        <v>14</v>
      </c>
      <c r="E427" s="2">
        <v>7.25</v>
      </c>
      <c r="F427" s="10" t="s">
        <v>713</v>
      </c>
      <c r="G427" s="10" t="s">
        <v>1028</v>
      </c>
      <c r="H427" s="10" t="s">
        <v>1436</v>
      </c>
      <c r="I427" s="2">
        <v>0</v>
      </c>
      <c r="J427" s="2">
        <v>426</v>
      </c>
      <c r="K427" s="2">
        <v>3</v>
      </c>
      <c r="L427" s="10" t="s">
        <v>15</v>
      </c>
      <c r="M427" s="2">
        <v>0</v>
      </c>
      <c r="N427" s="10">
        <v>0</v>
      </c>
      <c r="O427" s="10" t="s">
        <v>199</v>
      </c>
      <c r="P427" s="10" t="s">
        <v>17</v>
      </c>
      <c r="Q427" s="2">
        <v>0</v>
      </c>
    </row>
    <row r="428" spans="1:17" x14ac:dyDescent="0.2">
      <c r="A428" s="2">
        <v>28</v>
      </c>
      <c r="B428" s="10" t="s">
        <v>1842</v>
      </c>
      <c r="C428" s="11" t="str">
        <f t="shared" si="6"/>
        <v>M</v>
      </c>
      <c r="D428" s="10" t="s">
        <v>14</v>
      </c>
      <c r="E428" s="2">
        <v>26</v>
      </c>
      <c r="F428" s="10" t="s">
        <v>714</v>
      </c>
      <c r="G428" s="10" t="s">
        <v>1030</v>
      </c>
      <c r="H428" s="10" t="s">
        <v>1437</v>
      </c>
      <c r="I428" s="2">
        <v>0</v>
      </c>
      <c r="J428" s="2">
        <v>427</v>
      </c>
      <c r="K428" s="2">
        <v>2</v>
      </c>
      <c r="L428" s="10" t="s">
        <v>20</v>
      </c>
      <c r="M428" s="2">
        <v>1</v>
      </c>
      <c r="N428" s="10">
        <v>1</v>
      </c>
      <c r="O428" s="10">
        <v>2003</v>
      </c>
      <c r="P428" s="10" t="s">
        <v>22</v>
      </c>
      <c r="Q428" s="2">
        <v>1</v>
      </c>
    </row>
    <row r="429" spans="1:17" x14ac:dyDescent="0.2">
      <c r="A429" s="2">
        <v>19</v>
      </c>
      <c r="B429" s="10" t="s">
        <v>1842</v>
      </c>
      <c r="C429" s="11" t="str">
        <f t="shared" si="6"/>
        <v>M</v>
      </c>
      <c r="D429" s="10" t="s">
        <v>14</v>
      </c>
      <c r="E429" s="2">
        <v>26</v>
      </c>
      <c r="F429" s="10" t="s">
        <v>715</v>
      </c>
      <c r="G429" s="10" t="s">
        <v>1032</v>
      </c>
      <c r="H429" s="10" t="s">
        <v>1438</v>
      </c>
      <c r="I429" s="2">
        <v>0</v>
      </c>
      <c r="J429" s="2">
        <v>428</v>
      </c>
      <c r="K429" s="2">
        <v>2</v>
      </c>
      <c r="L429" s="10" t="s">
        <v>20</v>
      </c>
      <c r="M429" s="2">
        <v>0</v>
      </c>
      <c r="N429" s="10">
        <v>1</v>
      </c>
      <c r="O429" s="10">
        <v>250655</v>
      </c>
      <c r="P429" s="10" t="s">
        <v>24</v>
      </c>
      <c r="Q429" s="2">
        <v>0</v>
      </c>
    </row>
    <row r="430" spans="1:17" x14ac:dyDescent="0.2">
      <c r="A430" s="2">
        <v>30</v>
      </c>
      <c r="B430" s="10" t="s">
        <v>1842</v>
      </c>
      <c r="C430" s="11" t="str">
        <f t="shared" si="6"/>
        <v>M</v>
      </c>
      <c r="D430" s="10" t="s">
        <v>26</v>
      </c>
      <c r="E430" s="2">
        <v>7.75</v>
      </c>
      <c r="F430" s="10" t="s">
        <v>716</v>
      </c>
      <c r="G430" s="10" t="s">
        <v>1028</v>
      </c>
      <c r="H430" s="10" t="s">
        <v>1036</v>
      </c>
      <c r="I430" s="2">
        <v>0</v>
      </c>
      <c r="J430" s="2">
        <v>429</v>
      </c>
      <c r="K430" s="2">
        <v>3</v>
      </c>
      <c r="L430" s="10" t="s">
        <v>15</v>
      </c>
      <c r="M430" s="2">
        <v>0</v>
      </c>
      <c r="N430" s="10">
        <v>0</v>
      </c>
      <c r="O430" s="10">
        <v>364851</v>
      </c>
      <c r="P430" s="10" t="s">
        <v>17</v>
      </c>
      <c r="Q430" s="2">
        <v>0</v>
      </c>
    </row>
    <row r="431" spans="1:17" hidden="1" x14ac:dyDescent="0.2">
      <c r="A431" s="2">
        <v>32</v>
      </c>
      <c r="B431" s="10" t="s">
        <v>200</v>
      </c>
      <c r="C431" s="11" t="str">
        <f t="shared" si="6"/>
        <v>E</v>
      </c>
      <c r="D431" s="10" t="s">
        <v>14</v>
      </c>
      <c r="E431" s="2">
        <v>8.0500000000000007</v>
      </c>
      <c r="F431" s="10" t="s">
        <v>717</v>
      </c>
      <c r="G431" s="10" t="s">
        <v>1028</v>
      </c>
      <c r="H431" s="10" t="s">
        <v>1439</v>
      </c>
      <c r="I431" s="2">
        <v>0</v>
      </c>
      <c r="J431" s="2">
        <v>430</v>
      </c>
      <c r="K431" s="2">
        <v>3</v>
      </c>
      <c r="L431" s="10" t="s">
        <v>15</v>
      </c>
      <c r="M431" s="2">
        <v>0</v>
      </c>
      <c r="N431" s="10">
        <v>1</v>
      </c>
      <c r="O431" s="10" t="s">
        <v>201</v>
      </c>
      <c r="P431" s="10" t="s">
        <v>17</v>
      </c>
      <c r="Q431" s="2">
        <v>0</v>
      </c>
    </row>
    <row r="432" spans="1:17" hidden="1" x14ac:dyDescent="0.2">
      <c r="A432" s="2">
        <v>28</v>
      </c>
      <c r="B432" s="10" t="s">
        <v>48</v>
      </c>
      <c r="C432" s="11" t="str">
        <f t="shared" si="6"/>
        <v>C</v>
      </c>
      <c r="D432" s="10" t="s">
        <v>14</v>
      </c>
      <c r="E432" s="2">
        <v>26.55</v>
      </c>
      <c r="F432" s="10" t="s">
        <v>718</v>
      </c>
      <c r="G432" s="10" t="s">
        <v>1028</v>
      </c>
      <c r="H432" s="10" t="s">
        <v>1440</v>
      </c>
      <c r="I432" s="2">
        <v>0</v>
      </c>
      <c r="J432" s="2">
        <v>431</v>
      </c>
      <c r="K432" s="2">
        <v>1</v>
      </c>
      <c r="L432" s="10" t="s">
        <v>15</v>
      </c>
      <c r="M432" s="2">
        <v>0</v>
      </c>
      <c r="N432" s="10">
        <v>1</v>
      </c>
      <c r="O432" s="10">
        <v>110564</v>
      </c>
      <c r="P432" s="10" t="s">
        <v>17</v>
      </c>
      <c r="Q432" s="2">
        <v>0</v>
      </c>
    </row>
    <row r="433" spans="1:17" x14ac:dyDescent="0.2">
      <c r="A433" s="2">
        <v>35.5</v>
      </c>
      <c r="B433" s="10" t="s">
        <v>1842</v>
      </c>
      <c r="C433" s="11" t="str">
        <f t="shared" si="6"/>
        <v>M</v>
      </c>
      <c r="D433" s="10" t="s">
        <v>14</v>
      </c>
      <c r="E433" s="2">
        <v>16.100000000000001</v>
      </c>
      <c r="F433" s="10" t="s">
        <v>719</v>
      </c>
      <c r="G433" s="10" t="s">
        <v>1030</v>
      </c>
      <c r="H433" s="10" t="s">
        <v>1441</v>
      </c>
      <c r="I433" s="2">
        <v>0</v>
      </c>
      <c r="J433" s="2">
        <v>432</v>
      </c>
      <c r="K433" s="2">
        <v>3</v>
      </c>
      <c r="L433" s="10" t="s">
        <v>20</v>
      </c>
      <c r="M433" s="2">
        <v>1</v>
      </c>
      <c r="N433" s="10">
        <v>1</v>
      </c>
      <c r="O433" s="10">
        <v>376564</v>
      </c>
      <c r="P433" s="10" t="s">
        <v>22</v>
      </c>
      <c r="Q433" s="2">
        <v>1</v>
      </c>
    </row>
    <row r="434" spans="1:17" x14ac:dyDescent="0.2">
      <c r="A434" s="2">
        <v>42</v>
      </c>
      <c r="B434" s="10" t="s">
        <v>1842</v>
      </c>
      <c r="C434" s="11" t="str">
        <f t="shared" si="6"/>
        <v>M</v>
      </c>
      <c r="D434" s="10" t="s">
        <v>14</v>
      </c>
      <c r="E434" s="2">
        <v>26</v>
      </c>
      <c r="F434" s="10" t="s">
        <v>720</v>
      </c>
      <c r="G434" s="10" t="s">
        <v>1030</v>
      </c>
      <c r="H434" s="10" t="s">
        <v>1442</v>
      </c>
      <c r="I434" s="2">
        <v>0</v>
      </c>
      <c r="J434" s="2">
        <v>433</v>
      </c>
      <c r="K434" s="2">
        <v>2</v>
      </c>
      <c r="L434" s="10" t="s">
        <v>20</v>
      </c>
      <c r="M434" s="2">
        <v>1</v>
      </c>
      <c r="N434" s="10">
        <v>1</v>
      </c>
      <c r="O434" s="10" t="s">
        <v>202</v>
      </c>
      <c r="P434" s="10" t="s">
        <v>22</v>
      </c>
      <c r="Q434" s="2">
        <v>1</v>
      </c>
    </row>
    <row r="435" spans="1:17" x14ac:dyDescent="0.2">
      <c r="A435" s="2">
        <v>17</v>
      </c>
      <c r="B435" s="10" t="s">
        <v>1842</v>
      </c>
      <c r="C435" s="11" t="str">
        <f t="shared" si="6"/>
        <v>M</v>
      </c>
      <c r="D435" s="10" t="s">
        <v>14</v>
      </c>
      <c r="E435" s="2">
        <v>7.125</v>
      </c>
      <c r="F435" s="10" t="s">
        <v>721</v>
      </c>
      <c r="G435" s="10" t="s">
        <v>1028</v>
      </c>
      <c r="H435" s="10" t="s">
        <v>1443</v>
      </c>
      <c r="I435" s="2">
        <v>0</v>
      </c>
      <c r="J435" s="2">
        <v>434</v>
      </c>
      <c r="K435" s="2">
        <v>3</v>
      </c>
      <c r="L435" s="10" t="s">
        <v>15</v>
      </c>
      <c r="M435" s="2">
        <v>0</v>
      </c>
      <c r="N435" s="10">
        <v>0</v>
      </c>
      <c r="O435" s="10" t="s">
        <v>203</v>
      </c>
      <c r="P435" s="10" t="s">
        <v>17</v>
      </c>
      <c r="Q435" s="2">
        <v>0</v>
      </c>
    </row>
    <row r="436" spans="1:17" hidden="1" x14ac:dyDescent="0.2">
      <c r="A436" s="2">
        <v>50</v>
      </c>
      <c r="B436" s="10" t="s">
        <v>204</v>
      </c>
      <c r="C436" s="11" t="str">
        <f t="shared" si="6"/>
        <v>E</v>
      </c>
      <c r="D436" s="10" t="s">
        <v>14</v>
      </c>
      <c r="E436" s="2">
        <v>55.9</v>
      </c>
      <c r="F436" s="10" t="s">
        <v>722</v>
      </c>
      <c r="G436" s="10" t="s">
        <v>1028</v>
      </c>
      <c r="H436" s="10" t="s">
        <v>1444</v>
      </c>
      <c r="I436" s="2">
        <v>0</v>
      </c>
      <c r="J436" s="2">
        <v>435</v>
      </c>
      <c r="K436" s="2">
        <v>1</v>
      </c>
      <c r="L436" s="10" t="s">
        <v>15</v>
      </c>
      <c r="M436" s="2">
        <v>1</v>
      </c>
      <c r="N436" s="10">
        <v>0</v>
      </c>
      <c r="O436" s="10">
        <v>13507</v>
      </c>
      <c r="P436" s="10" t="s">
        <v>17</v>
      </c>
      <c r="Q436" s="2">
        <v>1</v>
      </c>
    </row>
    <row r="437" spans="1:17" hidden="1" x14ac:dyDescent="0.2">
      <c r="A437" s="2">
        <v>14</v>
      </c>
      <c r="B437" s="10" t="s">
        <v>195</v>
      </c>
      <c r="C437" s="11" t="str">
        <f t="shared" si="6"/>
        <v>B</v>
      </c>
      <c r="D437" s="10" t="s">
        <v>14</v>
      </c>
      <c r="E437" s="2">
        <v>120</v>
      </c>
      <c r="F437" s="10" t="s">
        <v>579</v>
      </c>
      <c r="G437" s="10" t="s">
        <v>1032</v>
      </c>
      <c r="H437" s="10" t="s">
        <v>1445</v>
      </c>
      <c r="I437" s="2">
        <v>2</v>
      </c>
      <c r="J437" s="2">
        <v>436</v>
      </c>
      <c r="K437" s="2">
        <v>1</v>
      </c>
      <c r="L437" s="10" t="s">
        <v>20</v>
      </c>
      <c r="M437" s="2">
        <v>1</v>
      </c>
      <c r="N437" s="10">
        <v>1</v>
      </c>
      <c r="O437" s="10">
        <v>113760</v>
      </c>
      <c r="P437" s="10" t="s">
        <v>24</v>
      </c>
      <c r="Q437" s="2">
        <v>3</v>
      </c>
    </row>
    <row r="438" spans="1:17" x14ac:dyDescent="0.2">
      <c r="A438" s="2">
        <v>21</v>
      </c>
      <c r="B438" s="10" t="s">
        <v>1842</v>
      </c>
      <c r="C438" s="11" t="str">
        <f t="shared" si="6"/>
        <v>M</v>
      </c>
      <c r="D438" s="10" t="s">
        <v>14</v>
      </c>
      <c r="E438" s="2">
        <v>34.375</v>
      </c>
      <c r="F438" s="10" t="s">
        <v>443</v>
      </c>
      <c r="G438" s="10" t="s">
        <v>1032</v>
      </c>
      <c r="H438" s="10" t="s">
        <v>1446</v>
      </c>
      <c r="I438" s="2">
        <v>2</v>
      </c>
      <c r="J438" s="2">
        <v>437</v>
      </c>
      <c r="K438" s="2">
        <v>3</v>
      </c>
      <c r="L438" s="10" t="s">
        <v>20</v>
      </c>
      <c r="M438" s="2">
        <v>2</v>
      </c>
      <c r="N438" s="10">
        <v>0</v>
      </c>
      <c r="O438" s="10" t="s">
        <v>62</v>
      </c>
      <c r="P438" s="10" t="s">
        <v>24</v>
      </c>
      <c r="Q438" s="2">
        <v>4</v>
      </c>
    </row>
    <row r="439" spans="1:17" x14ac:dyDescent="0.2">
      <c r="A439" s="2">
        <v>24</v>
      </c>
      <c r="B439" s="10" t="s">
        <v>1842</v>
      </c>
      <c r="C439" s="11" t="str">
        <f t="shared" si="6"/>
        <v>M</v>
      </c>
      <c r="D439" s="10" t="s">
        <v>14</v>
      </c>
      <c r="E439" s="2">
        <v>18.75</v>
      </c>
      <c r="F439" s="10" t="s">
        <v>699</v>
      </c>
      <c r="G439" s="10" t="s">
        <v>1030</v>
      </c>
      <c r="H439" s="10" t="s">
        <v>1447</v>
      </c>
      <c r="I439" s="2">
        <v>3</v>
      </c>
      <c r="J439" s="2">
        <v>438</v>
      </c>
      <c r="K439" s="2">
        <v>2</v>
      </c>
      <c r="L439" s="10" t="s">
        <v>20</v>
      </c>
      <c r="M439" s="2">
        <v>2</v>
      </c>
      <c r="N439" s="10">
        <v>1</v>
      </c>
      <c r="O439" s="10">
        <v>29106</v>
      </c>
      <c r="P439" s="10" t="s">
        <v>22</v>
      </c>
      <c r="Q439" s="2">
        <v>5</v>
      </c>
    </row>
    <row r="440" spans="1:17" hidden="1" x14ac:dyDescent="0.2">
      <c r="A440" s="2">
        <v>64</v>
      </c>
      <c r="B440" s="10" t="s">
        <v>35</v>
      </c>
      <c r="C440" s="11" t="str">
        <f t="shared" si="6"/>
        <v>C</v>
      </c>
      <c r="D440" s="10" t="s">
        <v>14</v>
      </c>
      <c r="E440" s="2">
        <v>263</v>
      </c>
      <c r="F440" s="10" t="s">
        <v>387</v>
      </c>
      <c r="G440" s="10" t="s">
        <v>1028</v>
      </c>
      <c r="H440" s="10" t="s">
        <v>1448</v>
      </c>
      <c r="I440" s="2">
        <v>4</v>
      </c>
      <c r="J440" s="2">
        <v>439</v>
      </c>
      <c r="K440" s="2">
        <v>1</v>
      </c>
      <c r="L440" s="10" t="s">
        <v>15</v>
      </c>
      <c r="M440" s="2">
        <v>1</v>
      </c>
      <c r="N440" s="10">
        <v>0</v>
      </c>
      <c r="O440" s="10">
        <v>19950</v>
      </c>
      <c r="P440" s="10" t="s">
        <v>17</v>
      </c>
      <c r="Q440" s="2">
        <v>5</v>
      </c>
    </row>
    <row r="441" spans="1:17" x14ac:dyDescent="0.2">
      <c r="A441" s="2">
        <v>31</v>
      </c>
      <c r="B441" s="10" t="s">
        <v>1842</v>
      </c>
      <c r="C441" s="11" t="str">
        <f t="shared" si="6"/>
        <v>M</v>
      </c>
      <c r="D441" s="10" t="s">
        <v>14</v>
      </c>
      <c r="E441" s="2">
        <v>10.5</v>
      </c>
      <c r="F441" s="10" t="s">
        <v>723</v>
      </c>
      <c r="G441" s="10" t="s">
        <v>1028</v>
      </c>
      <c r="H441" s="10" t="s">
        <v>1449</v>
      </c>
      <c r="I441" s="2">
        <v>0</v>
      </c>
      <c r="J441" s="2">
        <v>440</v>
      </c>
      <c r="K441" s="2">
        <v>2</v>
      </c>
      <c r="L441" s="10" t="s">
        <v>15</v>
      </c>
      <c r="M441" s="2">
        <v>0</v>
      </c>
      <c r="N441" s="10">
        <v>0</v>
      </c>
      <c r="O441" s="10" t="s">
        <v>205</v>
      </c>
      <c r="P441" s="10" t="s">
        <v>17</v>
      </c>
      <c r="Q441" s="2">
        <v>0</v>
      </c>
    </row>
    <row r="442" spans="1:17" x14ac:dyDescent="0.2">
      <c r="A442" s="2">
        <v>45</v>
      </c>
      <c r="B442" s="10" t="s">
        <v>1842</v>
      </c>
      <c r="C442" s="11" t="str">
        <f t="shared" si="6"/>
        <v>M</v>
      </c>
      <c r="D442" s="10" t="s">
        <v>14</v>
      </c>
      <c r="E442" s="2">
        <v>26.25</v>
      </c>
      <c r="F442" s="10" t="s">
        <v>634</v>
      </c>
      <c r="G442" s="10" t="s">
        <v>1030</v>
      </c>
      <c r="H442" s="10" t="s">
        <v>1450</v>
      </c>
      <c r="I442" s="2">
        <v>1</v>
      </c>
      <c r="J442" s="2">
        <v>441</v>
      </c>
      <c r="K442" s="2">
        <v>2</v>
      </c>
      <c r="L442" s="10" t="s">
        <v>20</v>
      </c>
      <c r="M442" s="2">
        <v>1</v>
      </c>
      <c r="N442" s="10">
        <v>1</v>
      </c>
      <c r="O442" s="10" t="s">
        <v>170</v>
      </c>
      <c r="P442" s="10" t="s">
        <v>22</v>
      </c>
      <c r="Q442" s="2">
        <v>2</v>
      </c>
    </row>
    <row r="443" spans="1:17" x14ac:dyDescent="0.2">
      <c r="A443" s="2">
        <v>20</v>
      </c>
      <c r="B443" s="10" t="s">
        <v>1842</v>
      </c>
      <c r="C443" s="11" t="str">
        <f t="shared" si="6"/>
        <v>M</v>
      </c>
      <c r="D443" s="10" t="s">
        <v>14</v>
      </c>
      <c r="E443" s="2">
        <v>9.5</v>
      </c>
      <c r="F443" s="10" t="s">
        <v>724</v>
      </c>
      <c r="G443" s="10" t="s">
        <v>1028</v>
      </c>
      <c r="H443" s="10" t="s">
        <v>1451</v>
      </c>
      <c r="I443" s="2">
        <v>0</v>
      </c>
      <c r="J443" s="2">
        <v>442</v>
      </c>
      <c r="K443" s="2">
        <v>3</v>
      </c>
      <c r="L443" s="10" t="s">
        <v>15</v>
      </c>
      <c r="M443" s="2">
        <v>0</v>
      </c>
      <c r="N443" s="10">
        <v>0</v>
      </c>
      <c r="O443" s="10">
        <v>345769</v>
      </c>
      <c r="P443" s="10" t="s">
        <v>17</v>
      </c>
      <c r="Q443" s="2">
        <v>0</v>
      </c>
    </row>
    <row r="444" spans="1:17" x14ac:dyDescent="0.2">
      <c r="A444" s="2">
        <v>25</v>
      </c>
      <c r="B444" s="10" t="s">
        <v>1842</v>
      </c>
      <c r="C444" s="11" t="str">
        <f t="shared" si="6"/>
        <v>M</v>
      </c>
      <c r="D444" s="10" t="s">
        <v>14</v>
      </c>
      <c r="E444" s="2">
        <v>7.7750000000000004</v>
      </c>
      <c r="F444" s="10" t="s">
        <v>725</v>
      </c>
      <c r="G444" s="10" t="s">
        <v>1028</v>
      </c>
      <c r="H444" s="10" t="s">
        <v>1452</v>
      </c>
      <c r="I444" s="2">
        <v>0</v>
      </c>
      <c r="J444" s="2">
        <v>443</v>
      </c>
      <c r="K444" s="2">
        <v>3</v>
      </c>
      <c r="L444" s="10" t="s">
        <v>15</v>
      </c>
      <c r="M444" s="2">
        <v>1</v>
      </c>
      <c r="N444" s="10">
        <v>0</v>
      </c>
      <c r="O444" s="10">
        <v>347076</v>
      </c>
      <c r="P444" s="10" t="s">
        <v>17</v>
      </c>
      <c r="Q444" s="2">
        <v>1</v>
      </c>
    </row>
    <row r="445" spans="1:17" x14ac:dyDescent="0.2">
      <c r="A445" s="2">
        <v>28</v>
      </c>
      <c r="B445" s="10" t="s">
        <v>1842</v>
      </c>
      <c r="C445" s="11" t="str">
        <f t="shared" si="6"/>
        <v>M</v>
      </c>
      <c r="D445" s="10" t="s">
        <v>14</v>
      </c>
      <c r="E445" s="2">
        <v>13</v>
      </c>
      <c r="F445" s="10" t="s">
        <v>726</v>
      </c>
      <c r="G445" s="10" t="s">
        <v>1453</v>
      </c>
      <c r="H445" s="10" t="s">
        <v>1454</v>
      </c>
      <c r="I445" s="2">
        <v>0</v>
      </c>
      <c r="J445" s="2">
        <v>444</v>
      </c>
      <c r="K445" s="2">
        <v>2</v>
      </c>
      <c r="L445" s="10" t="s">
        <v>20</v>
      </c>
      <c r="M445" s="2">
        <v>0</v>
      </c>
      <c r="N445" s="10">
        <v>1</v>
      </c>
      <c r="O445" s="10">
        <v>230434</v>
      </c>
      <c r="P445" s="10" t="s">
        <v>24</v>
      </c>
      <c r="Q445" s="2">
        <v>0</v>
      </c>
    </row>
    <row r="446" spans="1:17" x14ac:dyDescent="0.2">
      <c r="A446" s="2">
        <v>30</v>
      </c>
      <c r="B446" s="10" t="s">
        <v>1842</v>
      </c>
      <c r="C446" s="11" t="str">
        <f t="shared" si="6"/>
        <v>M</v>
      </c>
      <c r="D446" s="10" t="s">
        <v>14</v>
      </c>
      <c r="E446" s="2">
        <v>8.1125000000000007</v>
      </c>
      <c r="F446" s="10" t="s">
        <v>727</v>
      </c>
      <c r="G446" s="10" t="s">
        <v>1028</v>
      </c>
      <c r="H446" s="10" t="s">
        <v>1455</v>
      </c>
      <c r="I446" s="2">
        <v>0</v>
      </c>
      <c r="J446" s="2">
        <v>445</v>
      </c>
      <c r="K446" s="2">
        <v>3</v>
      </c>
      <c r="L446" s="10" t="s">
        <v>15</v>
      </c>
      <c r="M446" s="2">
        <v>0</v>
      </c>
      <c r="N446" s="10">
        <v>1</v>
      </c>
      <c r="O446" s="10">
        <v>65306</v>
      </c>
      <c r="P446" s="10" t="s">
        <v>17</v>
      </c>
      <c r="Q446" s="2">
        <v>0</v>
      </c>
    </row>
    <row r="447" spans="1:17" hidden="1" x14ac:dyDescent="0.2">
      <c r="A447" s="2">
        <v>4</v>
      </c>
      <c r="B447" s="10" t="s">
        <v>206</v>
      </c>
      <c r="C447" s="11" t="str">
        <f t="shared" si="6"/>
        <v>A</v>
      </c>
      <c r="D447" s="10" t="s">
        <v>14</v>
      </c>
      <c r="E447" s="2">
        <v>81.8583</v>
      </c>
      <c r="F447" s="10" t="s">
        <v>728</v>
      </c>
      <c r="G447" s="10" t="s">
        <v>1038</v>
      </c>
      <c r="H447" s="10" t="s">
        <v>1456</v>
      </c>
      <c r="I447" s="2">
        <v>2</v>
      </c>
      <c r="J447" s="2">
        <v>446</v>
      </c>
      <c r="K447" s="2">
        <v>1</v>
      </c>
      <c r="L447" s="10" t="s">
        <v>15</v>
      </c>
      <c r="M447" s="2">
        <v>0</v>
      </c>
      <c r="N447" s="10">
        <v>1</v>
      </c>
      <c r="O447" s="10">
        <v>33638</v>
      </c>
      <c r="P447" s="10" t="s">
        <v>28</v>
      </c>
      <c r="Q447" s="2">
        <v>2</v>
      </c>
    </row>
    <row r="448" spans="1:17" x14ac:dyDescent="0.2">
      <c r="A448" s="2">
        <v>13</v>
      </c>
      <c r="B448" s="10" t="s">
        <v>1842</v>
      </c>
      <c r="C448" s="11" t="str">
        <f t="shared" si="6"/>
        <v>M</v>
      </c>
      <c r="D448" s="10" t="s">
        <v>14</v>
      </c>
      <c r="E448" s="2">
        <v>19.5</v>
      </c>
      <c r="F448" s="10" t="s">
        <v>598</v>
      </c>
      <c r="G448" s="10" t="s">
        <v>1032</v>
      </c>
      <c r="H448" s="10" t="s">
        <v>1457</v>
      </c>
      <c r="I448" s="2">
        <v>1</v>
      </c>
      <c r="J448" s="2">
        <v>447</v>
      </c>
      <c r="K448" s="2">
        <v>2</v>
      </c>
      <c r="L448" s="10" t="s">
        <v>20</v>
      </c>
      <c r="M448" s="2">
        <v>0</v>
      </c>
      <c r="N448" s="10">
        <v>1</v>
      </c>
      <c r="O448" s="10">
        <v>250644</v>
      </c>
      <c r="P448" s="10" t="s">
        <v>24</v>
      </c>
      <c r="Q448" s="2">
        <v>1</v>
      </c>
    </row>
    <row r="449" spans="1:17" x14ac:dyDescent="0.2">
      <c r="A449" s="2">
        <v>34</v>
      </c>
      <c r="B449" s="10" t="s">
        <v>1842</v>
      </c>
      <c r="C449" s="11" t="str">
        <f t="shared" si="6"/>
        <v>M</v>
      </c>
      <c r="D449" s="10" t="s">
        <v>14</v>
      </c>
      <c r="E449" s="2">
        <v>26.55</v>
      </c>
      <c r="F449" s="10" t="s">
        <v>729</v>
      </c>
      <c r="G449" s="10" t="s">
        <v>1028</v>
      </c>
      <c r="H449" s="10" t="s">
        <v>1458</v>
      </c>
      <c r="I449" s="2">
        <v>0</v>
      </c>
      <c r="J449" s="2">
        <v>448</v>
      </c>
      <c r="K449" s="2">
        <v>1</v>
      </c>
      <c r="L449" s="10" t="s">
        <v>15</v>
      </c>
      <c r="M449" s="2">
        <v>0</v>
      </c>
      <c r="N449" s="10">
        <v>1</v>
      </c>
      <c r="O449" s="10">
        <v>113794</v>
      </c>
      <c r="P449" s="10" t="s">
        <v>17</v>
      </c>
      <c r="Q449" s="2">
        <v>0</v>
      </c>
    </row>
    <row r="450" spans="1:17" x14ac:dyDescent="0.2">
      <c r="A450" s="2">
        <v>5</v>
      </c>
      <c r="B450" s="10" t="s">
        <v>1842</v>
      </c>
      <c r="C450" s="11" t="str">
        <f t="shared" si="6"/>
        <v>M</v>
      </c>
      <c r="D450" s="10" t="s">
        <v>19</v>
      </c>
      <c r="E450" s="2">
        <v>19.258299999999998</v>
      </c>
      <c r="F450" s="10" t="s">
        <v>730</v>
      </c>
      <c r="G450" s="10" t="s">
        <v>1032</v>
      </c>
      <c r="H450" s="10" t="s">
        <v>1459</v>
      </c>
      <c r="I450" s="2">
        <v>1</v>
      </c>
      <c r="J450" s="2">
        <v>449</v>
      </c>
      <c r="K450" s="2">
        <v>3</v>
      </c>
      <c r="L450" s="10" t="s">
        <v>20</v>
      </c>
      <c r="M450" s="2">
        <v>2</v>
      </c>
      <c r="N450" s="10">
        <v>1</v>
      </c>
      <c r="O450" s="10">
        <v>2666</v>
      </c>
      <c r="P450" s="10" t="s">
        <v>24</v>
      </c>
      <c r="Q450" s="2">
        <v>3</v>
      </c>
    </row>
    <row r="451" spans="1:17" hidden="1" x14ac:dyDescent="0.2">
      <c r="A451" s="2">
        <v>52</v>
      </c>
      <c r="B451" s="10" t="s">
        <v>207</v>
      </c>
      <c r="C451" s="11" t="str">
        <f t="shared" ref="C451:C514" si="7">LEFT(B451,1)</f>
        <v>C</v>
      </c>
      <c r="D451" s="10" t="s">
        <v>14</v>
      </c>
      <c r="E451" s="2">
        <v>30.5</v>
      </c>
      <c r="F451" s="10" t="s">
        <v>731</v>
      </c>
      <c r="G451" s="10" t="s">
        <v>1460</v>
      </c>
      <c r="H451" s="10" t="s">
        <v>1461</v>
      </c>
      <c r="I451" s="2">
        <v>0</v>
      </c>
      <c r="J451" s="2">
        <v>450</v>
      </c>
      <c r="K451" s="2">
        <v>1</v>
      </c>
      <c r="L451" s="10" t="s">
        <v>15</v>
      </c>
      <c r="M451" s="2">
        <v>0</v>
      </c>
      <c r="N451" s="10">
        <v>1</v>
      </c>
      <c r="O451" s="10">
        <v>113786</v>
      </c>
      <c r="P451" s="10" t="s">
        <v>17</v>
      </c>
      <c r="Q451" s="2">
        <v>0</v>
      </c>
    </row>
    <row r="452" spans="1:17" x14ac:dyDescent="0.2">
      <c r="A452" s="2">
        <v>36</v>
      </c>
      <c r="B452" s="10" t="s">
        <v>1842</v>
      </c>
      <c r="C452" s="11" t="str">
        <f t="shared" si="7"/>
        <v>M</v>
      </c>
      <c r="D452" s="10" t="s">
        <v>14</v>
      </c>
      <c r="E452" s="2">
        <v>27.75</v>
      </c>
      <c r="F452" s="10" t="s">
        <v>417</v>
      </c>
      <c r="G452" s="10" t="s">
        <v>1028</v>
      </c>
      <c r="H452" s="10" t="s">
        <v>1462</v>
      </c>
      <c r="I452" s="2">
        <v>2</v>
      </c>
      <c r="J452" s="2">
        <v>451</v>
      </c>
      <c r="K452" s="2">
        <v>2</v>
      </c>
      <c r="L452" s="10" t="s">
        <v>15</v>
      </c>
      <c r="M452" s="2">
        <v>1</v>
      </c>
      <c r="N452" s="10">
        <v>0</v>
      </c>
      <c r="O452" s="10" t="s">
        <v>50</v>
      </c>
      <c r="P452" s="10" t="s">
        <v>17</v>
      </c>
      <c r="Q452" s="2">
        <v>3</v>
      </c>
    </row>
    <row r="453" spans="1:17" x14ac:dyDescent="0.2">
      <c r="A453" s="2">
        <v>30</v>
      </c>
      <c r="B453" s="10" t="s">
        <v>1842</v>
      </c>
      <c r="C453" s="11" t="str">
        <f t="shared" si="7"/>
        <v>M</v>
      </c>
      <c r="D453" s="10" t="s">
        <v>14</v>
      </c>
      <c r="E453" s="2">
        <v>19.966699999999999</v>
      </c>
      <c r="F453" s="10" t="s">
        <v>732</v>
      </c>
      <c r="G453" s="10" t="s">
        <v>1028</v>
      </c>
      <c r="H453" s="10" t="s">
        <v>1463</v>
      </c>
      <c r="I453" s="2">
        <v>0</v>
      </c>
      <c r="J453" s="2">
        <v>452</v>
      </c>
      <c r="K453" s="2">
        <v>3</v>
      </c>
      <c r="L453" s="10" t="s">
        <v>15</v>
      </c>
      <c r="M453" s="2">
        <v>1</v>
      </c>
      <c r="N453" s="10">
        <v>0</v>
      </c>
      <c r="O453" s="10">
        <v>65303</v>
      </c>
      <c r="P453" s="10" t="s">
        <v>17</v>
      </c>
      <c r="Q453" s="2">
        <v>1</v>
      </c>
    </row>
    <row r="454" spans="1:17" hidden="1" x14ac:dyDescent="0.2">
      <c r="A454" s="2">
        <v>30</v>
      </c>
      <c r="B454" s="10" t="s">
        <v>208</v>
      </c>
      <c r="C454" s="11" t="str">
        <f t="shared" si="7"/>
        <v>C</v>
      </c>
      <c r="D454" s="10" t="s">
        <v>19</v>
      </c>
      <c r="E454" s="2">
        <v>27.75</v>
      </c>
      <c r="F454" s="10" t="s">
        <v>733</v>
      </c>
      <c r="G454" s="10" t="s">
        <v>1028</v>
      </c>
      <c r="H454" s="10" t="s">
        <v>1464</v>
      </c>
      <c r="I454" s="2">
        <v>0</v>
      </c>
      <c r="J454" s="2">
        <v>453</v>
      </c>
      <c r="K454" s="2">
        <v>1</v>
      </c>
      <c r="L454" s="10" t="s">
        <v>15</v>
      </c>
      <c r="M454" s="2">
        <v>0</v>
      </c>
      <c r="N454" s="10">
        <v>0</v>
      </c>
      <c r="O454" s="10">
        <v>113051</v>
      </c>
      <c r="P454" s="10" t="s">
        <v>17</v>
      </c>
      <c r="Q454" s="2">
        <v>0</v>
      </c>
    </row>
    <row r="455" spans="1:17" hidden="1" x14ac:dyDescent="0.2">
      <c r="A455" s="2">
        <v>49</v>
      </c>
      <c r="B455" s="10" t="s">
        <v>209</v>
      </c>
      <c r="C455" s="11" t="str">
        <f t="shared" si="7"/>
        <v>C</v>
      </c>
      <c r="D455" s="10" t="s">
        <v>19</v>
      </c>
      <c r="E455" s="2">
        <v>89.104200000000006</v>
      </c>
      <c r="F455" s="10" t="s">
        <v>734</v>
      </c>
      <c r="G455" s="10" t="s">
        <v>1028</v>
      </c>
      <c r="H455" s="10" t="s">
        <v>1465</v>
      </c>
      <c r="I455" s="2">
        <v>0</v>
      </c>
      <c r="J455" s="2">
        <v>454</v>
      </c>
      <c r="K455" s="2">
        <v>1</v>
      </c>
      <c r="L455" s="10" t="s">
        <v>15</v>
      </c>
      <c r="M455" s="2">
        <v>1</v>
      </c>
      <c r="N455" s="10">
        <v>1</v>
      </c>
      <c r="O455" s="10">
        <v>17453</v>
      </c>
      <c r="P455" s="10" t="s">
        <v>17</v>
      </c>
      <c r="Q455" s="2">
        <v>1</v>
      </c>
    </row>
    <row r="456" spans="1:17" x14ac:dyDescent="0.2">
      <c r="A456" s="2">
        <v>30</v>
      </c>
      <c r="B456" s="10" t="s">
        <v>1842</v>
      </c>
      <c r="C456" s="11" t="str">
        <f t="shared" si="7"/>
        <v>M</v>
      </c>
      <c r="D456" s="10" t="s">
        <v>14</v>
      </c>
      <c r="E456" s="2">
        <v>8.0500000000000007</v>
      </c>
      <c r="F456" s="10" t="s">
        <v>735</v>
      </c>
      <c r="G456" s="10" t="s">
        <v>1028</v>
      </c>
      <c r="H456" s="10" t="s">
        <v>1466</v>
      </c>
      <c r="I456" s="2">
        <v>0</v>
      </c>
      <c r="J456" s="2">
        <v>455</v>
      </c>
      <c r="K456" s="2">
        <v>3</v>
      </c>
      <c r="L456" s="10" t="s">
        <v>15</v>
      </c>
      <c r="M456" s="2">
        <v>0</v>
      </c>
      <c r="N456" s="10">
        <v>0</v>
      </c>
      <c r="O456" s="10" t="s">
        <v>210</v>
      </c>
      <c r="P456" s="10" t="s">
        <v>17</v>
      </c>
      <c r="Q456" s="2">
        <v>0</v>
      </c>
    </row>
    <row r="457" spans="1:17" x14ac:dyDescent="0.2">
      <c r="A457" s="2">
        <v>29</v>
      </c>
      <c r="B457" s="10" t="s">
        <v>1842</v>
      </c>
      <c r="C457" s="11" t="str">
        <f t="shared" si="7"/>
        <v>M</v>
      </c>
      <c r="D457" s="10" t="s">
        <v>19</v>
      </c>
      <c r="E457" s="2">
        <v>7.8958000000000004</v>
      </c>
      <c r="F457" s="10" t="s">
        <v>736</v>
      </c>
      <c r="G457" s="10" t="s">
        <v>1028</v>
      </c>
      <c r="H457" s="10" t="s">
        <v>1107</v>
      </c>
      <c r="I457" s="2">
        <v>0</v>
      </c>
      <c r="J457" s="2">
        <v>456</v>
      </c>
      <c r="K457" s="2">
        <v>3</v>
      </c>
      <c r="L457" s="10" t="s">
        <v>15</v>
      </c>
      <c r="M457" s="2">
        <v>0</v>
      </c>
      <c r="N457" s="10">
        <v>1</v>
      </c>
      <c r="O457" s="10">
        <v>349240</v>
      </c>
      <c r="P457" s="10" t="s">
        <v>17</v>
      </c>
      <c r="Q457" s="2">
        <v>0</v>
      </c>
    </row>
    <row r="458" spans="1:17" hidden="1" x14ac:dyDescent="0.2">
      <c r="A458" s="2">
        <v>65</v>
      </c>
      <c r="B458" s="10" t="s">
        <v>211</v>
      </c>
      <c r="C458" s="11" t="str">
        <f t="shared" si="7"/>
        <v>E</v>
      </c>
      <c r="D458" s="10" t="s">
        <v>14</v>
      </c>
      <c r="E458" s="2">
        <v>26.55</v>
      </c>
      <c r="F458" s="10" t="s">
        <v>737</v>
      </c>
      <c r="G458" s="10" t="s">
        <v>1028</v>
      </c>
      <c r="H458" s="10" t="s">
        <v>1467</v>
      </c>
      <c r="I458" s="2">
        <v>0</v>
      </c>
      <c r="J458" s="2">
        <v>457</v>
      </c>
      <c r="K458" s="2">
        <v>1</v>
      </c>
      <c r="L458" s="10" t="s">
        <v>15</v>
      </c>
      <c r="M458" s="2">
        <v>0</v>
      </c>
      <c r="N458" s="10">
        <v>0</v>
      </c>
      <c r="O458" s="10">
        <v>13509</v>
      </c>
      <c r="P458" s="10" t="s">
        <v>17</v>
      </c>
      <c r="Q458" s="2">
        <v>0</v>
      </c>
    </row>
    <row r="459" spans="1:17" hidden="1" x14ac:dyDescent="0.2">
      <c r="A459" s="2">
        <v>35.5</v>
      </c>
      <c r="B459" s="10" t="s">
        <v>212</v>
      </c>
      <c r="C459" s="11" t="str">
        <f t="shared" si="7"/>
        <v>D</v>
      </c>
      <c r="D459" s="10" t="s">
        <v>14</v>
      </c>
      <c r="E459" s="2">
        <v>51.862499999999997</v>
      </c>
      <c r="F459" s="10" t="s">
        <v>738</v>
      </c>
      <c r="G459" s="10" t="s">
        <v>1030</v>
      </c>
      <c r="H459" s="10" t="s">
        <v>1468</v>
      </c>
      <c r="I459" s="2">
        <v>0</v>
      </c>
      <c r="J459" s="2">
        <v>458</v>
      </c>
      <c r="K459" s="2">
        <v>1</v>
      </c>
      <c r="L459" s="10" t="s">
        <v>20</v>
      </c>
      <c r="M459" s="2">
        <v>1</v>
      </c>
      <c r="N459" s="10">
        <v>1</v>
      </c>
      <c r="O459" s="10">
        <v>17464</v>
      </c>
      <c r="P459" s="10" t="s">
        <v>22</v>
      </c>
      <c r="Q459" s="2">
        <v>1</v>
      </c>
    </row>
    <row r="460" spans="1:17" x14ac:dyDescent="0.2">
      <c r="A460" s="2">
        <v>50</v>
      </c>
      <c r="B460" s="10" t="s">
        <v>1842</v>
      </c>
      <c r="C460" s="11" t="str">
        <f t="shared" si="7"/>
        <v>M</v>
      </c>
      <c r="D460" s="10" t="s">
        <v>14</v>
      </c>
      <c r="E460" s="2">
        <v>10.5</v>
      </c>
      <c r="F460" s="10" t="s">
        <v>739</v>
      </c>
      <c r="G460" s="10" t="s">
        <v>1032</v>
      </c>
      <c r="H460" s="10" t="s">
        <v>1469</v>
      </c>
      <c r="I460" s="2">
        <v>0</v>
      </c>
      <c r="J460" s="2">
        <v>459</v>
      </c>
      <c r="K460" s="2">
        <v>2</v>
      </c>
      <c r="L460" s="10" t="s">
        <v>20</v>
      </c>
      <c r="M460" s="2">
        <v>0</v>
      </c>
      <c r="N460" s="10">
        <v>1</v>
      </c>
      <c r="O460" s="10" t="s">
        <v>213</v>
      </c>
      <c r="P460" s="10" t="s">
        <v>24</v>
      </c>
      <c r="Q460" s="2">
        <v>0</v>
      </c>
    </row>
    <row r="461" spans="1:17" x14ac:dyDescent="0.2">
      <c r="A461" s="2">
        <v>30</v>
      </c>
      <c r="B461" s="10" t="s">
        <v>1842</v>
      </c>
      <c r="C461" s="11" t="str">
        <f t="shared" si="7"/>
        <v>M</v>
      </c>
      <c r="D461" s="10" t="s">
        <v>26</v>
      </c>
      <c r="E461" s="2">
        <v>7.75</v>
      </c>
      <c r="F461" s="10" t="s">
        <v>740</v>
      </c>
      <c r="G461" s="10" t="s">
        <v>1028</v>
      </c>
      <c r="H461" s="10" t="s">
        <v>1470</v>
      </c>
      <c r="I461" s="2">
        <v>0</v>
      </c>
      <c r="J461" s="2">
        <v>460</v>
      </c>
      <c r="K461" s="2">
        <v>3</v>
      </c>
      <c r="L461" s="10" t="s">
        <v>15</v>
      </c>
      <c r="M461" s="2">
        <v>0</v>
      </c>
      <c r="N461" s="10">
        <v>0</v>
      </c>
      <c r="O461" s="10">
        <v>371060</v>
      </c>
      <c r="P461" s="10" t="s">
        <v>17</v>
      </c>
      <c r="Q461" s="2">
        <v>0</v>
      </c>
    </row>
    <row r="462" spans="1:17" hidden="1" x14ac:dyDescent="0.2">
      <c r="A462" s="2">
        <v>48</v>
      </c>
      <c r="B462" s="10" t="s">
        <v>214</v>
      </c>
      <c r="C462" s="11" t="str">
        <f t="shared" si="7"/>
        <v>E</v>
      </c>
      <c r="D462" s="10" t="s">
        <v>14</v>
      </c>
      <c r="E462" s="2">
        <v>26.55</v>
      </c>
      <c r="F462" s="10" t="s">
        <v>741</v>
      </c>
      <c r="G462" s="10" t="s">
        <v>1028</v>
      </c>
      <c r="H462" s="10" t="s">
        <v>1187</v>
      </c>
      <c r="I462" s="2">
        <v>0</v>
      </c>
      <c r="J462" s="2">
        <v>461</v>
      </c>
      <c r="K462" s="2">
        <v>1</v>
      </c>
      <c r="L462" s="10" t="s">
        <v>15</v>
      </c>
      <c r="M462" s="2">
        <v>0</v>
      </c>
      <c r="N462" s="10">
        <v>1</v>
      </c>
      <c r="O462" s="10">
        <v>19952</v>
      </c>
      <c r="P462" s="10" t="s">
        <v>17</v>
      </c>
      <c r="Q462" s="2">
        <v>0</v>
      </c>
    </row>
    <row r="463" spans="1:17" x14ac:dyDescent="0.2">
      <c r="A463" s="2">
        <v>34</v>
      </c>
      <c r="B463" s="10" t="s">
        <v>1842</v>
      </c>
      <c r="C463" s="11" t="str">
        <f t="shared" si="7"/>
        <v>M</v>
      </c>
      <c r="D463" s="10" t="s">
        <v>14</v>
      </c>
      <c r="E463" s="2">
        <v>8.0500000000000007</v>
      </c>
      <c r="F463" s="10" t="s">
        <v>742</v>
      </c>
      <c r="G463" s="10" t="s">
        <v>1028</v>
      </c>
      <c r="H463" s="10" t="s">
        <v>1220</v>
      </c>
      <c r="I463" s="2">
        <v>0</v>
      </c>
      <c r="J463" s="2">
        <v>462</v>
      </c>
      <c r="K463" s="2">
        <v>3</v>
      </c>
      <c r="L463" s="10" t="s">
        <v>15</v>
      </c>
      <c r="M463" s="2">
        <v>0</v>
      </c>
      <c r="N463" s="10">
        <v>0</v>
      </c>
      <c r="O463" s="10">
        <v>364506</v>
      </c>
      <c r="P463" s="10" t="s">
        <v>17</v>
      </c>
      <c r="Q463" s="2">
        <v>0</v>
      </c>
    </row>
    <row r="464" spans="1:17" hidden="1" x14ac:dyDescent="0.2">
      <c r="A464" s="2">
        <v>47</v>
      </c>
      <c r="B464" s="10" t="s">
        <v>215</v>
      </c>
      <c r="C464" s="11" t="str">
        <f t="shared" si="7"/>
        <v>E</v>
      </c>
      <c r="D464" s="10" t="s">
        <v>14</v>
      </c>
      <c r="E464" s="2">
        <v>38.5</v>
      </c>
      <c r="F464" s="10" t="s">
        <v>743</v>
      </c>
      <c r="G464" s="10" t="s">
        <v>1028</v>
      </c>
      <c r="H464" s="10" t="s">
        <v>1471</v>
      </c>
      <c r="I464" s="2">
        <v>0</v>
      </c>
      <c r="J464" s="2">
        <v>463</v>
      </c>
      <c r="K464" s="2">
        <v>1</v>
      </c>
      <c r="L464" s="10" t="s">
        <v>15</v>
      </c>
      <c r="M464" s="2">
        <v>0</v>
      </c>
      <c r="N464" s="10">
        <v>0</v>
      </c>
      <c r="O464" s="10">
        <v>111320</v>
      </c>
      <c r="P464" s="10" t="s">
        <v>17</v>
      </c>
      <c r="Q464" s="2">
        <v>0</v>
      </c>
    </row>
    <row r="465" spans="1:17" x14ac:dyDescent="0.2">
      <c r="A465" s="2">
        <v>48</v>
      </c>
      <c r="B465" s="10" t="s">
        <v>1842</v>
      </c>
      <c r="C465" s="11" t="str">
        <f t="shared" si="7"/>
        <v>M</v>
      </c>
      <c r="D465" s="10" t="s">
        <v>14</v>
      </c>
      <c r="E465" s="2">
        <v>13</v>
      </c>
      <c r="F465" s="10" t="s">
        <v>744</v>
      </c>
      <c r="G465" s="10" t="s">
        <v>1028</v>
      </c>
      <c r="H465" s="10" t="s">
        <v>1472</v>
      </c>
      <c r="I465" s="2">
        <v>0</v>
      </c>
      <c r="J465" s="2">
        <v>464</v>
      </c>
      <c r="K465" s="2">
        <v>2</v>
      </c>
      <c r="L465" s="10" t="s">
        <v>15</v>
      </c>
      <c r="M465" s="2">
        <v>0</v>
      </c>
      <c r="N465" s="10">
        <v>0</v>
      </c>
      <c r="O465" s="10">
        <v>234360</v>
      </c>
      <c r="P465" s="10" t="s">
        <v>17</v>
      </c>
      <c r="Q465" s="2">
        <v>0</v>
      </c>
    </row>
    <row r="466" spans="1:17" x14ac:dyDescent="0.2">
      <c r="A466" s="2">
        <v>30</v>
      </c>
      <c r="B466" s="10" t="s">
        <v>1842</v>
      </c>
      <c r="C466" s="11" t="str">
        <f t="shared" si="7"/>
        <v>M</v>
      </c>
      <c r="D466" s="10" t="s">
        <v>14</v>
      </c>
      <c r="E466" s="2">
        <v>8.0500000000000007</v>
      </c>
      <c r="F466" s="10" t="s">
        <v>745</v>
      </c>
      <c r="G466" s="10" t="s">
        <v>1028</v>
      </c>
      <c r="H466" s="10" t="s">
        <v>1473</v>
      </c>
      <c r="I466" s="2">
        <v>0</v>
      </c>
      <c r="J466" s="2">
        <v>465</v>
      </c>
      <c r="K466" s="2">
        <v>3</v>
      </c>
      <c r="L466" s="10" t="s">
        <v>15</v>
      </c>
      <c r="M466" s="2">
        <v>0</v>
      </c>
      <c r="N466" s="10">
        <v>0</v>
      </c>
      <c r="O466" s="10" t="s">
        <v>216</v>
      </c>
      <c r="P466" s="10" t="s">
        <v>17</v>
      </c>
      <c r="Q466" s="2">
        <v>0</v>
      </c>
    </row>
    <row r="467" spans="1:17" x14ac:dyDescent="0.2">
      <c r="A467" s="2">
        <v>38</v>
      </c>
      <c r="B467" s="10" t="s">
        <v>1842</v>
      </c>
      <c r="C467" s="11" t="str">
        <f t="shared" si="7"/>
        <v>M</v>
      </c>
      <c r="D467" s="10" t="s">
        <v>14</v>
      </c>
      <c r="E467" s="2">
        <v>7.05</v>
      </c>
      <c r="F467" s="10" t="s">
        <v>746</v>
      </c>
      <c r="G467" s="10" t="s">
        <v>1028</v>
      </c>
      <c r="H467" s="10" t="s">
        <v>1474</v>
      </c>
      <c r="I467" s="2">
        <v>0</v>
      </c>
      <c r="J467" s="2">
        <v>466</v>
      </c>
      <c r="K467" s="2">
        <v>3</v>
      </c>
      <c r="L467" s="10" t="s">
        <v>15</v>
      </c>
      <c r="M467" s="2">
        <v>0</v>
      </c>
      <c r="N467" s="10">
        <v>0</v>
      </c>
      <c r="O467" s="10" t="s">
        <v>217</v>
      </c>
      <c r="P467" s="10" t="s">
        <v>17</v>
      </c>
      <c r="Q467" s="2">
        <v>0</v>
      </c>
    </row>
    <row r="468" spans="1:17" x14ac:dyDescent="0.2">
      <c r="A468" s="2">
        <v>30</v>
      </c>
      <c r="B468" s="10" t="s">
        <v>1842</v>
      </c>
      <c r="C468" s="11" t="str">
        <f t="shared" si="7"/>
        <v>M</v>
      </c>
      <c r="D468" s="10" t="s">
        <v>14</v>
      </c>
      <c r="E468" s="2">
        <v>0</v>
      </c>
      <c r="F468" s="10" t="s">
        <v>747</v>
      </c>
      <c r="G468" s="10" t="s">
        <v>1028</v>
      </c>
      <c r="H468" s="10" t="s">
        <v>1220</v>
      </c>
      <c r="I468" s="2">
        <v>0</v>
      </c>
      <c r="J468" s="2">
        <v>467</v>
      </c>
      <c r="K468" s="2">
        <v>2</v>
      </c>
      <c r="L468" s="10" t="s">
        <v>15</v>
      </c>
      <c r="M468" s="2">
        <v>0</v>
      </c>
      <c r="N468" s="10">
        <v>0</v>
      </c>
      <c r="O468" s="10">
        <v>239853</v>
      </c>
      <c r="P468" s="10" t="s">
        <v>17</v>
      </c>
      <c r="Q468" s="2">
        <v>0</v>
      </c>
    </row>
    <row r="469" spans="1:17" x14ac:dyDescent="0.2">
      <c r="A469" s="2">
        <v>56</v>
      </c>
      <c r="B469" s="10" t="s">
        <v>1842</v>
      </c>
      <c r="C469" s="11" t="str">
        <f t="shared" si="7"/>
        <v>M</v>
      </c>
      <c r="D469" s="10" t="s">
        <v>14</v>
      </c>
      <c r="E469" s="2">
        <v>26.55</v>
      </c>
      <c r="F469" s="10" t="s">
        <v>748</v>
      </c>
      <c r="G469" s="10" t="s">
        <v>1028</v>
      </c>
      <c r="H469" s="10" t="s">
        <v>1475</v>
      </c>
      <c r="I469" s="2">
        <v>0</v>
      </c>
      <c r="J469" s="2">
        <v>468</v>
      </c>
      <c r="K469" s="2">
        <v>1</v>
      </c>
      <c r="L469" s="10" t="s">
        <v>15</v>
      </c>
      <c r="M469" s="2">
        <v>0</v>
      </c>
      <c r="N469" s="10">
        <v>0</v>
      </c>
      <c r="O469" s="10">
        <v>113792</v>
      </c>
      <c r="P469" s="10" t="s">
        <v>17</v>
      </c>
      <c r="Q469" s="2">
        <v>0</v>
      </c>
    </row>
    <row r="470" spans="1:17" x14ac:dyDescent="0.2">
      <c r="A470" s="2">
        <v>30</v>
      </c>
      <c r="B470" s="10" t="s">
        <v>1842</v>
      </c>
      <c r="C470" s="11" t="str">
        <f t="shared" si="7"/>
        <v>M</v>
      </c>
      <c r="D470" s="10" t="s">
        <v>26</v>
      </c>
      <c r="E470" s="2">
        <v>7.7249999999999996</v>
      </c>
      <c r="F470" s="10" t="s">
        <v>749</v>
      </c>
      <c r="G470" s="10" t="s">
        <v>1028</v>
      </c>
      <c r="H470" s="10" t="s">
        <v>1036</v>
      </c>
      <c r="I470" s="2">
        <v>0</v>
      </c>
      <c r="J470" s="2">
        <v>469</v>
      </c>
      <c r="K470" s="2">
        <v>3</v>
      </c>
      <c r="L470" s="10" t="s">
        <v>15</v>
      </c>
      <c r="M470" s="2">
        <v>0</v>
      </c>
      <c r="N470" s="10">
        <v>0</v>
      </c>
      <c r="O470" s="10">
        <v>36209</v>
      </c>
      <c r="P470" s="10" t="s">
        <v>17</v>
      </c>
      <c r="Q470" s="2">
        <v>0</v>
      </c>
    </row>
    <row r="471" spans="1:17" x14ac:dyDescent="0.2">
      <c r="A471" s="2">
        <v>0.75</v>
      </c>
      <c r="B471" s="10" t="s">
        <v>1842</v>
      </c>
      <c r="C471" s="11" t="str">
        <f t="shared" si="7"/>
        <v>M</v>
      </c>
      <c r="D471" s="10" t="s">
        <v>19</v>
      </c>
      <c r="E471" s="2">
        <v>19.258299999999998</v>
      </c>
      <c r="F471" s="10" t="s">
        <v>730</v>
      </c>
      <c r="G471" s="10" t="s">
        <v>1032</v>
      </c>
      <c r="H471" s="10" t="s">
        <v>1476</v>
      </c>
      <c r="I471" s="2">
        <v>1</v>
      </c>
      <c r="J471" s="2">
        <v>470</v>
      </c>
      <c r="K471" s="2">
        <v>3</v>
      </c>
      <c r="L471" s="10" t="s">
        <v>20</v>
      </c>
      <c r="M471" s="2">
        <v>2</v>
      </c>
      <c r="N471" s="10">
        <v>1</v>
      </c>
      <c r="O471" s="10">
        <v>2666</v>
      </c>
      <c r="P471" s="10" t="s">
        <v>24</v>
      </c>
      <c r="Q471" s="2">
        <v>3</v>
      </c>
    </row>
    <row r="472" spans="1:17" x14ac:dyDescent="0.2">
      <c r="A472" s="2">
        <v>30</v>
      </c>
      <c r="B472" s="10" t="s">
        <v>1842</v>
      </c>
      <c r="C472" s="11" t="str">
        <f t="shared" si="7"/>
        <v>M</v>
      </c>
      <c r="D472" s="10" t="s">
        <v>14</v>
      </c>
      <c r="E472" s="2">
        <v>7.25</v>
      </c>
      <c r="F472" s="10" t="s">
        <v>750</v>
      </c>
      <c r="G472" s="10" t="s">
        <v>1028</v>
      </c>
      <c r="H472" s="10" t="s">
        <v>1200</v>
      </c>
      <c r="I472" s="2">
        <v>0</v>
      </c>
      <c r="J472" s="2">
        <v>471</v>
      </c>
      <c r="K472" s="2">
        <v>3</v>
      </c>
      <c r="L472" s="10" t="s">
        <v>15</v>
      </c>
      <c r="M472" s="2">
        <v>0</v>
      </c>
      <c r="N472" s="10">
        <v>0</v>
      </c>
      <c r="O472" s="10">
        <v>323592</v>
      </c>
      <c r="P472" s="10" t="s">
        <v>17</v>
      </c>
      <c r="Q472" s="2">
        <v>0</v>
      </c>
    </row>
    <row r="473" spans="1:17" x14ac:dyDescent="0.2">
      <c r="A473" s="2">
        <v>38</v>
      </c>
      <c r="B473" s="10" t="s">
        <v>1842</v>
      </c>
      <c r="C473" s="11" t="str">
        <f t="shared" si="7"/>
        <v>M</v>
      </c>
      <c r="D473" s="10" t="s">
        <v>14</v>
      </c>
      <c r="E473" s="2">
        <v>8.6624999999999996</v>
      </c>
      <c r="F473" s="10" t="s">
        <v>751</v>
      </c>
      <c r="G473" s="10" t="s">
        <v>1028</v>
      </c>
      <c r="H473" s="10" t="s">
        <v>1477</v>
      </c>
      <c r="I473" s="2">
        <v>0</v>
      </c>
      <c r="J473" s="2">
        <v>472</v>
      </c>
      <c r="K473" s="2">
        <v>3</v>
      </c>
      <c r="L473" s="10" t="s">
        <v>15</v>
      </c>
      <c r="M473" s="2">
        <v>0</v>
      </c>
      <c r="N473" s="10">
        <v>0</v>
      </c>
      <c r="O473" s="10">
        <v>315089</v>
      </c>
      <c r="P473" s="10" t="s">
        <v>17</v>
      </c>
      <c r="Q473" s="2">
        <v>0</v>
      </c>
    </row>
    <row r="474" spans="1:17" x14ac:dyDescent="0.2">
      <c r="A474" s="2">
        <v>33</v>
      </c>
      <c r="B474" s="10" t="s">
        <v>1842</v>
      </c>
      <c r="C474" s="11" t="str">
        <f t="shared" si="7"/>
        <v>M</v>
      </c>
      <c r="D474" s="10" t="s">
        <v>14</v>
      </c>
      <c r="E474" s="2">
        <v>27.75</v>
      </c>
      <c r="F474" s="10" t="s">
        <v>417</v>
      </c>
      <c r="G474" s="10" t="s">
        <v>1030</v>
      </c>
      <c r="H474" s="10" t="s">
        <v>1478</v>
      </c>
      <c r="I474" s="2">
        <v>2</v>
      </c>
      <c r="J474" s="2">
        <v>473</v>
      </c>
      <c r="K474" s="2">
        <v>2</v>
      </c>
      <c r="L474" s="10" t="s">
        <v>20</v>
      </c>
      <c r="M474" s="2">
        <v>1</v>
      </c>
      <c r="N474" s="10">
        <v>1</v>
      </c>
      <c r="O474" s="10" t="s">
        <v>50</v>
      </c>
      <c r="P474" s="10" t="s">
        <v>22</v>
      </c>
      <c r="Q474" s="2">
        <v>3</v>
      </c>
    </row>
    <row r="475" spans="1:17" hidden="1" x14ac:dyDescent="0.2">
      <c r="A475" s="2">
        <v>23</v>
      </c>
      <c r="B475" s="10" t="s">
        <v>156</v>
      </c>
      <c r="C475" s="11" t="str">
        <f t="shared" si="7"/>
        <v>D</v>
      </c>
      <c r="D475" s="10" t="s">
        <v>19</v>
      </c>
      <c r="E475" s="2">
        <v>13.791700000000001</v>
      </c>
      <c r="F475" s="10" t="s">
        <v>752</v>
      </c>
      <c r="G475" s="10" t="s">
        <v>1030</v>
      </c>
      <c r="H475" s="10" t="s">
        <v>1479</v>
      </c>
      <c r="I475" s="2">
        <v>0</v>
      </c>
      <c r="J475" s="2">
        <v>474</v>
      </c>
      <c r="K475" s="2">
        <v>2</v>
      </c>
      <c r="L475" s="10" t="s">
        <v>20</v>
      </c>
      <c r="M475" s="2">
        <v>0</v>
      </c>
      <c r="N475" s="10">
        <v>1</v>
      </c>
      <c r="O475" s="10" t="s">
        <v>218</v>
      </c>
      <c r="P475" s="10" t="s">
        <v>22</v>
      </c>
      <c r="Q475" s="2">
        <v>0</v>
      </c>
    </row>
    <row r="476" spans="1:17" x14ac:dyDescent="0.2">
      <c r="A476" s="2">
        <v>22</v>
      </c>
      <c r="B476" s="10" t="s">
        <v>1842</v>
      </c>
      <c r="C476" s="11" t="str">
        <f t="shared" si="7"/>
        <v>M</v>
      </c>
      <c r="D476" s="10" t="s">
        <v>14</v>
      </c>
      <c r="E476" s="2">
        <v>9.8375000000000004</v>
      </c>
      <c r="F476" s="10" t="s">
        <v>753</v>
      </c>
      <c r="G476" s="10" t="s">
        <v>1032</v>
      </c>
      <c r="H476" s="10" t="s">
        <v>1480</v>
      </c>
      <c r="I476" s="2">
        <v>0</v>
      </c>
      <c r="J476" s="2">
        <v>475</v>
      </c>
      <c r="K476" s="2">
        <v>3</v>
      </c>
      <c r="L476" s="10" t="s">
        <v>20</v>
      </c>
      <c r="M476" s="2">
        <v>0</v>
      </c>
      <c r="N476" s="10">
        <v>0</v>
      </c>
      <c r="O476" s="10">
        <v>7553</v>
      </c>
      <c r="P476" s="10" t="s">
        <v>24</v>
      </c>
      <c r="Q476" s="2">
        <v>0</v>
      </c>
    </row>
    <row r="477" spans="1:17" hidden="1" x14ac:dyDescent="0.2">
      <c r="A477" s="2">
        <v>30</v>
      </c>
      <c r="B477" s="10" t="s">
        <v>219</v>
      </c>
      <c r="C477" s="11" t="str">
        <f t="shared" si="7"/>
        <v>A</v>
      </c>
      <c r="D477" s="10" t="s">
        <v>14</v>
      </c>
      <c r="E477" s="2">
        <v>52</v>
      </c>
      <c r="F477" s="10" t="s">
        <v>754</v>
      </c>
      <c r="G477" s="10" t="s">
        <v>1028</v>
      </c>
      <c r="H477" s="10" t="s">
        <v>1481</v>
      </c>
      <c r="I477" s="2">
        <v>0</v>
      </c>
      <c r="J477" s="2">
        <v>476</v>
      </c>
      <c r="K477" s="2">
        <v>1</v>
      </c>
      <c r="L477" s="10" t="s">
        <v>15</v>
      </c>
      <c r="M477" s="2">
        <v>0</v>
      </c>
      <c r="N477" s="10">
        <v>0</v>
      </c>
      <c r="O477" s="10">
        <v>110465</v>
      </c>
      <c r="P477" s="10" t="s">
        <v>17</v>
      </c>
      <c r="Q477" s="2">
        <v>0</v>
      </c>
    </row>
    <row r="478" spans="1:17" x14ac:dyDescent="0.2">
      <c r="A478" s="2">
        <v>34</v>
      </c>
      <c r="B478" s="10" t="s">
        <v>1842</v>
      </c>
      <c r="C478" s="11" t="str">
        <f t="shared" si="7"/>
        <v>M</v>
      </c>
      <c r="D478" s="10" t="s">
        <v>14</v>
      </c>
      <c r="E478" s="2">
        <v>21</v>
      </c>
      <c r="F478" s="10" t="s">
        <v>755</v>
      </c>
      <c r="G478" s="10" t="s">
        <v>1028</v>
      </c>
      <c r="H478" s="10" t="s">
        <v>1482</v>
      </c>
      <c r="I478" s="2">
        <v>0</v>
      </c>
      <c r="J478" s="2">
        <v>477</v>
      </c>
      <c r="K478" s="2">
        <v>2</v>
      </c>
      <c r="L478" s="10" t="s">
        <v>15</v>
      </c>
      <c r="M478" s="2">
        <v>1</v>
      </c>
      <c r="N478" s="10">
        <v>0</v>
      </c>
      <c r="O478" s="10">
        <v>31027</v>
      </c>
      <c r="P478" s="10" t="s">
        <v>17</v>
      </c>
      <c r="Q478" s="2">
        <v>1</v>
      </c>
    </row>
    <row r="479" spans="1:17" x14ac:dyDescent="0.2">
      <c r="A479" s="2">
        <v>29</v>
      </c>
      <c r="B479" s="10" t="s">
        <v>1842</v>
      </c>
      <c r="C479" s="11" t="str">
        <f t="shared" si="7"/>
        <v>M</v>
      </c>
      <c r="D479" s="10" t="s">
        <v>14</v>
      </c>
      <c r="E479" s="2">
        <v>7.0457999999999998</v>
      </c>
      <c r="F479" s="10" t="s">
        <v>361</v>
      </c>
      <c r="G479" s="10" t="s">
        <v>1028</v>
      </c>
      <c r="H479" s="10" t="s">
        <v>1483</v>
      </c>
      <c r="I479" s="2">
        <v>0</v>
      </c>
      <c r="J479" s="2">
        <v>478</v>
      </c>
      <c r="K479" s="2">
        <v>3</v>
      </c>
      <c r="L479" s="10" t="s">
        <v>15</v>
      </c>
      <c r="M479" s="2">
        <v>1</v>
      </c>
      <c r="N479" s="10">
        <v>0</v>
      </c>
      <c r="O479" s="10">
        <v>3460</v>
      </c>
      <c r="P479" s="10" t="s">
        <v>17</v>
      </c>
      <c r="Q479" s="2">
        <v>1</v>
      </c>
    </row>
    <row r="480" spans="1:17" x14ac:dyDescent="0.2">
      <c r="A480" s="2">
        <v>22</v>
      </c>
      <c r="B480" s="10" t="s">
        <v>1842</v>
      </c>
      <c r="C480" s="11" t="str">
        <f t="shared" si="7"/>
        <v>M</v>
      </c>
      <c r="D480" s="10" t="s">
        <v>14</v>
      </c>
      <c r="E480" s="2">
        <v>7.5208000000000004</v>
      </c>
      <c r="F480" s="10" t="s">
        <v>756</v>
      </c>
      <c r="G480" s="10" t="s">
        <v>1028</v>
      </c>
      <c r="H480" s="10" t="s">
        <v>1484</v>
      </c>
      <c r="I480" s="2">
        <v>0</v>
      </c>
      <c r="J480" s="2">
        <v>479</v>
      </c>
      <c r="K480" s="2">
        <v>3</v>
      </c>
      <c r="L480" s="10" t="s">
        <v>15</v>
      </c>
      <c r="M480" s="2">
        <v>0</v>
      </c>
      <c r="N480" s="10">
        <v>0</v>
      </c>
      <c r="O480" s="10">
        <v>350060</v>
      </c>
      <c r="P480" s="10" t="s">
        <v>17</v>
      </c>
      <c r="Q480" s="2">
        <v>0</v>
      </c>
    </row>
    <row r="481" spans="1:17" x14ac:dyDescent="0.2">
      <c r="A481" s="2">
        <v>2</v>
      </c>
      <c r="B481" s="10" t="s">
        <v>1842</v>
      </c>
      <c r="C481" s="11" t="str">
        <f t="shared" si="7"/>
        <v>M</v>
      </c>
      <c r="D481" s="10" t="s">
        <v>14</v>
      </c>
      <c r="E481" s="2">
        <v>12.2875</v>
      </c>
      <c r="F481" s="10" t="s">
        <v>757</v>
      </c>
      <c r="G481" s="10" t="s">
        <v>1032</v>
      </c>
      <c r="H481" s="10" t="s">
        <v>1485</v>
      </c>
      <c r="I481" s="2">
        <v>1</v>
      </c>
      <c r="J481" s="2">
        <v>480</v>
      </c>
      <c r="K481" s="2">
        <v>3</v>
      </c>
      <c r="L481" s="10" t="s">
        <v>20</v>
      </c>
      <c r="M481" s="2">
        <v>0</v>
      </c>
      <c r="N481" s="10">
        <v>1</v>
      </c>
      <c r="O481" s="10">
        <v>3101298</v>
      </c>
      <c r="P481" s="10" t="s">
        <v>24</v>
      </c>
      <c r="Q481" s="2">
        <v>1</v>
      </c>
    </row>
    <row r="482" spans="1:17" x14ac:dyDescent="0.2">
      <c r="A482" s="2">
        <v>9</v>
      </c>
      <c r="B482" s="10" t="s">
        <v>1842</v>
      </c>
      <c r="C482" s="11" t="str">
        <f t="shared" si="7"/>
        <v>M</v>
      </c>
      <c r="D482" s="10" t="s">
        <v>14</v>
      </c>
      <c r="E482" s="2">
        <v>46.9</v>
      </c>
      <c r="F482" s="10" t="s">
        <v>418</v>
      </c>
      <c r="G482" s="10" t="s">
        <v>1038</v>
      </c>
      <c r="H482" s="10" t="s">
        <v>1486</v>
      </c>
      <c r="I482" s="2">
        <v>2</v>
      </c>
      <c r="J482" s="2">
        <v>481</v>
      </c>
      <c r="K482" s="2">
        <v>3</v>
      </c>
      <c r="L482" s="10" t="s">
        <v>15</v>
      </c>
      <c r="M482" s="2">
        <v>5</v>
      </c>
      <c r="N482" s="10">
        <v>0</v>
      </c>
      <c r="O482" s="10" t="s">
        <v>51</v>
      </c>
      <c r="P482" s="10" t="s">
        <v>28</v>
      </c>
      <c r="Q482" s="2">
        <v>7</v>
      </c>
    </row>
    <row r="483" spans="1:17" x14ac:dyDescent="0.2">
      <c r="A483" s="2">
        <v>30</v>
      </c>
      <c r="B483" s="10" t="s">
        <v>1842</v>
      </c>
      <c r="C483" s="11" t="str">
        <f t="shared" si="7"/>
        <v>M</v>
      </c>
      <c r="D483" s="10" t="s">
        <v>14</v>
      </c>
      <c r="E483" s="2">
        <v>0</v>
      </c>
      <c r="F483" s="10" t="s">
        <v>758</v>
      </c>
      <c r="G483" s="10" t="s">
        <v>1028</v>
      </c>
      <c r="H483" s="10" t="s">
        <v>1487</v>
      </c>
      <c r="I483" s="2">
        <v>0</v>
      </c>
      <c r="J483" s="2">
        <v>482</v>
      </c>
      <c r="K483" s="2">
        <v>2</v>
      </c>
      <c r="L483" s="10" t="s">
        <v>15</v>
      </c>
      <c r="M483" s="2">
        <v>0</v>
      </c>
      <c r="N483" s="10">
        <v>0</v>
      </c>
      <c r="O483" s="10">
        <v>239854</v>
      </c>
      <c r="P483" s="10" t="s">
        <v>17</v>
      </c>
      <c r="Q483" s="2">
        <v>0</v>
      </c>
    </row>
    <row r="484" spans="1:17" x14ac:dyDescent="0.2">
      <c r="A484" s="2">
        <v>50</v>
      </c>
      <c r="B484" s="10" t="s">
        <v>1842</v>
      </c>
      <c r="C484" s="11" t="str">
        <f t="shared" si="7"/>
        <v>M</v>
      </c>
      <c r="D484" s="10" t="s">
        <v>14</v>
      </c>
      <c r="E484" s="2">
        <v>8.0500000000000007</v>
      </c>
      <c r="F484" s="10" t="s">
        <v>759</v>
      </c>
      <c r="G484" s="10" t="s">
        <v>1028</v>
      </c>
      <c r="H484" s="10" t="s">
        <v>1488</v>
      </c>
      <c r="I484" s="2">
        <v>0</v>
      </c>
      <c r="J484" s="2">
        <v>483</v>
      </c>
      <c r="K484" s="2">
        <v>3</v>
      </c>
      <c r="L484" s="10" t="s">
        <v>15</v>
      </c>
      <c r="M484" s="2">
        <v>0</v>
      </c>
      <c r="N484" s="10">
        <v>0</v>
      </c>
      <c r="O484" s="10" t="s">
        <v>220</v>
      </c>
      <c r="P484" s="10" t="s">
        <v>17</v>
      </c>
      <c r="Q484" s="2">
        <v>0</v>
      </c>
    </row>
    <row r="485" spans="1:17" x14ac:dyDescent="0.2">
      <c r="A485" s="2">
        <v>63</v>
      </c>
      <c r="B485" s="10" t="s">
        <v>1842</v>
      </c>
      <c r="C485" s="11" t="str">
        <f t="shared" si="7"/>
        <v>M</v>
      </c>
      <c r="D485" s="10" t="s">
        <v>14</v>
      </c>
      <c r="E485" s="2">
        <v>9.5875000000000004</v>
      </c>
      <c r="F485" s="10" t="s">
        <v>760</v>
      </c>
      <c r="G485" s="10" t="s">
        <v>1030</v>
      </c>
      <c r="H485" s="10" t="s">
        <v>1489</v>
      </c>
      <c r="I485" s="2">
        <v>0</v>
      </c>
      <c r="J485" s="2">
        <v>484</v>
      </c>
      <c r="K485" s="2">
        <v>3</v>
      </c>
      <c r="L485" s="10" t="s">
        <v>20</v>
      </c>
      <c r="M485" s="2">
        <v>0</v>
      </c>
      <c r="N485" s="10">
        <v>1</v>
      </c>
      <c r="O485" s="10">
        <v>4134</v>
      </c>
      <c r="P485" s="10" t="s">
        <v>22</v>
      </c>
      <c r="Q485" s="2">
        <v>0</v>
      </c>
    </row>
    <row r="486" spans="1:17" hidden="1" x14ac:dyDescent="0.2">
      <c r="A486" s="2">
        <v>25</v>
      </c>
      <c r="B486" s="10" t="s">
        <v>155</v>
      </c>
      <c r="C486" s="11" t="str">
        <f t="shared" si="7"/>
        <v>B</v>
      </c>
      <c r="D486" s="10" t="s">
        <v>19</v>
      </c>
      <c r="E486" s="2">
        <v>91.0792</v>
      </c>
      <c r="F486" s="10" t="s">
        <v>615</v>
      </c>
      <c r="G486" s="10" t="s">
        <v>1028</v>
      </c>
      <c r="H486" s="10" t="s">
        <v>1490</v>
      </c>
      <c r="I486" s="2">
        <v>0</v>
      </c>
      <c r="J486" s="2">
        <v>485</v>
      </c>
      <c r="K486" s="2">
        <v>1</v>
      </c>
      <c r="L486" s="10" t="s">
        <v>15</v>
      </c>
      <c r="M486" s="2">
        <v>1</v>
      </c>
      <c r="N486" s="10">
        <v>1</v>
      </c>
      <c r="O486" s="10">
        <v>11967</v>
      </c>
      <c r="P486" s="10" t="s">
        <v>17</v>
      </c>
      <c r="Q486" s="2">
        <v>1</v>
      </c>
    </row>
    <row r="487" spans="1:17" x14ac:dyDescent="0.2">
      <c r="A487" s="2">
        <v>22</v>
      </c>
      <c r="B487" s="10" t="s">
        <v>1842</v>
      </c>
      <c r="C487" s="11" t="str">
        <f t="shared" si="7"/>
        <v>M</v>
      </c>
      <c r="D487" s="10" t="s">
        <v>14</v>
      </c>
      <c r="E487" s="2">
        <v>25.466699999999999</v>
      </c>
      <c r="F487" s="10" t="s">
        <v>518</v>
      </c>
      <c r="G487" s="10" t="s">
        <v>1032</v>
      </c>
      <c r="H487" s="10" t="s">
        <v>1491</v>
      </c>
      <c r="I487" s="2">
        <v>1</v>
      </c>
      <c r="J487" s="2">
        <v>486</v>
      </c>
      <c r="K487" s="2">
        <v>3</v>
      </c>
      <c r="L487" s="10" t="s">
        <v>20</v>
      </c>
      <c r="M487" s="2">
        <v>3</v>
      </c>
      <c r="N487" s="10">
        <v>0</v>
      </c>
      <c r="O487" s="10">
        <v>4133</v>
      </c>
      <c r="P487" s="10" t="s">
        <v>24</v>
      </c>
      <c r="Q487" s="2">
        <v>4</v>
      </c>
    </row>
    <row r="488" spans="1:17" hidden="1" x14ac:dyDescent="0.2">
      <c r="A488" s="2">
        <v>35</v>
      </c>
      <c r="B488" s="10" t="s">
        <v>124</v>
      </c>
      <c r="C488" s="11" t="str">
        <f t="shared" si="7"/>
        <v>C</v>
      </c>
      <c r="D488" s="10" t="s">
        <v>14</v>
      </c>
      <c r="E488" s="2">
        <v>90</v>
      </c>
      <c r="F488" s="10" t="s">
        <v>559</v>
      </c>
      <c r="G488" s="10" t="s">
        <v>1030</v>
      </c>
      <c r="H488" s="10" t="s">
        <v>1492</v>
      </c>
      <c r="I488" s="2">
        <v>0</v>
      </c>
      <c r="J488" s="2">
        <v>487</v>
      </c>
      <c r="K488" s="2">
        <v>1</v>
      </c>
      <c r="L488" s="10" t="s">
        <v>20</v>
      </c>
      <c r="M488" s="2">
        <v>1</v>
      </c>
      <c r="N488" s="10">
        <v>1</v>
      </c>
      <c r="O488" s="10">
        <v>19943</v>
      </c>
      <c r="P488" s="10" t="s">
        <v>22</v>
      </c>
      <c r="Q488" s="2">
        <v>1</v>
      </c>
    </row>
    <row r="489" spans="1:17" hidden="1" x14ac:dyDescent="0.2">
      <c r="A489" s="2">
        <v>58</v>
      </c>
      <c r="B489" s="10" t="s">
        <v>221</v>
      </c>
      <c r="C489" s="11" t="str">
        <f t="shared" si="7"/>
        <v>B</v>
      </c>
      <c r="D489" s="10" t="s">
        <v>19</v>
      </c>
      <c r="E489" s="2">
        <v>29.7</v>
      </c>
      <c r="F489" s="10" t="s">
        <v>761</v>
      </c>
      <c r="G489" s="10" t="s">
        <v>1028</v>
      </c>
      <c r="H489" s="10" t="s">
        <v>1493</v>
      </c>
      <c r="I489" s="2">
        <v>0</v>
      </c>
      <c r="J489" s="2">
        <v>488</v>
      </c>
      <c r="K489" s="2">
        <v>1</v>
      </c>
      <c r="L489" s="10" t="s">
        <v>15</v>
      </c>
      <c r="M489" s="2">
        <v>0</v>
      </c>
      <c r="N489" s="10">
        <v>0</v>
      </c>
      <c r="O489" s="10">
        <v>11771</v>
      </c>
      <c r="P489" s="10" t="s">
        <v>17</v>
      </c>
      <c r="Q489" s="2">
        <v>0</v>
      </c>
    </row>
    <row r="490" spans="1:17" x14ac:dyDescent="0.2">
      <c r="A490" s="2">
        <v>30</v>
      </c>
      <c r="B490" s="10" t="s">
        <v>1842</v>
      </c>
      <c r="C490" s="11" t="str">
        <f t="shared" si="7"/>
        <v>M</v>
      </c>
      <c r="D490" s="10" t="s">
        <v>14</v>
      </c>
      <c r="E490" s="2">
        <v>8.0500000000000007</v>
      </c>
      <c r="F490" s="10" t="s">
        <v>762</v>
      </c>
      <c r="G490" s="10" t="s">
        <v>1028</v>
      </c>
      <c r="H490" s="10" t="s">
        <v>1494</v>
      </c>
      <c r="I490" s="2">
        <v>0</v>
      </c>
      <c r="J490" s="2">
        <v>489</v>
      </c>
      <c r="K490" s="2">
        <v>3</v>
      </c>
      <c r="L490" s="10" t="s">
        <v>15</v>
      </c>
      <c r="M490" s="2">
        <v>0</v>
      </c>
      <c r="N490" s="10">
        <v>0</v>
      </c>
      <c r="O490" s="10" t="s">
        <v>222</v>
      </c>
      <c r="P490" s="10" t="s">
        <v>17</v>
      </c>
      <c r="Q490" s="2">
        <v>0</v>
      </c>
    </row>
    <row r="491" spans="1:17" x14ac:dyDescent="0.2">
      <c r="A491" s="2">
        <v>9</v>
      </c>
      <c r="B491" s="10" t="s">
        <v>1842</v>
      </c>
      <c r="C491" s="11" t="str">
        <f t="shared" si="7"/>
        <v>M</v>
      </c>
      <c r="D491" s="10" t="s">
        <v>14</v>
      </c>
      <c r="E491" s="2">
        <v>15.9</v>
      </c>
      <c r="F491" s="10" t="s">
        <v>656</v>
      </c>
      <c r="G491" s="10" t="s">
        <v>1038</v>
      </c>
      <c r="H491" s="10" t="s">
        <v>1495</v>
      </c>
      <c r="I491" s="2">
        <v>1</v>
      </c>
      <c r="J491" s="2">
        <v>490</v>
      </c>
      <c r="K491" s="2">
        <v>3</v>
      </c>
      <c r="L491" s="10" t="s">
        <v>15</v>
      </c>
      <c r="M491" s="2">
        <v>1</v>
      </c>
      <c r="N491" s="10">
        <v>1</v>
      </c>
      <c r="O491" s="10" t="s">
        <v>181</v>
      </c>
      <c r="P491" s="10" t="s">
        <v>28</v>
      </c>
      <c r="Q491" s="2">
        <v>2</v>
      </c>
    </row>
    <row r="492" spans="1:17" x14ac:dyDescent="0.2">
      <c r="A492" s="2">
        <v>30</v>
      </c>
      <c r="B492" s="10" t="s">
        <v>1842</v>
      </c>
      <c r="C492" s="11" t="str">
        <f t="shared" si="7"/>
        <v>M</v>
      </c>
      <c r="D492" s="10" t="s">
        <v>14</v>
      </c>
      <c r="E492" s="2">
        <v>19.966699999999999</v>
      </c>
      <c r="F492" s="10" t="s">
        <v>732</v>
      </c>
      <c r="G492" s="10" t="s">
        <v>1028</v>
      </c>
      <c r="H492" s="10" t="s">
        <v>1496</v>
      </c>
      <c r="I492" s="2">
        <v>0</v>
      </c>
      <c r="J492" s="2">
        <v>491</v>
      </c>
      <c r="K492" s="2">
        <v>3</v>
      </c>
      <c r="L492" s="10" t="s">
        <v>15</v>
      </c>
      <c r="M492" s="2">
        <v>1</v>
      </c>
      <c r="N492" s="10">
        <v>0</v>
      </c>
      <c r="O492" s="10">
        <v>65304</v>
      </c>
      <c r="P492" s="10" t="s">
        <v>17</v>
      </c>
      <c r="Q492" s="2">
        <v>1</v>
      </c>
    </row>
    <row r="493" spans="1:17" x14ac:dyDescent="0.2">
      <c r="A493" s="2">
        <v>21</v>
      </c>
      <c r="B493" s="10" t="s">
        <v>1842</v>
      </c>
      <c r="C493" s="11" t="str">
        <f t="shared" si="7"/>
        <v>M</v>
      </c>
      <c r="D493" s="10" t="s">
        <v>14</v>
      </c>
      <c r="E493" s="2">
        <v>7.25</v>
      </c>
      <c r="F493" s="10" t="s">
        <v>763</v>
      </c>
      <c r="G493" s="10" t="s">
        <v>1028</v>
      </c>
      <c r="H493" s="10" t="s">
        <v>1497</v>
      </c>
      <c r="I493" s="2">
        <v>0</v>
      </c>
      <c r="J493" s="2">
        <v>492</v>
      </c>
      <c r="K493" s="2">
        <v>3</v>
      </c>
      <c r="L493" s="10" t="s">
        <v>15</v>
      </c>
      <c r="M493" s="2">
        <v>0</v>
      </c>
      <c r="N493" s="10">
        <v>0</v>
      </c>
      <c r="O493" s="10" t="s">
        <v>223</v>
      </c>
      <c r="P493" s="10" t="s">
        <v>17</v>
      </c>
      <c r="Q493" s="2">
        <v>0</v>
      </c>
    </row>
    <row r="494" spans="1:17" hidden="1" x14ac:dyDescent="0.2">
      <c r="A494" s="2">
        <v>55</v>
      </c>
      <c r="B494" s="10" t="s">
        <v>224</v>
      </c>
      <c r="C494" s="11" t="str">
        <f t="shared" si="7"/>
        <v>C</v>
      </c>
      <c r="D494" s="10" t="s">
        <v>14</v>
      </c>
      <c r="E494" s="2">
        <v>30.5</v>
      </c>
      <c r="F494" s="10" t="s">
        <v>764</v>
      </c>
      <c r="G494" s="10" t="s">
        <v>1028</v>
      </c>
      <c r="H494" s="10" t="s">
        <v>1498</v>
      </c>
      <c r="I494" s="2">
        <v>0</v>
      </c>
      <c r="J494" s="2">
        <v>493</v>
      </c>
      <c r="K494" s="2">
        <v>1</v>
      </c>
      <c r="L494" s="10" t="s">
        <v>15</v>
      </c>
      <c r="M494" s="2">
        <v>0</v>
      </c>
      <c r="N494" s="10">
        <v>0</v>
      </c>
      <c r="O494" s="10">
        <v>113787</v>
      </c>
      <c r="P494" s="10" t="s">
        <v>17</v>
      </c>
      <c r="Q494" s="2">
        <v>0</v>
      </c>
    </row>
    <row r="495" spans="1:17" x14ac:dyDescent="0.2">
      <c r="A495" s="2">
        <v>71</v>
      </c>
      <c r="B495" s="10" t="s">
        <v>1842</v>
      </c>
      <c r="C495" s="11" t="str">
        <f t="shared" si="7"/>
        <v>M</v>
      </c>
      <c r="D495" s="10" t="s">
        <v>19</v>
      </c>
      <c r="E495" s="2">
        <v>49.504199999999997</v>
      </c>
      <c r="F495" s="10" t="s">
        <v>765</v>
      </c>
      <c r="G495" s="10" t="s">
        <v>1028</v>
      </c>
      <c r="H495" s="10" t="s">
        <v>1499</v>
      </c>
      <c r="I495" s="2">
        <v>0</v>
      </c>
      <c r="J495" s="2">
        <v>494</v>
      </c>
      <c r="K495" s="2">
        <v>1</v>
      </c>
      <c r="L495" s="10" t="s">
        <v>15</v>
      </c>
      <c r="M495" s="2">
        <v>0</v>
      </c>
      <c r="N495" s="10">
        <v>0</v>
      </c>
      <c r="O495" s="10" t="s">
        <v>225</v>
      </c>
      <c r="P495" s="10" t="s">
        <v>17</v>
      </c>
      <c r="Q495" s="2">
        <v>0</v>
      </c>
    </row>
    <row r="496" spans="1:17" x14ac:dyDescent="0.2">
      <c r="A496" s="2">
        <v>21</v>
      </c>
      <c r="B496" s="10" t="s">
        <v>1842</v>
      </c>
      <c r="C496" s="11" t="str">
        <f t="shared" si="7"/>
        <v>M</v>
      </c>
      <c r="D496" s="10" t="s">
        <v>14</v>
      </c>
      <c r="E496" s="2">
        <v>8.0500000000000007</v>
      </c>
      <c r="F496" s="10" t="s">
        <v>766</v>
      </c>
      <c r="G496" s="10" t="s">
        <v>1028</v>
      </c>
      <c r="H496" s="10" t="s">
        <v>1500</v>
      </c>
      <c r="I496" s="2">
        <v>0</v>
      </c>
      <c r="J496" s="2">
        <v>495</v>
      </c>
      <c r="K496" s="2">
        <v>3</v>
      </c>
      <c r="L496" s="10" t="s">
        <v>15</v>
      </c>
      <c r="M496" s="2">
        <v>0</v>
      </c>
      <c r="N496" s="10">
        <v>0</v>
      </c>
      <c r="O496" s="10" t="s">
        <v>226</v>
      </c>
      <c r="P496" s="10" t="s">
        <v>17</v>
      </c>
      <c r="Q496" s="2">
        <v>0</v>
      </c>
    </row>
    <row r="497" spans="1:17" x14ac:dyDescent="0.2">
      <c r="A497" s="2">
        <v>30</v>
      </c>
      <c r="B497" s="10" t="s">
        <v>1842</v>
      </c>
      <c r="C497" s="11" t="str">
        <f t="shared" si="7"/>
        <v>M</v>
      </c>
      <c r="D497" s="10" t="s">
        <v>19</v>
      </c>
      <c r="E497" s="2">
        <v>14.458299999999999</v>
      </c>
      <c r="F497" s="10" t="s">
        <v>767</v>
      </c>
      <c r="G497" s="10" t="s">
        <v>1028</v>
      </c>
      <c r="H497" s="10" t="s">
        <v>1232</v>
      </c>
      <c r="I497" s="2">
        <v>0</v>
      </c>
      <c r="J497" s="2">
        <v>496</v>
      </c>
      <c r="K497" s="2">
        <v>3</v>
      </c>
      <c r="L497" s="10" t="s">
        <v>15</v>
      </c>
      <c r="M497" s="2">
        <v>0</v>
      </c>
      <c r="N497" s="10">
        <v>0</v>
      </c>
      <c r="O497" s="10">
        <v>2627</v>
      </c>
      <c r="P497" s="10" t="s">
        <v>17</v>
      </c>
      <c r="Q497" s="2">
        <v>0</v>
      </c>
    </row>
    <row r="498" spans="1:17" hidden="1" x14ac:dyDescent="0.2">
      <c r="A498" s="2">
        <v>54</v>
      </c>
      <c r="B498" s="10" t="s">
        <v>227</v>
      </c>
      <c r="C498" s="11" t="str">
        <f t="shared" si="7"/>
        <v>D</v>
      </c>
      <c r="D498" s="10" t="s">
        <v>19</v>
      </c>
      <c r="E498" s="2">
        <v>78.2667</v>
      </c>
      <c r="F498" s="10" t="s">
        <v>768</v>
      </c>
      <c r="G498" s="10" t="s">
        <v>1032</v>
      </c>
      <c r="H498" s="10" t="s">
        <v>1501</v>
      </c>
      <c r="I498" s="2">
        <v>0</v>
      </c>
      <c r="J498" s="2">
        <v>497</v>
      </c>
      <c r="K498" s="2">
        <v>1</v>
      </c>
      <c r="L498" s="10" t="s">
        <v>20</v>
      </c>
      <c r="M498" s="2">
        <v>1</v>
      </c>
      <c r="N498" s="10">
        <v>1</v>
      </c>
      <c r="O498" s="10">
        <v>36947</v>
      </c>
      <c r="P498" s="10" t="s">
        <v>24</v>
      </c>
      <c r="Q498" s="2">
        <v>1</v>
      </c>
    </row>
    <row r="499" spans="1:17" x14ac:dyDescent="0.2">
      <c r="A499" s="2">
        <v>30</v>
      </c>
      <c r="B499" s="10" t="s">
        <v>1842</v>
      </c>
      <c r="C499" s="11" t="str">
        <f t="shared" si="7"/>
        <v>M</v>
      </c>
      <c r="D499" s="10" t="s">
        <v>14</v>
      </c>
      <c r="E499" s="2">
        <v>15.1</v>
      </c>
      <c r="F499" s="10" t="s">
        <v>769</v>
      </c>
      <c r="G499" s="10" t="s">
        <v>1028</v>
      </c>
      <c r="H499" s="10" t="s">
        <v>1266</v>
      </c>
      <c r="I499" s="2">
        <v>0</v>
      </c>
      <c r="J499" s="2">
        <v>498</v>
      </c>
      <c r="K499" s="2">
        <v>3</v>
      </c>
      <c r="L499" s="10" t="s">
        <v>15</v>
      </c>
      <c r="M499" s="2">
        <v>0</v>
      </c>
      <c r="N499" s="10">
        <v>0</v>
      </c>
      <c r="O499" s="10" t="s">
        <v>228</v>
      </c>
      <c r="P499" s="10" t="s">
        <v>17</v>
      </c>
      <c r="Q499" s="2">
        <v>0</v>
      </c>
    </row>
    <row r="500" spans="1:17" hidden="1" x14ac:dyDescent="0.2">
      <c r="A500" s="2">
        <v>25</v>
      </c>
      <c r="B500" s="10" t="s">
        <v>159</v>
      </c>
      <c r="C500" s="11" t="str">
        <f t="shared" si="7"/>
        <v>C</v>
      </c>
      <c r="D500" s="10" t="s">
        <v>14</v>
      </c>
      <c r="E500" s="2">
        <v>151.55000000000001</v>
      </c>
      <c r="F500" s="10" t="s">
        <v>621</v>
      </c>
      <c r="G500" s="10" t="s">
        <v>1030</v>
      </c>
      <c r="H500" s="10" t="s">
        <v>1502</v>
      </c>
      <c r="I500" s="2">
        <v>2</v>
      </c>
      <c r="J500" s="2">
        <v>499</v>
      </c>
      <c r="K500" s="2">
        <v>1</v>
      </c>
      <c r="L500" s="10" t="s">
        <v>20</v>
      </c>
      <c r="M500" s="2">
        <v>1</v>
      </c>
      <c r="N500" s="10">
        <v>0</v>
      </c>
      <c r="O500" s="10">
        <v>113781</v>
      </c>
      <c r="P500" s="10" t="s">
        <v>22</v>
      </c>
      <c r="Q500" s="2">
        <v>3</v>
      </c>
    </row>
    <row r="501" spans="1:17" x14ac:dyDescent="0.2">
      <c r="A501" s="2">
        <v>24</v>
      </c>
      <c r="B501" s="10" t="s">
        <v>1842</v>
      </c>
      <c r="C501" s="11" t="str">
        <f t="shared" si="7"/>
        <v>M</v>
      </c>
      <c r="D501" s="10" t="s">
        <v>14</v>
      </c>
      <c r="E501" s="2">
        <v>7.7957999999999998</v>
      </c>
      <c r="F501" s="10" t="s">
        <v>770</v>
      </c>
      <c r="G501" s="10" t="s">
        <v>1028</v>
      </c>
      <c r="H501" s="10" t="s">
        <v>1503</v>
      </c>
      <c r="I501" s="2">
        <v>0</v>
      </c>
      <c r="J501" s="2">
        <v>500</v>
      </c>
      <c r="K501" s="2">
        <v>3</v>
      </c>
      <c r="L501" s="10" t="s">
        <v>15</v>
      </c>
      <c r="M501" s="2">
        <v>0</v>
      </c>
      <c r="N501" s="10">
        <v>0</v>
      </c>
      <c r="O501" s="10">
        <v>350035</v>
      </c>
      <c r="P501" s="10" t="s">
        <v>17</v>
      </c>
      <c r="Q501" s="2">
        <v>0</v>
      </c>
    </row>
    <row r="502" spans="1:17" x14ac:dyDescent="0.2">
      <c r="A502" s="2">
        <v>17</v>
      </c>
      <c r="B502" s="10" t="s">
        <v>1842</v>
      </c>
      <c r="C502" s="11" t="str">
        <f t="shared" si="7"/>
        <v>M</v>
      </c>
      <c r="D502" s="10" t="s">
        <v>14</v>
      </c>
      <c r="E502" s="2">
        <v>8.6624999999999996</v>
      </c>
      <c r="F502" s="10" t="s">
        <v>509</v>
      </c>
      <c r="G502" s="10" t="s">
        <v>1028</v>
      </c>
      <c r="H502" s="10" t="s">
        <v>1504</v>
      </c>
      <c r="I502" s="2">
        <v>0</v>
      </c>
      <c r="J502" s="2">
        <v>501</v>
      </c>
      <c r="K502" s="2">
        <v>3</v>
      </c>
      <c r="L502" s="10" t="s">
        <v>15</v>
      </c>
      <c r="M502" s="2">
        <v>0</v>
      </c>
      <c r="N502" s="10">
        <v>0</v>
      </c>
      <c r="O502" s="10">
        <v>315086</v>
      </c>
      <c r="P502" s="10" t="s">
        <v>17</v>
      </c>
      <c r="Q502" s="2">
        <v>0</v>
      </c>
    </row>
    <row r="503" spans="1:17" x14ac:dyDescent="0.2">
      <c r="A503" s="2">
        <v>21</v>
      </c>
      <c r="B503" s="10" t="s">
        <v>1842</v>
      </c>
      <c r="C503" s="11" t="str">
        <f t="shared" si="7"/>
        <v>M</v>
      </c>
      <c r="D503" s="10" t="s">
        <v>26</v>
      </c>
      <c r="E503" s="2">
        <v>7.75</v>
      </c>
      <c r="F503" s="10" t="s">
        <v>771</v>
      </c>
      <c r="G503" s="10" t="s">
        <v>1032</v>
      </c>
      <c r="H503" s="10" t="s">
        <v>1378</v>
      </c>
      <c r="I503" s="2">
        <v>0</v>
      </c>
      <c r="J503" s="2">
        <v>502</v>
      </c>
      <c r="K503" s="2">
        <v>3</v>
      </c>
      <c r="L503" s="10" t="s">
        <v>20</v>
      </c>
      <c r="M503" s="2">
        <v>0</v>
      </c>
      <c r="N503" s="10">
        <v>0</v>
      </c>
      <c r="O503" s="10">
        <v>364846</v>
      </c>
      <c r="P503" s="10" t="s">
        <v>24</v>
      </c>
      <c r="Q503" s="2">
        <v>0</v>
      </c>
    </row>
    <row r="504" spans="1:17" x14ac:dyDescent="0.2">
      <c r="A504" s="2">
        <v>22</v>
      </c>
      <c r="B504" s="10" t="s">
        <v>1842</v>
      </c>
      <c r="C504" s="11" t="str">
        <f t="shared" si="7"/>
        <v>M</v>
      </c>
      <c r="D504" s="10" t="s">
        <v>26</v>
      </c>
      <c r="E504" s="2">
        <v>7.6292</v>
      </c>
      <c r="F504" s="10" t="s">
        <v>772</v>
      </c>
      <c r="G504" s="10" t="s">
        <v>1032</v>
      </c>
      <c r="H504" s="10" t="s">
        <v>1505</v>
      </c>
      <c r="I504" s="2">
        <v>0</v>
      </c>
      <c r="J504" s="2">
        <v>503</v>
      </c>
      <c r="K504" s="2">
        <v>3</v>
      </c>
      <c r="L504" s="10" t="s">
        <v>20</v>
      </c>
      <c r="M504" s="2">
        <v>0</v>
      </c>
      <c r="N504" s="10">
        <v>0</v>
      </c>
      <c r="O504" s="10">
        <v>330909</v>
      </c>
      <c r="P504" s="10" t="s">
        <v>24</v>
      </c>
      <c r="Q504" s="2">
        <v>0</v>
      </c>
    </row>
    <row r="505" spans="1:17" x14ac:dyDescent="0.2">
      <c r="A505" s="2">
        <v>37</v>
      </c>
      <c r="B505" s="10" t="s">
        <v>1842</v>
      </c>
      <c r="C505" s="11" t="str">
        <f t="shared" si="7"/>
        <v>M</v>
      </c>
      <c r="D505" s="10" t="s">
        <v>14</v>
      </c>
      <c r="E505" s="2">
        <v>9.5875000000000004</v>
      </c>
      <c r="F505" s="10" t="s">
        <v>773</v>
      </c>
      <c r="G505" s="10" t="s">
        <v>1032</v>
      </c>
      <c r="H505" s="10" t="s">
        <v>1506</v>
      </c>
      <c r="I505" s="2">
        <v>0</v>
      </c>
      <c r="J505" s="2">
        <v>504</v>
      </c>
      <c r="K505" s="2">
        <v>3</v>
      </c>
      <c r="L505" s="10" t="s">
        <v>20</v>
      </c>
      <c r="M505" s="2">
        <v>0</v>
      </c>
      <c r="N505" s="10">
        <v>0</v>
      </c>
      <c r="O505" s="10">
        <v>4135</v>
      </c>
      <c r="P505" s="10" t="s">
        <v>24</v>
      </c>
      <c r="Q505" s="2">
        <v>0</v>
      </c>
    </row>
    <row r="506" spans="1:17" hidden="1" x14ac:dyDescent="0.2">
      <c r="A506" s="2">
        <v>16</v>
      </c>
      <c r="B506" s="10" t="s">
        <v>229</v>
      </c>
      <c r="C506" s="11" t="str">
        <f t="shared" si="7"/>
        <v>B</v>
      </c>
      <c r="D506" s="10" t="s">
        <v>14</v>
      </c>
      <c r="E506" s="2">
        <v>86.5</v>
      </c>
      <c r="F506" s="10" t="s">
        <v>774</v>
      </c>
      <c r="G506" s="10" t="s">
        <v>1032</v>
      </c>
      <c r="H506" s="10" t="s">
        <v>1507</v>
      </c>
      <c r="I506" s="2">
        <v>0</v>
      </c>
      <c r="J506" s="2">
        <v>505</v>
      </c>
      <c r="K506" s="2">
        <v>1</v>
      </c>
      <c r="L506" s="10" t="s">
        <v>20</v>
      </c>
      <c r="M506" s="2">
        <v>0</v>
      </c>
      <c r="N506" s="10">
        <v>1</v>
      </c>
      <c r="O506" s="10">
        <v>110152</v>
      </c>
      <c r="P506" s="10" t="s">
        <v>24</v>
      </c>
      <c r="Q506" s="2">
        <v>0</v>
      </c>
    </row>
    <row r="507" spans="1:17" hidden="1" x14ac:dyDescent="0.2">
      <c r="A507" s="2">
        <v>18</v>
      </c>
      <c r="B507" s="10" t="s">
        <v>162</v>
      </c>
      <c r="C507" s="11" t="str">
        <f t="shared" si="7"/>
        <v>C</v>
      </c>
      <c r="D507" s="10" t="s">
        <v>19</v>
      </c>
      <c r="E507" s="2">
        <v>108.9</v>
      </c>
      <c r="F507" s="10" t="s">
        <v>627</v>
      </c>
      <c r="G507" s="10" t="s">
        <v>1028</v>
      </c>
      <c r="H507" s="10" t="s">
        <v>1508</v>
      </c>
      <c r="I507" s="2">
        <v>0</v>
      </c>
      <c r="J507" s="2">
        <v>506</v>
      </c>
      <c r="K507" s="2">
        <v>1</v>
      </c>
      <c r="L507" s="10" t="s">
        <v>15</v>
      </c>
      <c r="M507" s="2">
        <v>1</v>
      </c>
      <c r="N507" s="10">
        <v>0</v>
      </c>
      <c r="O507" s="10" t="s">
        <v>163</v>
      </c>
      <c r="P507" s="10" t="s">
        <v>17</v>
      </c>
      <c r="Q507" s="2">
        <v>1</v>
      </c>
    </row>
    <row r="508" spans="1:17" x14ac:dyDescent="0.2">
      <c r="A508" s="2">
        <v>33</v>
      </c>
      <c r="B508" s="10" t="s">
        <v>1842</v>
      </c>
      <c r="C508" s="11" t="str">
        <f t="shared" si="7"/>
        <v>M</v>
      </c>
      <c r="D508" s="10" t="s">
        <v>14</v>
      </c>
      <c r="E508" s="2">
        <v>26</v>
      </c>
      <c r="F508" s="10" t="s">
        <v>775</v>
      </c>
      <c r="G508" s="10" t="s">
        <v>1030</v>
      </c>
      <c r="H508" s="10" t="s">
        <v>1509</v>
      </c>
      <c r="I508" s="2">
        <v>2</v>
      </c>
      <c r="J508" s="2">
        <v>507</v>
      </c>
      <c r="K508" s="2">
        <v>2</v>
      </c>
      <c r="L508" s="10" t="s">
        <v>20</v>
      </c>
      <c r="M508" s="2">
        <v>0</v>
      </c>
      <c r="N508" s="10">
        <v>1</v>
      </c>
      <c r="O508" s="10">
        <v>26360</v>
      </c>
      <c r="P508" s="10" t="s">
        <v>22</v>
      </c>
      <c r="Q508" s="2">
        <v>2</v>
      </c>
    </row>
    <row r="509" spans="1:17" x14ac:dyDescent="0.2">
      <c r="A509" s="2">
        <v>30</v>
      </c>
      <c r="B509" s="10" t="s">
        <v>1842</v>
      </c>
      <c r="C509" s="11" t="str">
        <f t="shared" si="7"/>
        <v>M</v>
      </c>
      <c r="D509" s="10" t="s">
        <v>14</v>
      </c>
      <c r="E509" s="2">
        <v>26.55</v>
      </c>
      <c r="F509" s="10" t="s">
        <v>776</v>
      </c>
      <c r="G509" s="10" t="s">
        <v>1028</v>
      </c>
      <c r="H509" s="10" t="s">
        <v>1510</v>
      </c>
      <c r="I509" s="2">
        <v>0</v>
      </c>
      <c r="J509" s="2">
        <v>508</v>
      </c>
      <c r="K509" s="2">
        <v>1</v>
      </c>
      <c r="L509" s="10" t="s">
        <v>15</v>
      </c>
      <c r="M509" s="2">
        <v>0</v>
      </c>
      <c r="N509" s="10">
        <v>1</v>
      </c>
      <c r="O509" s="10">
        <v>111427</v>
      </c>
      <c r="P509" s="10" t="s">
        <v>17</v>
      </c>
      <c r="Q509" s="2">
        <v>0</v>
      </c>
    </row>
    <row r="510" spans="1:17" x14ac:dyDescent="0.2">
      <c r="A510" s="2">
        <v>28</v>
      </c>
      <c r="B510" s="10" t="s">
        <v>1842</v>
      </c>
      <c r="C510" s="11" t="str">
        <f t="shared" si="7"/>
        <v>M</v>
      </c>
      <c r="D510" s="10" t="s">
        <v>14</v>
      </c>
      <c r="E510" s="2">
        <v>22.524999999999999</v>
      </c>
      <c r="F510" s="10" t="s">
        <v>501</v>
      </c>
      <c r="G510" s="10" t="s">
        <v>1028</v>
      </c>
      <c r="H510" s="10" t="s">
        <v>1511</v>
      </c>
      <c r="I510" s="2">
        <v>0</v>
      </c>
      <c r="J510" s="2">
        <v>509</v>
      </c>
      <c r="K510" s="2">
        <v>3</v>
      </c>
      <c r="L510" s="10" t="s">
        <v>15</v>
      </c>
      <c r="M510" s="2">
        <v>0</v>
      </c>
      <c r="N510" s="10">
        <v>0</v>
      </c>
      <c r="O510" s="10" t="s">
        <v>230</v>
      </c>
      <c r="P510" s="10" t="s">
        <v>17</v>
      </c>
      <c r="Q510" s="2">
        <v>0</v>
      </c>
    </row>
    <row r="511" spans="1:17" x14ac:dyDescent="0.2">
      <c r="A511" s="2">
        <v>26</v>
      </c>
      <c r="B511" s="10" t="s">
        <v>1842</v>
      </c>
      <c r="C511" s="11" t="str">
        <f t="shared" si="7"/>
        <v>M</v>
      </c>
      <c r="D511" s="10" t="s">
        <v>14</v>
      </c>
      <c r="E511" s="2">
        <v>56.495800000000003</v>
      </c>
      <c r="F511" s="10" t="s">
        <v>777</v>
      </c>
      <c r="G511" s="10" t="s">
        <v>1028</v>
      </c>
      <c r="H511" s="10" t="s">
        <v>1512</v>
      </c>
      <c r="I511" s="2">
        <v>0</v>
      </c>
      <c r="J511" s="2">
        <v>510</v>
      </c>
      <c r="K511" s="2">
        <v>3</v>
      </c>
      <c r="L511" s="10" t="s">
        <v>15</v>
      </c>
      <c r="M511" s="2">
        <v>0</v>
      </c>
      <c r="N511" s="10">
        <v>1</v>
      </c>
      <c r="O511" s="10">
        <v>1601</v>
      </c>
      <c r="P511" s="10" t="s">
        <v>17</v>
      </c>
      <c r="Q511" s="2">
        <v>0</v>
      </c>
    </row>
    <row r="512" spans="1:17" x14ac:dyDescent="0.2">
      <c r="A512" s="2">
        <v>29</v>
      </c>
      <c r="B512" s="10" t="s">
        <v>1842</v>
      </c>
      <c r="C512" s="11" t="str">
        <f t="shared" si="7"/>
        <v>M</v>
      </c>
      <c r="D512" s="10" t="s">
        <v>26</v>
      </c>
      <c r="E512" s="2">
        <v>7.75</v>
      </c>
      <c r="F512" s="10" t="s">
        <v>778</v>
      </c>
      <c r="G512" s="10" t="s">
        <v>1028</v>
      </c>
      <c r="H512" s="10" t="s">
        <v>1513</v>
      </c>
      <c r="I512" s="2">
        <v>0</v>
      </c>
      <c r="J512" s="2">
        <v>511</v>
      </c>
      <c r="K512" s="2">
        <v>3</v>
      </c>
      <c r="L512" s="10" t="s">
        <v>15</v>
      </c>
      <c r="M512" s="2">
        <v>0</v>
      </c>
      <c r="N512" s="10">
        <v>1</v>
      </c>
      <c r="O512" s="10">
        <v>382651</v>
      </c>
      <c r="P512" s="10" t="s">
        <v>17</v>
      </c>
      <c r="Q512" s="2">
        <v>0</v>
      </c>
    </row>
    <row r="513" spans="1:17" x14ac:dyDescent="0.2">
      <c r="A513" s="2">
        <v>30</v>
      </c>
      <c r="B513" s="10" t="s">
        <v>1842</v>
      </c>
      <c r="C513" s="11" t="str">
        <f t="shared" si="7"/>
        <v>M</v>
      </c>
      <c r="D513" s="10" t="s">
        <v>14</v>
      </c>
      <c r="E513" s="2">
        <v>8.0500000000000007</v>
      </c>
      <c r="F513" s="10" t="s">
        <v>475</v>
      </c>
      <c r="G513" s="10" t="s">
        <v>1028</v>
      </c>
      <c r="H513" s="10" t="s">
        <v>1036</v>
      </c>
      <c r="I513" s="2">
        <v>0</v>
      </c>
      <c r="J513" s="2">
        <v>512</v>
      </c>
      <c r="K513" s="2">
        <v>3</v>
      </c>
      <c r="L513" s="10" t="s">
        <v>15</v>
      </c>
      <c r="M513" s="2">
        <v>0</v>
      </c>
      <c r="N513" s="10">
        <v>0</v>
      </c>
      <c r="O513" s="10" t="s">
        <v>231</v>
      </c>
      <c r="P513" s="10" t="s">
        <v>17</v>
      </c>
      <c r="Q513" s="2">
        <v>0</v>
      </c>
    </row>
    <row r="514" spans="1:17" hidden="1" x14ac:dyDescent="0.2">
      <c r="A514" s="2">
        <v>36</v>
      </c>
      <c r="B514" s="10" t="s">
        <v>232</v>
      </c>
      <c r="C514" s="11" t="str">
        <f t="shared" si="7"/>
        <v>E</v>
      </c>
      <c r="D514" s="10" t="s">
        <v>14</v>
      </c>
      <c r="E514" s="2">
        <v>26.287500000000001</v>
      </c>
      <c r="F514" s="10" t="s">
        <v>779</v>
      </c>
      <c r="G514" s="10" t="s">
        <v>1028</v>
      </c>
      <c r="H514" s="10" t="s">
        <v>1514</v>
      </c>
      <c r="I514" s="2">
        <v>0</v>
      </c>
      <c r="J514" s="2">
        <v>513</v>
      </c>
      <c r="K514" s="2">
        <v>1</v>
      </c>
      <c r="L514" s="10" t="s">
        <v>15</v>
      </c>
      <c r="M514" s="2">
        <v>0</v>
      </c>
      <c r="N514" s="10">
        <v>1</v>
      </c>
      <c r="O514" s="10" t="s">
        <v>233</v>
      </c>
      <c r="P514" s="10" t="s">
        <v>17</v>
      </c>
      <c r="Q514" s="2">
        <v>0</v>
      </c>
    </row>
    <row r="515" spans="1:17" x14ac:dyDescent="0.2">
      <c r="A515" s="2">
        <v>54</v>
      </c>
      <c r="B515" s="10" t="s">
        <v>1842</v>
      </c>
      <c r="C515" s="11" t="str">
        <f t="shared" ref="C515:C578" si="8">LEFT(B515,1)</f>
        <v>M</v>
      </c>
      <c r="D515" s="10" t="s">
        <v>19</v>
      </c>
      <c r="E515" s="2">
        <v>59.4</v>
      </c>
      <c r="F515" s="10" t="s">
        <v>780</v>
      </c>
      <c r="G515" s="10" t="s">
        <v>1030</v>
      </c>
      <c r="H515" s="10" t="s">
        <v>1515</v>
      </c>
      <c r="I515" s="2">
        <v>0</v>
      </c>
      <c r="J515" s="2">
        <v>514</v>
      </c>
      <c r="K515" s="2">
        <v>1</v>
      </c>
      <c r="L515" s="10" t="s">
        <v>20</v>
      </c>
      <c r="M515" s="2">
        <v>1</v>
      </c>
      <c r="N515" s="10">
        <v>1</v>
      </c>
      <c r="O515" s="10" t="s">
        <v>234</v>
      </c>
      <c r="P515" s="10" t="s">
        <v>22</v>
      </c>
      <c r="Q515" s="2">
        <v>1</v>
      </c>
    </row>
    <row r="516" spans="1:17" x14ac:dyDescent="0.2">
      <c r="A516" s="2">
        <v>24</v>
      </c>
      <c r="B516" s="10" t="s">
        <v>1842</v>
      </c>
      <c r="C516" s="11" t="str">
        <f t="shared" si="8"/>
        <v>M</v>
      </c>
      <c r="D516" s="10" t="s">
        <v>14</v>
      </c>
      <c r="E516" s="2">
        <v>7.4958</v>
      </c>
      <c r="F516" s="10" t="s">
        <v>781</v>
      </c>
      <c r="G516" s="10" t="s">
        <v>1028</v>
      </c>
      <c r="H516" s="10" t="s">
        <v>1516</v>
      </c>
      <c r="I516" s="2">
        <v>0</v>
      </c>
      <c r="J516" s="2">
        <v>515</v>
      </c>
      <c r="K516" s="2">
        <v>3</v>
      </c>
      <c r="L516" s="10" t="s">
        <v>15</v>
      </c>
      <c r="M516" s="2">
        <v>0</v>
      </c>
      <c r="N516" s="10">
        <v>0</v>
      </c>
      <c r="O516" s="10">
        <v>349209</v>
      </c>
      <c r="P516" s="10" t="s">
        <v>17</v>
      </c>
      <c r="Q516" s="2">
        <v>0</v>
      </c>
    </row>
    <row r="517" spans="1:17" hidden="1" x14ac:dyDescent="0.2">
      <c r="A517" s="2">
        <v>47</v>
      </c>
      <c r="B517" s="10" t="s">
        <v>235</v>
      </c>
      <c r="C517" s="11" t="str">
        <f t="shared" si="8"/>
        <v>D</v>
      </c>
      <c r="D517" s="10" t="s">
        <v>14</v>
      </c>
      <c r="E517" s="2">
        <v>34.020800000000001</v>
      </c>
      <c r="F517" s="10" t="s">
        <v>782</v>
      </c>
      <c r="G517" s="10" t="s">
        <v>1028</v>
      </c>
      <c r="H517" s="10" t="s">
        <v>1517</v>
      </c>
      <c r="I517" s="2">
        <v>0</v>
      </c>
      <c r="J517" s="2">
        <v>516</v>
      </c>
      <c r="K517" s="2">
        <v>1</v>
      </c>
      <c r="L517" s="10" t="s">
        <v>15</v>
      </c>
      <c r="M517" s="2">
        <v>0</v>
      </c>
      <c r="N517" s="10">
        <v>0</v>
      </c>
      <c r="O517" s="10">
        <v>36967</v>
      </c>
      <c r="P517" s="10" t="s">
        <v>17</v>
      </c>
      <c r="Q517" s="2">
        <v>0</v>
      </c>
    </row>
    <row r="518" spans="1:17" hidden="1" x14ac:dyDescent="0.2">
      <c r="A518" s="2">
        <v>34</v>
      </c>
      <c r="B518" s="10" t="s">
        <v>55</v>
      </c>
      <c r="C518" s="11" t="str">
        <f t="shared" si="8"/>
        <v>F</v>
      </c>
      <c r="D518" s="10" t="s">
        <v>14</v>
      </c>
      <c r="E518" s="2">
        <v>10.5</v>
      </c>
      <c r="F518" s="10" t="s">
        <v>783</v>
      </c>
      <c r="G518" s="10" t="s">
        <v>1030</v>
      </c>
      <c r="H518" s="10" t="s">
        <v>1518</v>
      </c>
      <c r="I518" s="2">
        <v>0</v>
      </c>
      <c r="J518" s="2">
        <v>517</v>
      </c>
      <c r="K518" s="2">
        <v>2</v>
      </c>
      <c r="L518" s="10" t="s">
        <v>20</v>
      </c>
      <c r="M518" s="2">
        <v>0</v>
      </c>
      <c r="N518" s="10">
        <v>1</v>
      </c>
      <c r="O518" s="10" t="s">
        <v>236</v>
      </c>
      <c r="P518" s="10" t="s">
        <v>22</v>
      </c>
      <c r="Q518" s="2">
        <v>0</v>
      </c>
    </row>
    <row r="519" spans="1:17" x14ac:dyDescent="0.2">
      <c r="A519" s="2">
        <v>30</v>
      </c>
      <c r="B519" s="10" t="s">
        <v>1842</v>
      </c>
      <c r="C519" s="11" t="str">
        <f t="shared" si="8"/>
        <v>M</v>
      </c>
      <c r="D519" s="10" t="s">
        <v>26</v>
      </c>
      <c r="E519" s="2">
        <v>24.15</v>
      </c>
      <c r="F519" s="10" t="s">
        <v>784</v>
      </c>
      <c r="G519" s="10" t="s">
        <v>1028</v>
      </c>
      <c r="H519" s="10" t="s">
        <v>1145</v>
      </c>
      <c r="I519" s="2">
        <v>0</v>
      </c>
      <c r="J519" s="2">
        <v>518</v>
      </c>
      <c r="K519" s="2">
        <v>3</v>
      </c>
      <c r="L519" s="10" t="s">
        <v>15</v>
      </c>
      <c r="M519" s="2">
        <v>0</v>
      </c>
      <c r="N519" s="10">
        <v>0</v>
      </c>
      <c r="O519" s="10">
        <v>371110</v>
      </c>
      <c r="P519" s="10" t="s">
        <v>17</v>
      </c>
      <c r="Q519" s="2">
        <v>0</v>
      </c>
    </row>
    <row r="520" spans="1:17" x14ac:dyDescent="0.2">
      <c r="A520" s="2">
        <v>36</v>
      </c>
      <c r="B520" s="10" t="s">
        <v>1842</v>
      </c>
      <c r="C520" s="11" t="str">
        <f t="shared" si="8"/>
        <v>M</v>
      </c>
      <c r="D520" s="10" t="s">
        <v>14</v>
      </c>
      <c r="E520" s="2">
        <v>26</v>
      </c>
      <c r="F520" s="10" t="s">
        <v>785</v>
      </c>
      <c r="G520" s="10" t="s">
        <v>1030</v>
      </c>
      <c r="H520" s="10" t="s">
        <v>1519</v>
      </c>
      <c r="I520" s="2">
        <v>0</v>
      </c>
      <c r="J520" s="2">
        <v>519</v>
      </c>
      <c r="K520" s="2">
        <v>2</v>
      </c>
      <c r="L520" s="10" t="s">
        <v>20</v>
      </c>
      <c r="M520" s="2">
        <v>1</v>
      </c>
      <c r="N520" s="10">
        <v>1</v>
      </c>
      <c r="O520" s="10">
        <v>226875</v>
      </c>
      <c r="P520" s="10" t="s">
        <v>22</v>
      </c>
      <c r="Q520" s="2">
        <v>1</v>
      </c>
    </row>
    <row r="521" spans="1:17" x14ac:dyDescent="0.2">
      <c r="A521" s="2">
        <v>32</v>
      </c>
      <c r="B521" s="10" t="s">
        <v>1842</v>
      </c>
      <c r="C521" s="11" t="str">
        <f t="shared" si="8"/>
        <v>M</v>
      </c>
      <c r="D521" s="10" t="s">
        <v>14</v>
      </c>
      <c r="E521" s="2">
        <v>7.8958000000000004</v>
      </c>
      <c r="F521" s="10" t="s">
        <v>786</v>
      </c>
      <c r="G521" s="10" t="s">
        <v>1028</v>
      </c>
      <c r="H521" s="10" t="s">
        <v>1520</v>
      </c>
      <c r="I521" s="2">
        <v>0</v>
      </c>
      <c r="J521" s="2">
        <v>520</v>
      </c>
      <c r="K521" s="2">
        <v>3</v>
      </c>
      <c r="L521" s="10" t="s">
        <v>15</v>
      </c>
      <c r="M521" s="2">
        <v>0</v>
      </c>
      <c r="N521" s="10">
        <v>0</v>
      </c>
      <c r="O521" s="10">
        <v>349242</v>
      </c>
      <c r="P521" s="10" t="s">
        <v>17</v>
      </c>
      <c r="Q521" s="2">
        <v>0</v>
      </c>
    </row>
    <row r="522" spans="1:17" hidden="1" x14ac:dyDescent="0.2">
      <c r="A522" s="2">
        <v>30</v>
      </c>
      <c r="B522" s="10" t="s">
        <v>237</v>
      </c>
      <c r="C522" s="11" t="str">
        <f t="shared" si="8"/>
        <v>B</v>
      </c>
      <c r="D522" s="10" t="s">
        <v>14</v>
      </c>
      <c r="E522" s="2">
        <v>93.5</v>
      </c>
      <c r="F522" s="10" t="s">
        <v>787</v>
      </c>
      <c r="G522" s="10" t="s">
        <v>1032</v>
      </c>
      <c r="H522" s="10" t="s">
        <v>1521</v>
      </c>
      <c r="I522" s="2">
        <v>0</v>
      </c>
      <c r="J522" s="2">
        <v>521</v>
      </c>
      <c r="K522" s="2">
        <v>1</v>
      </c>
      <c r="L522" s="10" t="s">
        <v>20</v>
      </c>
      <c r="M522" s="2">
        <v>0</v>
      </c>
      <c r="N522" s="10">
        <v>1</v>
      </c>
      <c r="O522" s="10">
        <v>12749</v>
      </c>
      <c r="P522" s="10" t="s">
        <v>24</v>
      </c>
      <c r="Q522" s="2">
        <v>0</v>
      </c>
    </row>
    <row r="523" spans="1:17" x14ac:dyDescent="0.2">
      <c r="A523" s="2">
        <v>22</v>
      </c>
      <c r="B523" s="10" t="s">
        <v>1842</v>
      </c>
      <c r="C523" s="11" t="str">
        <f t="shared" si="8"/>
        <v>M</v>
      </c>
      <c r="D523" s="10" t="s">
        <v>14</v>
      </c>
      <c r="E523" s="2">
        <v>7.8958000000000004</v>
      </c>
      <c r="F523" s="10" t="s">
        <v>788</v>
      </c>
      <c r="G523" s="10" t="s">
        <v>1028</v>
      </c>
      <c r="H523" s="10" t="s">
        <v>1522</v>
      </c>
      <c r="I523" s="2">
        <v>0</v>
      </c>
      <c r="J523" s="2">
        <v>522</v>
      </c>
      <c r="K523" s="2">
        <v>3</v>
      </c>
      <c r="L523" s="10" t="s">
        <v>15</v>
      </c>
      <c r="M523" s="2">
        <v>0</v>
      </c>
      <c r="N523" s="10">
        <v>0</v>
      </c>
      <c r="O523" s="10">
        <v>349252</v>
      </c>
      <c r="P523" s="10" t="s">
        <v>17</v>
      </c>
      <c r="Q523" s="2">
        <v>0</v>
      </c>
    </row>
    <row r="524" spans="1:17" x14ac:dyDescent="0.2">
      <c r="A524" s="2">
        <v>30</v>
      </c>
      <c r="B524" s="10" t="s">
        <v>1842</v>
      </c>
      <c r="C524" s="11" t="str">
        <f t="shared" si="8"/>
        <v>M</v>
      </c>
      <c r="D524" s="10" t="s">
        <v>19</v>
      </c>
      <c r="E524" s="2">
        <v>7.2249999999999996</v>
      </c>
      <c r="F524" s="10" t="s">
        <v>789</v>
      </c>
      <c r="G524" s="10" t="s">
        <v>1028</v>
      </c>
      <c r="H524" s="10" t="s">
        <v>1523</v>
      </c>
      <c r="I524" s="2">
        <v>0</v>
      </c>
      <c r="J524" s="2">
        <v>523</v>
      </c>
      <c r="K524" s="2">
        <v>3</v>
      </c>
      <c r="L524" s="10" t="s">
        <v>15</v>
      </c>
      <c r="M524" s="2">
        <v>0</v>
      </c>
      <c r="N524" s="10">
        <v>0</v>
      </c>
      <c r="O524" s="10">
        <v>2624</v>
      </c>
      <c r="P524" s="10" t="s">
        <v>17</v>
      </c>
      <c r="Q524" s="2">
        <v>0</v>
      </c>
    </row>
    <row r="525" spans="1:17" hidden="1" x14ac:dyDescent="0.2">
      <c r="A525" s="2">
        <v>44</v>
      </c>
      <c r="B525" s="10" t="s">
        <v>175</v>
      </c>
      <c r="C525" s="11" t="str">
        <f t="shared" si="8"/>
        <v>B</v>
      </c>
      <c r="D525" s="10" t="s">
        <v>19</v>
      </c>
      <c r="E525" s="2">
        <v>57.979199999999999</v>
      </c>
      <c r="F525" s="10" t="s">
        <v>645</v>
      </c>
      <c r="G525" s="10" t="s">
        <v>1030</v>
      </c>
      <c r="H525" s="10" t="s">
        <v>1524</v>
      </c>
      <c r="I525" s="2">
        <v>1</v>
      </c>
      <c r="J525" s="2">
        <v>524</v>
      </c>
      <c r="K525" s="2">
        <v>1</v>
      </c>
      <c r="L525" s="10" t="s">
        <v>20</v>
      </c>
      <c r="M525" s="2">
        <v>0</v>
      </c>
      <c r="N525" s="10">
        <v>1</v>
      </c>
      <c r="O525" s="10">
        <v>111361</v>
      </c>
      <c r="P525" s="10" t="s">
        <v>22</v>
      </c>
      <c r="Q525" s="2">
        <v>1</v>
      </c>
    </row>
    <row r="526" spans="1:17" x14ac:dyDescent="0.2">
      <c r="A526" s="2">
        <v>30</v>
      </c>
      <c r="B526" s="10" t="s">
        <v>1842</v>
      </c>
      <c r="C526" s="11" t="str">
        <f t="shared" si="8"/>
        <v>M</v>
      </c>
      <c r="D526" s="10" t="s">
        <v>19</v>
      </c>
      <c r="E526" s="2">
        <v>7.2291999999999996</v>
      </c>
      <c r="F526" s="10" t="s">
        <v>790</v>
      </c>
      <c r="G526" s="10" t="s">
        <v>1028</v>
      </c>
      <c r="H526" s="10" t="s">
        <v>1525</v>
      </c>
      <c r="I526" s="2">
        <v>0</v>
      </c>
      <c r="J526" s="2">
        <v>525</v>
      </c>
      <c r="K526" s="2">
        <v>3</v>
      </c>
      <c r="L526" s="10" t="s">
        <v>15</v>
      </c>
      <c r="M526" s="2">
        <v>0</v>
      </c>
      <c r="N526" s="10">
        <v>0</v>
      </c>
      <c r="O526" s="10">
        <v>2700</v>
      </c>
      <c r="P526" s="10" t="s">
        <v>17</v>
      </c>
      <c r="Q526" s="2">
        <v>0</v>
      </c>
    </row>
    <row r="527" spans="1:17" x14ac:dyDescent="0.2">
      <c r="A527" s="2">
        <v>40.5</v>
      </c>
      <c r="B527" s="10" t="s">
        <v>1842</v>
      </c>
      <c r="C527" s="11" t="str">
        <f t="shared" si="8"/>
        <v>M</v>
      </c>
      <c r="D527" s="10" t="s">
        <v>26</v>
      </c>
      <c r="E527" s="2">
        <v>7.75</v>
      </c>
      <c r="F527" s="10" t="s">
        <v>791</v>
      </c>
      <c r="G527" s="10" t="s">
        <v>1028</v>
      </c>
      <c r="H527" s="10" t="s">
        <v>1036</v>
      </c>
      <c r="I527" s="2">
        <v>0</v>
      </c>
      <c r="J527" s="2">
        <v>526</v>
      </c>
      <c r="K527" s="2">
        <v>3</v>
      </c>
      <c r="L527" s="10" t="s">
        <v>15</v>
      </c>
      <c r="M527" s="2">
        <v>0</v>
      </c>
      <c r="N527" s="10">
        <v>0</v>
      </c>
      <c r="O527" s="10">
        <v>367232</v>
      </c>
      <c r="P527" s="10" t="s">
        <v>17</v>
      </c>
      <c r="Q527" s="2">
        <v>0</v>
      </c>
    </row>
    <row r="528" spans="1:17" x14ac:dyDescent="0.2">
      <c r="A528" s="2">
        <v>50</v>
      </c>
      <c r="B528" s="10" t="s">
        <v>1842</v>
      </c>
      <c r="C528" s="11" t="str">
        <f t="shared" si="8"/>
        <v>M</v>
      </c>
      <c r="D528" s="10" t="s">
        <v>14</v>
      </c>
      <c r="E528" s="2">
        <v>10.5</v>
      </c>
      <c r="F528" s="10" t="s">
        <v>792</v>
      </c>
      <c r="G528" s="10" t="s">
        <v>1032</v>
      </c>
      <c r="H528" s="10" t="s">
        <v>1526</v>
      </c>
      <c r="I528" s="2">
        <v>0</v>
      </c>
      <c r="J528" s="2">
        <v>527</v>
      </c>
      <c r="K528" s="2">
        <v>2</v>
      </c>
      <c r="L528" s="10" t="s">
        <v>20</v>
      </c>
      <c r="M528" s="2">
        <v>0</v>
      </c>
      <c r="N528" s="10">
        <v>1</v>
      </c>
      <c r="O528" s="10" t="s">
        <v>238</v>
      </c>
      <c r="P528" s="10" t="s">
        <v>24</v>
      </c>
      <c r="Q528" s="2">
        <v>0</v>
      </c>
    </row>
    <row r="529" spans="1:17" hidden="1" x14ac:dyDescent="0.2">
      <c r="A529" s="2">
        <v>30</v>
      </c>
      <c r="B529" s="10" t="s">
        <v>239</v>
      </c>
      <c r="C529" s="11" t="str">
        <f t="shared" si="8"/>
        <v>C</v>
      </c>
      <c r="D529" s="10" t="s">
        <v>14</v>
      </c>
      <c r="E529" s="2">
        <v>221.7792</v>
      </c>
      <c r="F529" s="10" t="s">
        <v>793</v>
      </c>
      <c r="G529" s="10" t="s">
        <v>1028</v>
      </c>
      <c r="H529" s="10" t="s">
        <v>1217</v>
      </c>
      <c r="I529" s="2">
        <v>0</v>
      </c>
      <c r="J529" s="2">
        <v>528</v>
      </c>
      <c r="K529" s="2">
        <v>1</v>
      </c>
      <c r="L529" s="10" t="s">
        <v>15</v>
      </c>
      <c r="M529" s="2">
        <v>0</v>
      </c>
      <c r="N529" s="10">
        <v>0</v>
      </c>
      <c r="O529" s="10" t="s">
        <v>240</v>
      </c>
      <c r="P529" s="10" t="s">
        <v>17</v>
      </c>
      <c r="Q529" s="2">
        <v>0</v>
      </c>
    </row>
    <row r="530" spans="1:17" x14ac:dyDescent="0.2">
      <c r="A530" s="2">
        <v>39</v>
      </c>
      <c r="B530" s="10" t="s">
        <v>1842</v>
      </c>
      <c r="C530" s="11" t="str">
        <f t="shared" si="8"/>
        <v>M</v>
      </c>
      <c r="D530" s="10" t="s">
        <v>14</v>
      </c>
      <c r="E530" s="2">
        <v>7.9249999999999998</v>
      </c>
      <c r="F530" s="10" t="s">
        <v>794</v>
      </c>
      <c r="G530" s="10" t="s">
        <v>1028</v>
      </c>
      <c r="H530" s="10" t="s">
        <v>1527</v>
      </c>
      <c r="I530" s="2">
        <v>0</v>
      </c>
      <c r="J530" s="2">
        <v>529</v>
      </c>
      <c r="K530" s="2">
        <v>3</v>
      </c>
      <c r="L530" s="10" t="s">
        <v>15</v>
      </c>
      <c r="M530" s="2">
        <v>0</v>
      </c>
      <c r="N530" s="10">
        <v>0</v>
      </c>
      <c r="O530" s="10">
        <v>3101296</v>
      </c>
      <c r="P530" s="10" t="s">
        <v>17</v>
      </c>
      <c r="Q530" s="2">
        <v>0</v>
      </c>
    </row>
    <row r="531" spans="1:17" x14ac:dyDescent="0.2">
      <c r="A531" s="2">
        <v>23</v>
      </c>
      <c r="B531" s="10" t="s">
        <v>1842</v>
      </c>
      <c r="C531" s="11" t="str">
        <f t="shared" si="8"/>
        <v>M</v>
      </c>
      <c r="D531" s="10" t="s">
        <v>14</v>
      </c>
      <c r="E531" s="2">
        <v>11.5</v>
      </c>
      <c r="F531" s="10" t="s">
        <v>795</v>
      </c>
      <c r="G531" s="10" t="s">
        <v>1028</v>
      </c>
      <c r="H531" s="10" t="s">
        <v>1528</v>
      </c>
      <c r="I531" s="2">
        <v>1</v>
      </c>
      <c r="J531" s="2">
        <v>530</v>
      </c>
      <c r="K531" s="2">
        <v>2</v>
      </c>
      <c r="L531" s="10" t="s">
        <v>15</v>
      </c>
      <c r="M531" s="2">
        <v>2</v>
      </c>
      <c r="N531" s="10">
        <v>0</v>
      </c>
      <c r="O531" s="10">
        <v>29104</v>
      </c>
      <c r="P531" s="10" t="s">
        <v>17</v>
      </c>
      <c r="Q531" s="2">
        <v>3</v>
      </c>
    </row>
    <row r="532" spans="1:17" x14ac:dyDescent="0.2">
      <c r="A532" s="2">
        <v>2</v>
      </c>
      <c r="B532" s="10" t="s">
        <v>1842</v>
      </c>
      <c r="C532" s="11" t="str">
        <f t="shared" si="8"/>
        <v>M</v>
      </c>
      <c r="D532" s="10" t="s">
        <v>14</v>
      </c>
      <c r="E532" s="2">
        <v>26</v>
      </c>
      <c r="F532" s="10" t="s">
        <v>775</v>
      </c>
      <c r="G532" s="10" t="s">
        <v>1032</v>
      </c>
      <c r="H532" s="10" t="s">
        <v>1529</v>
      </c>
      <c r="I532" s="2">
        <v>1</v>
      </c>
      <c r="J532" s="2">
        <v>531</v>
      </c>
      <c r="K532" s="2">
        <v>2</v>
      </c>
      <c r="L532" s="10" t="s">
        <v>20</v>
      </c>
      <c r="M532" s="2">
        <v>1</v>
      </c>
      <c r="N532" s="10">
        <v>1</v>
      </c>
      <c r="O532" s="10">
        <v>26360</v>
      </c>
      <c r="P532" s="10" t="s">
        <v>24</v>
      </c>
      <c r="Q532" s="2">
        <v>2</v>
      </c>
    </row>
    <row r="533" spans="1:17" x14ac:dyDescent="0.2">
      <c r="A533" s="2">
        <v>30</v>
      </c>
      <c r="B533" s="10" t="s">
        <v>1842</v>
      </c>
      <c r="C533" s="11" t="str">
        <f t="shared" si="8"/>
        <v>M</v>
      </c>
      <c r="D533" s="10" t="s">
        <v>19</v>
      </c>
      <c r="E533" s="2">
        <v>7.2291999999999996</v>
      </c>
      <c r="F533" s="10" t="s">
        <v>796</v>
      </c>
      <c r="G533" s="10" t="s">
        <v>1028</v>
      </c>
      <c r="H533" s="10" t="s">
        <v>1530</v>
      </c>
      <c r="I533" s="2">
        <v>0</v>
      </c>
      <c r="J533" s="2">
        <v>532</v>
      </c>
      <c r="K533" s="2">
        <v>3</v>
      </c>
      <c r="L533" s="10" t="s">
        <v>15</v>
      </c>
      <c r="M533" s="2">
        <v>0</v>
      </c>
      <c r="N533" s="10">
        <v>0</v>
      </c>
      <c r="O533" s="10">
        <v>2641</v>
      </c>
      <c r="P533" s="10" t="s">
        <v>17</v>
      </c>
      <c r="Q533" s="2">
        <v>0</v>
      </c>
    </row>
    <row r="534" spans="1:17" x14ac:dyDescent="0.2">
      <c r="A534" s="2">
        <v>17</v>
      </c>
      <c r="B534" s="10" t="s">
        <v>1842</v>
      </c>
      <c r="C534" s="11" t="str">
        <f t="shared" si="8"/>
        <v>M</v>
      </c>
      <c r="D534" s="10" t="s">
        <v>19</v>
      </c>
      <c r="E534" s="2">
        <v>7.2291999999999996</v>
      </c>
      <c r="F534" s="10" t="s">
        <v>660</v>
      </c>
      <c r="G534" s="10" t="s">
        <v>1028</v>
      </c>
      <c r="H534" s="10" t="s">
        <v>1531</v>
      </c>
      <c r="I534" s="2">
        <v>1</v>
      </c>
      <c r="J534" s="2">
        <v>533</v>
      </c>
      <c r="K534" s="2">
        <v>3</v>
      </c>
      <c r="L534" s="10" t="s">
        <v>15</v>
      </c>
      <c r="M534" s="2">
        <v>1</v>
      </c>
      <c r="N534" s="10">
        <v>0</v>
      </c>
      <c r="O534" s="10">
        <v>2690</v>
      </c>
      <c r="P534" s="10" t="s">
        <v>17</v>
      </c>
      <c r="Q534" s="2">
        <v>2</v>
      </c>
    </row>
    <row r="535" spans="1:17" x14ac:dyDescent="0.2">
      <c r="A535" s="2">
        <v>35.5</v>
      </c>
      <c r="B535" s="10" t="s">
        <v>1842</v>
      </c>
      <c r="C535" s="11" t="str">
        <f t="shared" si="8"/>
        <v>M</v>
      </c>
      <c r="D535" s="10" t="s">
        <v>19</v>
      </c>
      <c r="E535" s="2">
        <v>22.3583</v>
      </c>
      <c r="F535" s="10" t="s">
        <v>478</v>
      </c>
      <c r="G535" s="10" t="s">
        <v>1030</v>
      </c>
      <c r="H535" s="10" t="s">
        <v>1532</v>
      </c>
      <c r="I535" s="2">
        <v>2</v>
      </c>
      <c r="J535" s="2">
        <v>534</v>
      </c>
      <c r="K535" s="2">
        <v>3</v>
      </c>
      <c r="L535" s="10" t="s">
        <v>20</v>
      </c>
      <c r="M535" s="2">
        <v>0</v>
      </c>
      <c r="N535" s="10">
        <v>1</v>
      </c>
      <c r="O535" s="10">
        <v>2668</v>
      </c>
      <c r="P535" s="10" t="s">
        <v>22</v>
      </c>
      <c r="Q535" s="2">
        <v>2</v>
      </c>
    </row>
    <row r="536" spans="1:17" x14ac:dyDescent="0.2">
      <c r="A536" s="2">
        <v>30</v>
      </c>
      <c r="B536" s="10" t="s">
        <v>1842</v>
      </c>
      <c r="C536" s="11" t="str">
        <f t="shared" si="8"/>
        <v>M</v>
      </c>
      <c r="D536" s="10" t="s">
        <v>14</v>
      </c>
      <c r="E536" s="2">
        <v>8.6624999999999996</v>
      </c>
      <c r="F536" s="10" t="s">
        <v>751</v>
      </c>
      <c r="G536" s="10" t="s">
        <v>1032</v>
      </c>
      <c r="H536" s="10" t="s">
        <v>1418</v>
      </c>
      <c r="I536" s="2">
        <v>0</v>
      </c>
      <c r="J536" s="2">
        <v>535</v>
      </c>
      <c r="K536" s="2">
        <v>3</v>
      </c>
      <c r="L536" s="10" t="s">
        <v>20</v>
      </c>
      <c r="M536" s="2">
        <v>0</v>
      </c>
      <c r="N536" s="10">
        <v>0</v>
      </c>
      <c r="O536" s="10">
        <v>315084</v>
      </c>
      <c r="P536" s="10" t="s">
        <v>24</v>
      </c>
      <c r="Q536" s="2">
        <v>0</v>
      </c>
    </row>
    <row r="537" spans="1:17" x14ac:dyDescent="0.2">
      <c r="A537" s="2">
        <v>7</v>
      </c>
      <c r="B537" s="10" t="s">
        <v>1842</v>
      </c>
      <c r="C537" s="11" t="str">
        <f t="shared" si="8"/>
        <v>M</v>
      </c>
      <c r="D537" s="10" t="s">
        <v>14</v>
      </c>
      <c r="E537" s="2">
        <v>26.25</v>
      </c>
      <c r="F537" s="10" t="s">
        <v>634</v>
      </c>
      <c r="G537" s="10" t="s">
        <v>1032</v>
      </c>
      <c r="H537" s="10" t="s">
        <v>1533</v>
      </c>
      <c r="I537" s="2">
        <v>2</v>
      </c>
      <c r="J537" s="2">
        <v>536</v>
      </c>
      <c r="K537" s="2">
        <v>2</v>
      </c>
      <c r="L537" s="10" t="s">
        <v>20</v>
      </c>
      <c r="M537" s="2">
        <v>0</v>
      </c>
      <c r="N537" s="10">
        <v>1</v>
      </c>
      <c r="O537" s="10" t="s">
        <v>170</v>
      </c>
      <c r="P537" s="10" t="s">
        <v>24</v>
      </c>
      <c r="Q537" s="2">
        <v>2</v>
      </c>
    </row>
    <row r="538" spans="1:17" hidden="1" x14ac:dyDescent="0.2">
      <c r="A538" s="2">
        <v>45</v>
      </c>
      <c r="B538" s="10" t="s">
        <v>241</v>
      </c>
      <c r="C538" s="11" t="str">
        <f t="shared" si="8"/>
        <v>B</v>
      </c>
      <c r="D538" s="10" t="s">
        <v>14</v>
      </c>
      <c r="E538" s="2">
        <v>26.55</v>
      </c>
      <c r="F538" s="10" t="s">
        <v>797</v>
      </c>
      <c r="G538" s="10" t="s">
        <v>1460</v>
      </c>
      <c r="H538" s="10" t="s">
        <v>1534</v>
      </c>
      <c r="I538" s="2">
        <v>0</v>
      </c>
      <c r="J538" s="2">
        <v>537</v>
      </c>
      <c r="K538" s="2">
        <v>1</v>
      </c>
      <c r="L538" s="10" t="s">
        <v>15</v>
      </c>
      <c r="M538" s="2">
        <v>0</v>
      </c>
      <c r="N538" s="10">
        <v>0</v>
      </c>
      <c r="O538" s="10">
        <v>113050</v>
      </c>
      <c r="P538" s="10" t="s">
        <v>17</v>
      </c>
      <c r="Q538" s="2">
        <v>0</v>
      </c>
    </row>
    <row r="539" spans="1:17" x14ac:dyDescent="0.2">
      <c r="A539" s="2">
        <v>30</v>
      </c>
      <c r="B539" s="10" t="s">
        <v>1842</v>
      </c>
      <c r="C539" s="11" t="str">
        <f t="shared" si="8"/>
        <v>M</v>
      </c>
      <c r="D539" s="10" t="s">
        <v>19</v>
      </c>
      <c r="E539" s="2">
        <v>106.425</v>
      </c>
      <c r="F539" s="10" t="s">
        <v>798</v>
      </c>
      <c r="G539" s="10" t="s">
        <v>1032</v>
      </c>
      <c r="H539" s="10" t="s">
        <v>1114</v>
      </c>
      <c r="I539" s="2">
        <v>0</v>
      </c>
      <c r="J539" s="2">
        <v>538</v>
      </c>
      <c r="K539" s="2">
        <v>1</v>
      </c>
      <c r="L539" s="10" t="s">
        <v>20</v>
      </c>
      <c r="M539" s="2">
        <v>0</v>
      </c>
      <c r="N539" s="10">
        <v>1</v>
      </c>
      <c r="O539" s="10" t="s">
        <v>242</v>
      </c>
      <c r="P539" s="10" t="s">
        <v>24</v>
      </c>
      <c r="Q539" s="2">
        <v>0</v>
      </c>
    </row>
    <row r="540" spans="1:17" x14ac:dyDescent="0.2">
      <c r="A540" s="2">
        <v>30</v>
      </c>
      <c r="B540" s="10" t="s">
        <v>1842</v>
      </c>
      <c r="C540" s="11" t="str">
        <f t="shared" si="8"/>
        <v>M</v>
      </c>
      <c r="D540" s="10" t="s">
        <v>14</v>
      </c>
      <c r="E540" s="2">
        <v>14.5</v>
      </c>
      <c r="F540" s="10" t="s">
        <v>799</v>
      </c>
      <c r="G540" s="10" t="s">
        <v>1028</v>
      </c>
      <c r="H540" s="10" t="s">
        <v>1535</v>
      </c>
      <c r="I540" s="2">
        <v>0</v>
      </c>
      <c r="J540" s="2">
        <v>539</v>
      </c>
      <c r="K540" s="2">
        <v>3</v>
      </c>
      <c r="L540" s="10" t="s">
        <v>15</v>
      </c>
      <c r="M540" s="2">
        <v>0</v>
      </c>
      <c r="N540" s="10">
        <v>0</v>
      </c>
      <c r="O540" s="10">
        <v>364498</v>
      </c>
      <c r="P540" s="10" t="s">
        <v>17</v>
      </c>
      <c r="Q540" s="2">
        <v>0</v>
      </c>
    </row>
    <row r="541" spans="1:17" hidden="1" x14ac:dyDescent="0.2">
      <c r="A541" s="2">
        <v>22</v>
      </c>
      <c r="B541" s="10" t="s">
        <v>243</v>
      </c>
      <c r="C541" s="11" t="str">
        <f t="shared" si="8"/>
        <v>B</v>
      </c>
      <c r="D541" s="10" t="s">
        <v>19</v>
      </c>
      <c r="E541" s="2">
        <v>49.5</v>
      </c>
      <c r="F541" s="10" t="s">
        <v>800</v>
      </c>
      <c r="G541" s="10" t="s">
        <v>1032</v>
      </c>
      <c r="H541" s="10" t="s">
        <v>1536</v>
      </c>
      <c r="I541" s="2">
        <v>2</v>
      </c>
      <c r="J541" s="2">
        <v>540</v>
      </c>
      <c r="K541" s="2">
        <v>1</v>
      </c>
      <c r="L541" s="10" t="s">
        <v>20</v>
      </c>
      <c r="M541" s="2">
        <v>0</v>
      </c>
      <c r="N541" s="10">
        <v>1</v>
      </c>
      <c r="O541" s="10">
        <v>13568</v>
      </c>
      <c r="P541" s="10" t="s">
        <v>24</v>
      </c>
      <c r="Q541" s="2">
        <v>2</v>
      </c>
    </row>
    <row r="542" spans="1:17" hidden="1" x14ac:dyDescent="0.2">
      <c r="A542" s="2">
        <v>36</v>
      </c>
      <c r="B542" s="10" t="s">
        <v>244</v>
      </c>
      <c r="C542" s="11" t="str">
        <f t="shared" si="8"/>
        <v>B</v>
      </c>
      <c r="D542" s="10" t="s">
        <v>14</v>
      </c>
      <c r="E542" s="2">
        <v>71</v>
      </c>
      <c r="F542" s="10" t="s">
        <v>801</v>
      </c>
      <c r="G542" s="10" t="s">
        <v>1032</v>
      </c>
      <c r="H542" s="10" t="s">
        <v>1537</v>
      </c>
      <c r="I542" s="2">
        <v>2</v>
      </c>
      <c r="J542" s="2">
        <v>541</v>
      </c>
      <c r="K542" s="2">
        <v>1</v>
      </c>
      <c r="L542" s="10" t="s">
        <v>20</v>
      </c>
      <c r="M542" s="2">
        <v>0</v>
      </c>
      <c r="N542" s="10">
        <v>1</v>
      </c>
      <c r="O542" s="10" t="s">
        <v>245</v>
      </c>
      <c r="P542" s="10" t="s">
        <v>24</v>
      </c>
      <c r="Q542" s="2">
        <v>2</v>
      </c>
    </row>
    <row r="543" spans="1:17" x14ac:dyDescent="0.2">
      <c r="A543" s="2">
        <v>9</v>
      </c>
      <c r="B543" s="10" t="s">
        <v>1842</v>
      </c>
      <c r="C543" s="11" t="str">
        <f t="shared" si="8"/>
        <v>M</v>
      </c>
      <c r="D543" s="10" t="s">
        <v>14</v>
      </c>
      <c r="E543" s="2">
        <v>31.274999999999999</v>
      </c>
      <c r="F543" s="10" t="s">
        <v>374</v>
      </c>
      <c r="G543" s="10" t="s">
        <v>1032</v>
      </c>
      <c r="H543" s="10" t="s">
        <v>1538</v>
      </c>
      <c r="I543" s="2">
        <v>2</v>
      </c>
      <c r="J543" s="2">
        <v>542</v>
      </c>
      <c r="K543" s="2">
        <v>3</v>
      </c>
      <c r="L543" s="10" t="s">
        <v>20</v>
      </c>
      <c r="M543" s="2">
        <v>4</v>
      </c>
      <c r="N543" s="10">
        <v>0</v>
      </c>
      <c r="O543" s="10">
        <v>347082</v>
      </c>
      <c r="P543" s="10" t="s">
        <v>24</v>
      </c>
      <c r="Q543" s="2">
        <v>6</v>
      </c>
    </row>
    <row r="544" spans="1:17" x14ac:dyDescent="0.2">
      <c r="A544" s="2">
        <v>11</v>
      </c>
      <c r="B544" s="10" t="s">
        <v>1842</v>
      </c>
      <c r="C544" s="11" t="str">
        <f t="shared" si="8"/>
        <v>M</v>
      </c>
      <c r="D544" s="10" t="s">
        <v>14</v>
      </c>
      <c r="E544" s="2">
        <v>31.274999999999999</v>
      </c>
      <c r="F544" s="10" t="s">
        <v>374</v>
      </c>
      <c r="G544" s="10" t="s">
        <v>1032</v>
      </c>
      <c r="H544" s="10" t="s">
        <v>1539</v>
      </c>
      <c r="I544" s="2">
        <v>2</v>
      </c>
      <c r="J544" s="2">
        <v>543</v>
      </c>
      <c r="K544" s="2">
        <v>3</v>
      </c>
      <c r="L544" s="10" t="s">
        <v>20</v>
      </c>
      <c r="M544" s="2">
        <v>4</v>
      </c>
      <c r="N544" s="10">
        <v>0</v>
      </c>
      <c r="O544" s="10">
        <v>347082</v>
      </c>
      <c r="P544" s="10" t="s">
        <v>24</v>
      </c>
      <c r="Q544" s="2">
        <v>6</v>
      </c>
    </row>
    <row r="545" spans="1:17" x14ac:dyDescent="0.2">
      <c r="A545" s="2">
        <v>32</v>
      </c>
      <c r="B545" s="10" t="s">
        <v>1842</v>
      </c>
      <c r="C545" s="11" t="str">
        <f t="shared" si="8"/>
        <v>M</v>
      </c>
      <c r="D545" s="10" t="s">
        <v>14</v>
      </c>
      <c r="E545" s="2">
        <v>26</v>
      </c>
      <c r="F545" s="10" t="s">
        <v>802</v>
      </c>
      <c r="G545" s="10" t="s">
        <v>1028</v>
      </c>
      <c r="H545" s="10" t="s">
        <v>1540</v>
      </c>
      <c r="I545" s="2">
        <v>0</v>
      </c>
      <c r="J545" s="2">
        <v>544</v>
      </c>
      <c r="K545" s="2">
        <v>2</v>
      </c>
      <c r="L545" s="10" t="s">
        <v>15</v>
      </c>
      <c r="M545" s="2">
        <v>1</v>
      </c>
      <c r="N545" s="10">
        <v>1</v>
      </c>
      <c r="O545" s="10">
        <v>2908</v>
      </c>
      <c r="P545" s="10" t="s">
        <v>17</v>
      </c>
      <c r="Q545" s="2">
        <v>1</v>
      </c>
    </row>
    <row r="546" spans="1:17" hidden="1" x14ac:dyDescent="0.2">
      <c r="A546" s="2">
        <v>50</v>
      </c>
      <c r="B546" s="10" t="s">
        <v>246</v>
      </c>
      <c r="C546" s="11" t="str">
        <f t="shared" si="8"/>
        <v>C</v>
      </c>
      <c r="D546" s="10" t="s">
        <v>19</v>
      </c>
      <c r="E546" s="2">
        <v>106.425</v>
      </c>
      <c r="F546" s="10" t="s">
        <v>803</v>
      </c>
      <c r="G546" s="10" t="s">
        <v>1028</v>
      </c>
      <c r="H546" s="10" t="s">
        <v>1541</v>
      </c>
      <c r="I546" s="2">
        <v>0</v>
      </c>
      <c r="J546" s="2">
        <v>545</v>
      </c>
      <c r="K546" s="2">
        <v>1</v>
      </c>
      <c r="L546" s="10" t="s">
        <v>15</v>
      </c>
      <c r="M546" s="2">
        <v>1</v>
      </c>
      <c r="N546" s="10">
        <v>0</v>
      </c>
      <c r="O546" s="10" t="s">
        <v>242</v>
      </c>
      <c r="P546" s="10" t="s">
        <v>17</v>
      </c>
      <c r="Q546" s="2">
        <v>1</v>
      </c>
    </row>
    <row r="547" spans="1:17" x14ac:dyDescent="0.2">
      <c r="A547" s="2">
        <v>64</v>
      </c>
      <c r="B547" s="10" t="s">
        <v>1842</v>
      </c>
      <c r="C547" s="11" t="str">
        <f t="shared" si="8"/>
        <v>M</v>
      </c>
      <c r="D547" s="10" t="s">
        <v>14</v>
      </c>
      <c r="E547" s="2">
        <v>26</v>
      </c>
      <c r="F547" s="10" t="s">
        <v>804</v>
      </c>
      <c r="G547" s="10" t="s">
        <v>1028</v>
      </c>
      <c r="H547" s="10" t="s">
        <v>1542</v>
      </c>
      <c r="I547" s="2">
        <v>0</v>
      </c>
      <c r="J547" s="2">
        <v>546</v>
      </c>
      <c r="K547" s="2">
        <v>1</v>
      </c>
      <c r="L547" s="10" t="s">
        <v>15</v>
      </c>
      <c r="M547" s="2">
        <v>0</v>
      </c>
      <c r="N547" s="10">
        <v>0</v>
      </c>
      <c r="O547" s="10">
        <v>693</v>
      </c>
      <c r="P547" s="10" t="s">
        <v>17</v>
      </c>
      <c r="Q547" s="2">
        <v>0</v>
      </c>
    </row>
    <row r="548" spans="1:17" x14ac:dyDescent="0.2">
      <c r="A548" s="2">
        <v>19</v>
      </c>
      <c r="B548" s="10" t="s">
        <v>1842</v>
      </c>
      <c r="C548" s="11" t="str">
        <f t="shared" si="8"/>
        <v>M</v>
      </c>
      <c r="D548" s="10" t="s">
        <v>14</v>
      </c>
      <c r="E548" s="2">
        <v>26</v>
      </c>
      <c r="F548" s="10" t="s">
        <v>802</v>
      </c>
      <c r="G548" s="10" t="s">
        <v>1030</v>
      </c>
      <c r="H548" s="10" t="s">
        <v>1543</v>
      </c>
      <c r="I548" s="2">
        <v>0</v>
      </c>
      <c r="J548" s="2">
        <v>547</v>
      </c>
      <c r="K548" s="2">
        <v>2</v>
      </c>
      <c r="L548" s="10" t="s">
        <v>20</v>
      </c>
      <c r="M548" s="2">
        <v>1</v>
      </c>
      <c r="N548" s="10">
        <v>1</v>
      </c>
      <c r="O548" s="10">
        <v>2908</v>
      </c>
      <c r="P548" s="10" t="s">
        <v>22</v>
      </c>
      <c r="Q548" s="2">
        <v>1</v>
      </c>
    </row>
    <row r="549" spans="1:17" x14ac:dyDescent="0.2">
      <c r="A549" s="2">
        <v>30</v>
      </c>
      <c r="B549" s="10" t="s">
        <v>1842</v>
      </c>
      <c r="C549" s="11" t="str">
        <f t="shared" si="8"/>
        <v>M</v>
      </c>
      <c r="D549" s="10" t="s">
        <v>19</v>
      </c>
      <c r="E549" s="2">
        <v>13.862500000000001</v>
      </c>
      <c r="F549" s="10" t="s">
        <v>805</v>
      </c>
      <c r="G549" s="10" t="s">
        <v>1028</v>
      </c>
      <c r="H549" s="10" t="s">
        <v>1544</v>
      </c>
      <c r="I549" s="2">
        <v>0</v>
      </c>
      <c r="J549" s="2">
        <v>548</v>
      </c>
      <c r="K549" s="2">
        <v>2</v>
      </c>
      <c r="L549" s="10" t="s">
        <v>15</v>
      </c>
      <c r="M549" s="2">
        <v>0</v>
      </c>
      <c r="N549" s="10">
        <v>1</v>
      </c>
      <c r="O549" s="10" t="s">
        <v>247</v>
      </c>
      <c r="P549" s="10" t="s">
        <v>17</v>
      </c>
      <c r="Q549" s="2">
        <v>0</v>
      </c>
    </row>
    <row r="550" spans="1:17" x14ac:dyDescent="0.2">
      <c r="A550" s="2">
        <v>33</v>
      </c>
      <c r="B550" s="10" t="s">
        <v>1842</v>
      </c>
      <c r="C550" s="11" t="str">
        <f t="shared" si="8"/>
        <v>M</v>
      </c>
      <c r="D550" s="10" t="s">
        <v>14</v>
      </c>
      <c r="E550" s="2">
        <v>20.524999999999999</v>
      </c>
      <c r="F550" s="10" t="s">
        <v>510</v>
      </c>
      <c r="G550" s="10" t="s">
        <v>1028</v>
      </c>
      <c r="H550" s="10" t="s">
        <v>1545</v>
      </c>
      <c r="I550" s="2">
        <v>1</v>
      </c>
      <c r="J550" s="2">
        <v>549</v>
      </c>
      <c r="K550" s="2">
        <v>3</v>
      </c>
      <c r="L550" s="10" t="s">
        <v>15</v>
      </c>
      <c r="M550" s="2">
        <v>1</v>
      </c>
      <c r="N550" s="10">
        <v>0</v>
      </c>
      <c r="O550" s="10">
        <v>363291</v>
      </c>
      <c r="P550" s="10" t="s">
        <v>17</v>
      </c>
      <c r="Q550" s="2">
        <v>2</v>
      </c>
    </row>
    <row r="551" spans="1:17" x14ac:dyDescent="0.2">
      <c r="A551" s="2">
        <v>8</v>
      </c>
      <c r="B551" s="10" t="s">
        <v>1842</v>
      </c>
      <c r="C551" s="11" t="str">
        <f t="shared" si="8"/>
        <v>M</v>
      </c>
      <c r="D551" s="10" t="s">
        <v>14</v>
      </c>
      <c r="E551" s="2">
        <v>36.75</v>
      </c>
      <c r="F551" s="10" t="s">
        <v>686</v>
      </c>
      <c r="G551" s="10" t="s">
        <v>1038</v>
      </c>
      <c r="H551" s="10" t="s">
        <v>1546</v>
      </c>
      <c r="I551" s="2">
        <v>1</v>
      </c>
      <c r="J551" s="2">
        <v>550</v>
      </c>
      <c r="K551" s="2">
        <v>2</v>
      </c>
      <c r="L551" s="10" t="s">
        <v>15</v>
      </c>
      <c r="M551" s="2">
        <v>1</v>
      </c>
      <c r="N551" s="10">
        <v>1</v>
      </c>
      <c r="O551" s="10" t="s">
        <v>88</v>
      </c>
      <c r="P551" s="10" t="s">
        <v>28</v>
      </c>
      <c r="Q551" s="2">
        <v>2</v>
      </c>
    </row>
    <row r="552" spans="1:17" hidden="1" x14ac:dyDescent="0.2">
      <c r="A552" s="2">
        <v>17</v>
      </c>
      <c r="B552" s="10" t="s">
        <v>248</v>
      </c>
      <c r="C552" s="11" t="str">
        <f t="shared" si="8"/>
        <v>C</v>
      </c>
      <c r="D552" s="10" t="s">
        <v>19</v>
      </c>
      <c r="E552" s="2">
        <v>110.88330000000001</v>
      </c>
      <c r="F552" s="10" t="s">
        <v>806</v>
      </c>
      <c r="G552" s="10" t="s">
        <v>1028</v>
      </c>
      <c r="H552" s="10" t="s">
        <v>1547</v>
      </c>
      <c r="I552" s="2">
        <v>2</v>
      </c>
      <c r="J552" s="2">
        <v>551</v>
      </c>
      <c r="K552" s="2">
        <v>1</v>
      </c>
      <c r="L552" s="10" t="s">
        <v>15</v>
      </c>
      <c r="M552" s="2">
        <v>0</v>
      </c>
      <c r="N552" s="10">
        <v>1</v>
      </c>
      <c r="O552" s="10">
        <v>17421</v>
      </c>
      <c r="P552" s="10" t="s">
        <v>17</v>
      </c>
      <c r="Q552" s="2">
        <v>2</v>
      </c>
    </row>
    <row r="553" spans="1:17" x14ac:dyDescent="0.2">
      <c r="A553" s="2">
        <v>27</v>
      </c>
      <c r="B553" s="10" t="s">
        <v>1842</v>
      </c>
      <c r="C553" s="11" t="str">
        <f t="shared" si="8"/>
        <v>M</v>
      </c>
      <c r="D553" s="10" t="s">
        <v>14</v>
      </c>
      <c r="E553" s="2">
        <v>26</v>
      </c>
      <c r="F553" s="10" t="s">
        <v>807</v>
      </c>
      <c r="G553" s="10" t="s">
        <v>1028</v>
      </c>
      <c r="H553" s="10" t="s">
        <v>1548</v>
      </c>
      <c r="I553" s="2">
        <v>0</v>
      </c>
      <c r="J553" s="2">
        <v>552</v>
      </c>
      <c r="K553" s="2">
        <v>2</v>
      </c>
      <c r="L553" s="10" t="s">
        <v>15</v>
      </c>
      <c r="M553" s="2">
        <v>0</v>
      </c>
      <c r="N553" s="10">
        <v>0</v>
      </c>
      <c r="O553" s="10">
        <v>244358</v>
      </c>
      <c r="P553" s="10" t="s">
        <v>17</v>
      </c>
      <c r="Q553" s="2">
        <v>0</v>
      </c>
    </row>
    <row r="554" spans="1:17" x14ac:dyDescent="0.2">
      <c r="A554" s="2">
        <v>30</v>
      </c>
      <c r="B554" s="10" t="s">
        <v>1842</v>
      </c>
      <c r="C554" s="11" t="str">
        <f t="shared" si="8"/>
        <v>M</v>
      </c>
      <c r="D554" s="10" t="s">
        <v>26</v>
      </c>
      <c r="E554" s="2">
        <v>7.8292000000000002</v>
      </c>
      <c r="F554" s="10" t="s">
        <v>526</v>
      </c>
      <c r="G554" s="10" t="s">
        <v>1028</v>
      </c>
      <c r="H554" s="10" t="s">
        <v>1549</v>
      </c>
      <c r="I554" s="2">
        <v>0</v>
      </c>
      <c r="J554" s="2">
        <v>553</v>
      </c>
      <c r="K554" s="2">
        <v>3</v>
      </c>
      <c r="L554" s="10" t="s">
        <v>15</v>
      </c>
      <c r="M554" s="2">
        <v>0</v>
      </c>
      <c r="N554" s="10">
        <v>0</v>
      </c>
      <c r="O554" s="10">
        <v>330979</v>
      </c>
      <c r="P554" s="10" t="s">
        <v>17</v>
      </c>
      <c r="Q554" s="2">
        <v>0</v>
      </c>
    </row>
    <row r="555" spans="1:17" x14ac:dyDescent="0.2">
      <c r="A555" s="2">
        <v>22</v>
      </c>
      <c r="B555" s="10" t="s">
        <v>1842</v>
      </c>
      <c r="C555" s="11" t="str">
        <f t="shared" si="8"/>
        <v>M</v>
      </c>
      <c r="D555" s="10" t="s">
        <v>19</v>
      </c>
      <c r="E555" s="2">
        <v>7.2249999999999996</v>
      </c>
      <c r="F555" s="10" t="s">
        <v>808</v>
      </c>
      <c r="G555" s="10" t="s">
        <v>1028</v>
      </c>
      <c r="H555" s="10" t="s">
        <v>1550</v>
      </c>
      <c r="I555" s="2">
        <v>0</v>
      </c>
      <c r="J555" s="2">
        <v>554</v>
      </c>
      <c r="K555" s="2">
        <v>3</v>
      </c>
      <c r="L555" s="10" t="s">
        <v>15</v>
      </c>
      <c r="M555" s="2">
        <v>0</v>
      </c>
      <c r="N555" s="10">
        <v>1</v>
      </c>
      <c r="O555" s="10">
        <v>2620</v>
      </c>
      <c r="P555" s="10" t="s">
        <v>17</v>
      </c>
      <c r="Q555" s="2">
        <v>0</v>
      </c>
    </row>
    <row r="556" spans="1:17" x14ac:dyDescent="0.2">
      <c r="A556" s="2">
        <v>22</v>
      </c>
      <c r="B556" s="10" t="s">
        <v>1842</v>
      </c>
      <c r="C556" s="11" t="str">
        <f t="shared" si="8"/>
        <v>M</v>
      </c>
      <c r="D556" s="10" t="s">
        <v>14</v>
      </c>
      <c r="E556" s="2">
        <v>7.7750000000000004</v>
      </c>
      <c r="F556" s="10" t="s">
        <v>809</v>
      </c>
      <c r="G556" s="10" t="s">
        <v>1032</v>
      </c>
      <c r="H556" s="10" t="s">
        <v>1551</v>
      </c>
      <c r="I556" s="2">
        <v>0</v>
      </c>
      <c r="J556" s="2">
        <v>555</v>
      </c>
      <c r="K556" s="2">
        <v>3</v>
      </c>
      <c r="L556" s="10" t="s">
        <v>20</v>
      </c>
      <c r="M556" s="2">
        <v>0</v>
      </c>
      <c r="N556" s="10">
        <v>1</v>
      </c>
      <c r="O556" s="10">
        <v>347085</v>
      </c>
      <c r="P556" s="10" t="s">
        <v>24</v>
      </c>
      <c r="Q556" s="2">
        <v>0</v>
      </c>
    </row>
    <row r="557" spans="1:17" x14ac:dyDescent="0.2">
      <c r="A557" s="2">
        <v>62</v>
      </c>
      <c r="B557" s="10" t="s">
        <v>1842</v>
      </c>
      <c r="C557" s="11" t="str">
        <f t="shared" si="8"/>
        <v>M</v>
      </c>
      <c r="D557" s="10" t="s">
        <v>14</v>
      </c>
      <c r="E557" s="2">
        <v>26.55</v>
      </c>
      <c r="F557" s="10" t="s">
        <v>810</v>
      </c>
      <c r="G557" s="10" t="s">
        <v>1028</v>
      </c>
      <c r="H557" s="10" t="s">
        <v>1552</v>
      </c>
      <c r="I557" s="2">
        <v>0</v>
      </c>
      <c r="J557" s="2">
        <v>556</v>
      </c>
      <c r="K557" s="2">
        <v>1</v>
      </c>
      <c r="L557" s="10" t="s">
        <v>15</v>
      </c>
      <c r="M557" s="2">
        <v>0</v>
      </c>
      <c r="N557" s="10">
        <v>0</v>
      </c>
      <c r="O557" s="10">
        <v>113807</v>
      </c>
      <c r="P557" s="10" t="s">
        <v>17</v>
      </c>
      <c r="Q557" s="2">
        <v>0</v>
      </c>
    </row>
    <row r="558" spans="1:17" hidden="1" x14ac:dyDescent="0.2">
      <c r="A558" s="2">
        <v>48</v>
      </c>
      <c r="B558" s="10" t="s">
        <v>249</v>
      </c>
      <c r="C558" s="11" t="str">
        <f t="shared" si="8"/>
        <v>A</v>
      </c>
      <c r="D558" s="10" t="s">
        <v>19</v>
      </c>
      <c r="E558" s="2">
        <v>39.6</v>
      </c>
      <c r="F558" s="10" t="s">
        <v>811</v>
      </c>
      <c r="G558" s="10" t="s">
        <v>1553</v>
      </c>
      <c r="H558" s="10" t="s">
        <v>1554</v>
      </c>
      <c r="I558" s="2">
        <v>0</v>
      </c>
      <c r="J558" s="2">
        <v>557</v>
      </c>
      <c r="K558" s="2">
        <v>1</v>
      </c>
      <c r="L558" s="10" t="s">
        <v>20</v>
      </c>
      <c r="M558" s="2">
        <v>1</v>
      </c>
      <c r="N558" s="10">
        <v>1</v>
      </c>
      <c r="O558" s="10">
        <v>11755</v>
      </c>
      <c r="P558" s="10" t="s">
        <v>22</v>
      </c>
      <c r="Q558" s="2">
        <v>1</v>
      </c>
    </row>
    <row r="559" spans="1:17" x14ac:dyDescent="0.2">
      <c r="A559" s="2">
        <v>30</v>
      </c>
      <c r="B559" s="10" t="s">
        <v>1842</v>
      </c>
      <c r="C559" s="11" t="str">
        <f t="shared" si="8"/>
        <v>M</v>
      </c>
      <c r="D559" s="10" t="s">
        <v>19</v>
      </c>
      <c r="E559" s="2">
        <v>227.52500000000001</v>
      </c>
      <c r="F559" s="10" t="s">
        <v>812</v>
      </c>
      <c r="G559" s="10" t="s">
        <v>1028</v>
      </c>
      <c r="H559" s="10" t="s">
        <v>1168</v>
      </c>
      <c r="I559" s="2">
        <v>0</v>
      </c>
      <c r="J559" s="2">
        <v>558</v>
      </c>
      <c r="K559" s="2">
        <v>1</v>
      </c>
      <c r="L559" s="10" t="s">
        <v>15</v>
      </c>
      <c r="M559" s="2">
        <v>0</v>
      </c>
      <c r="N559" s="10">
        <v>0</v>
      </c>
      <c r="O559" s="10" t="s">
        <v>192</v>
      </c>
      <c r="P559" s="10" t="s">
        <v>17</v>
      </c>
      <c r="Q559" s="2">
        <v>0</v>
      </c>
    </row>
    <row r="560" spans="1:17" hidden="1" x14ac:dyDescent="0.2">
      <c r="A560" s="2">
        <v>39</v>
      </c>
      <c r="B560" s="10" t="s">
        <v>142</v>
      </c>
      <c r="C560" s="11" t="str">
        <f t="shared" si="8"/>
        <v>E</v>
      </c>
      <c r="D560" s="10" t="s">
        <v>14</v>
      </c>
      <c r="E560" s="2">
        <v>79.650000000000006</v>
      </c>
      <c r="F560" s="10" t="s">
        <v>589</v>
      </c>
      <c r="G560" s="10" t="s">
        <v>1030</v>
      </c>
      <c r="H560" s="10" t="s">
        <v>1555</v>
      </c>
      <c r="I560" s="2">
        <v>1</v>
      </c>
      <c r="J560" s="2">
        <v>559</v>
      </c>
      <c r="K560" s="2">
        <v>1</v>
      </c>
      <c r="L560" s="10" t="s">
        <v>20</v>
      </c>
      <c r="M560" s="2">
        <v>1</v>
      </c>
      <c r="N560" s="10">
        <v>1</v>
      </c>
      <c r="O560" s="10">
        <v>110413</v>
      </c>
      <c r="P560" s="10" t="s">
        <v>22</v>
      </c>
      <c r="Q560" s="2">
        <v>2</v>
      </c>
    </row>
    <row r="561" spans="1:17" x14ac:dyDescent="0.2">
      <c r="A561" s="2">
        <v>36</v>
      </c>
      <c r="B561" s="10" t="s">
        <v>1842</v>
      </c>
      <c r="C561" s="11" t="str">
        <f t="shared" si="8"/>
        <v>M</v>
      </c>
      <c r="D561" s="10" t="s">
        <v>14</v>
      </c>
      <c r="E561" s="2">
        <v>17.399999999999999</v>
      </c>
      <c r="F561" s="10" t="s">
        <v>813</v>
      </c>
      <c r="G561" s="10" t="s">
        <v>1030</v>
      </c>
      <c r="H561" s="10" t="s">
        <v>1556</v>
      </c>
      <c r="I561" s="2">
        <v>0</v>
      </c>
      <c r="J561" s="2">
        <v>560</v>
      </c>
      <c r="K561" s="2">
        <v>3</v>
      </c>
      <c r="L561" s="10" t="s">
        <v>20</v>
      </c>
      <c r="M561" s="2">
        <v>1</v>
      </c>
      <c r="N561" s="10">
        <v>1</v>
      </c>
      <c r="O561" s="10">
        <v>345572</v>
      </c>
      <c r="P561" s="10" t="s">
        <v>22</v>
      </c>
      <c r="Q561" s="2">
        <v>1</v>
      </c>
    </row>
    <row r="562" spans="1:17" x14ac:dyDescent="0.2">
      <c r="A562" s="2">
        <v>30</v>
      </c>
      <c r="B562" s="10" t="s">
        <v>1842</v>
      </c>
      <c r="C562" s="11" t="str">
        <f t="shared" si="8"/>
        <v>M</v>
      </c>
      <c r="D562" s="10" t="s">
        <v>26</v>
      </c>
      <c r="E562" s="2">
        <v>7.75</v>
      </c>
      <c r="F562" s="10" t="s">
        <v>814</v>
      </c>
      <c r="G562" s="10" t="s">
        <v>1028</v>
      </c>
      <c r="H562" s="10" t="s">
        <v>1557</v>
      </c>
      <c r="I562" s="2">
        <v>0</v>
      </c>
      <c r="J562" s="2">
        <v>561</v>
      </c>
      <c r="K562" s="2">
        <v>3</v>
      </c>
      <c r="L562" s="10" t="s">
        <v>15</v>
      </c>
      <c r="M562" s="2">
        <v>0</v>
      </c>
      <c r="N562" s="10">
        <v>0</v>
      </c>
      <c r="O562" s="10">
        <v>372622</v>
      </c>
      <c r="P562" s="10" t="s">
        <v>17</v>
      </c>
      <c r="Q562" s="2">
        <v>0</v>
      </c>
    </row>
    <row r="563" spans="1:17" x14ac:dyDescent="0.2">
      <c r="A563" s="2">
        <v>40</v>
      </c>
      <c r="B563" s="10" t="s">
        <v>1842</v>
      </c>
      <c r="C563" s="11" t="str">
        <f t="shared" si="8"/>
        <v>M</v>
      </c>
      <c r="D563" s="10" t="s">
        <v>14</v>
      </c>
      <c r="E563" s="2">
        <v>7.8958000000000004</v>
      </c>
      <c r="F563" s="10" t="s">
        <v>815</v>
      </c>
      <c r="G563" s="10" t="s">
        <v>1028</v>
      </c>
      <c r="H563" s="10" t="s">
        <v>1558</v>
      </c>
      <c r="I563" s="2">
        <v>0</v>
      </c>
      <c r="J563" s="2">
        <v>562</v>
      </c>
      <c r="K563" s="2">
        <v>3</v>
      </c>
      <c r="L563" s="10" t="s">
        <v>15</v>
      </c>
      <c r="M563" s="2">
        <v>0</v>
      </c>
      <c r="N563" s="10">
        <v>0</v>
      </c>
      <c r="O563" s="10">
        <v>349251</v>
      </c>
      <c r="P563" s="10" t="s">
        <v>17</v>
      </c>
      <c r="Q563" s="2">
        <v>0</v>
      </c>
    </row>
    <row r="564" spans="1:17" x14ac:dyDescent="0.2">
      <c r="A564" s="2">
        <v>28</v>
      </c>
      <c r="B564" s="10" t="s">
        <v>1842</v>
      </c>
      <c r="C564" s="11" t="str">
        <f t="shared" si="8"/>
        <v>M</v>
      </c>
      <c r="D564" s="10" t="s">
        <v>14</v>
      </c>
      <c r="E564" s="2">
        <v>13.5</v>
      </c>
      <c r="F564" s="10" t="s">
        <v>816</v>
      </c>
      <c r="G564" s="10" t="s">
        <v>1028</v>
      </c>
      <c r="H564" s="10" t="s">
        <v>1559</v>
      </c>
      <c r="I564" s="2">
        <v>0</v>
      </c>
      <c r="J564" s="2">
        <v>563</v>
      </c>
      <c r="K564" s="2">
        <v>2</v>
      </c>
      <c r="L564" s="10" t="s">
        <v>15</v>
      </c>
      <c r="M564" s="2">
        <v>0</v>
      </c>
      <c r="N564" s="10">
        <v>0</v>
      </c>
      <c r="O564" s="10">
        <v>218629</v>
      </c>
      <c r="P564" s="10" t="s">
        <v>17</v>
      </c>
      <c r="Q564" s="2">
        <v>0</v>
      </c>
    </row>
    <row r="565" spans="1:17" x14ac:dyDescent="0.2">
      <c r="A565" s="2">
        <v>30</v>
      </c>
      <c r="B565" s="10" t="s">
        <v>1842</v>
      </c>
      <c r="C565" s="11" t="str">
        <f t="shared" si="8"/>
        <v>M</v>
      </c>
      <c r="D565" s="10" t="s">
        <v>14</v>
      </c>
      <c r="E565" s="2">
        <v>8.0500000000000007</v>
      </c>
      <c r="F565" s="10" t="s">
        <v>817</v>
      </c>
      <c r="G565" s="10" t="s">
        <v>1028</v>
      </c>
      <c r="H565" s="10" t="s">
        <v>1217</v>
      </c>
      <c r="I565" s="2">
        <v>0</v>
      </c>
      <c r="J565" s="2">
        <v>564</v>
      </c>
      <c r="K565" s="2">
        <v>3</v>
      </c>
      <c r="L565" s="10" t="s">
        <v>15</v>
      </c>
      <c r="M565" s="2">
        <v>0</v>
      </c>
      <c r="N565" s="10">
        <v>0</v>
      </c>
      <c r="O565" s="10" t="s">
        <v>250</v>
      </c>
      <c r="P565" s="10" t="s">
        <v>17</v>
      </c>
      <c r="Q565" s="2">
        <v>0</v>
      </c>
    </row>
    <row r="566" spans="1:17" x14ac:dyDescent="0.2">
      <c r="A566" s="2">
        <v>22</v>
      </c>
      <c r="B566" s="10" t="s">
        <v>1842</v>
      </c>
      <c r="C566" s="11" t="str">
        <f t="shared" si="8"/>
        <v>M</v>
      </c>
      <c r="D566" s="10" t="s">
        <v>14</v>
      </c>
      <c r="E566" s="2">
        <v>8.0500000000000007</v>
      </c>
      <c r="F566" s="10" t="s">
        <v>818</v>
      </c>
      <c r="G566" s="10" t="s">
        <v>1032</v>
      </c>
      <c r="H566" s="10" t="s">
        <v>1560</v>
      </c>
      <c r="I566" s="2">
        <v>0</v>
      </c>
      <c r="J566" s="2">
        <v>565</v>
      </c>
      <c r="K566" s="2">
        <v>3</v>
      </c>
      <c r="L566" s="10" t="s">
        <v>20</v>
      </c>
      <c r="M566" s="2">
        <v>0</v>
      </c>
      <c r="N566" s="10">
        <v>0</v>
      </c>
      <c r="O566" s="10" t="s">
        <v>251</v>
      </c>
      <c r="P566" s="10" t="s">
        <v>24</v>
      </c>
      <c r="Q566" s="2">
        <v>0</v>
      </c>
    </row>
    <row r="567" spans="1:17" x14ac:dyDescent="0.2">
      <c r="A567" s="2">
        <v>24</v>
      </c>
      <c r="B567" s="10" t="s">
        <v>1842</v>
      </c>
      <c r="C567" s="11" t="str">
        <f t="shared" si="8"/>
        <v>M</v>
      </c>
      <c r="D567" s="10" t="s">
        <v>14</v>
      </c>
      <c r="E567" s="2">
        <v>24.15</v>
      </c>
      <c r="F567" s="10" t="s">
        <v>686</v>
      </c>
      <c r="G567" s="10" t="s">
        <v>1028</v>
      </c>
      <c r="H567" s="10" t="s">
        <v>1561</v>
      </c>
      <c r="I567" s="2">
        <v>0</v>
      </c>
      <c r="J567" s="2">
        <v>566</v>
      </c>
      <c r="K567" s="2">
        <v>3</v>
      </c>
      <c r="L567" s="10" t="s">
        <v>15</v>
      </c>
      <c r="M567" s="2">
        <v>2</v>
      </c>
      <c r="N567" s="10">
        <v>0</v>
      </c>
      <c r="O567" s="10" t="s">
        <v>252</v>
      </c>
      <c r="P567" s="10" t="s">
        <v>17</v>
      </c>
      <c r="Q567" s="2">
        <v>2</v>
      </c>
    </row>
    <row r="568" spans="1:17" x14ac:dyDescent="0.2">
      <c r="A568" s="2">
        <v>19</v>
      </c>
      <c r="B568" s="10" t="s">
        <v>1842</v>
      </c>
      <c r="C568" s="11" t="str">
        <f t="shared" si="8"/>
        <v>M</v>
      </c>
      <c r="D568" s="10" t="s">
        <v>14</v>
      </c>
      <c r="E568" s="2">
        <v>7.8958000000000004</v>
      </c>
      <c r="F568" s="10" t="s">
        <v>819</v>
      </c>
      <c r="G568" s="10" t="s">
        <v>1028</v>
      </c>
      <c r="H568" s="10" t="s">
        <v>1562</v>
      </c>
      <c r="I568" s="2">
        <v>0</v>
      </c>
      <c r="J568" s="2">
        <v>567</v>
      </c>
      <c r="K568" s="2">
        <v>3</v>
      </c>
      <c r="L568" s="10" t="s">
        <v>15</v>
      </c>
      <c r="M568" s="2">
        <v>0</v>
      </c>
      <c r="N568" s="10">
        <v>0</v>
      </c>
      <c r="O568" s="10">
        <v>349205</v>
      </c>
      <c r="P568" s="10" t="s">
        <v>17</v>
      </c>
      <c r="Q568" s="2">
        <v>0</v>
      </c>
    </row>
    <row r="569" spans="1:17" x14ac:dyDescent="0.2">
      <c r="A569" s="2">
        <v>29</v>
      </c>
      <c r="B569" s="10" t="s">
        <v>1842</v>
      </c>
      <c r="C569" s="11" t="str">
        <f t="shared" si="8"/>
        <v>M</v>
      </c>
      <c r="D569" s="10" t="s">
        <v>14</v>
      </c>
      <c r="E569" s="2">
        <v>21.074999999999999</v>
      </c>
      <c r="F569" s="10" t="s">
        <v>368</v>
      </c>
      <c r="G569" s="10" t="s">
        <v>1030</v>
      </c>
      <c r="H569" s="10" t="s">
        <v>1563</v>
      </c>
      <c r="I569" s="2">
        <v>4</v>
      </c>
      <c r="J569" s="2">
        <v>568</v>
      </c>
      <c r="K569" s="2">
        <v>3</v>
      </c>
      <c r="L569" s="10" t="s">
        <v>20</v>
      </c>
      <c r="M569" s="2">
        <v>0</v>
      </c>
      <c r="N569" s="10">
        <v>0</v>
      </c>
      <c r="O569" s="10">
        <v>349909</v>
      </c>
      <c r="P569" s="10" t="s">
        <v>22</v>
      </c>
      <c r="Q569" s="2">
        <v>4</v>
      </c>
    </row>
    <row r="570" spans="1:17" x14ac:dyDescent="0.2">
      <c r="A570" s="2">
        <v>30</v>
      </c>
      <c r="B570" s="10" t="s">
        <v>1842</v>
      </c>
      <c r="C570" s="11" t="str">
        <f t="shared" si="8"/>
        <v>M</v>
      </c>
      <c r="D570" s="10" t="s">
        <v>19</v>
      </c>
      <c r="E570" s="2">
        <v>7.2291999999999996</v>
      </c>
      <c r="F570" s="10" t="s">
        <v>820</v>
      </c>
      <c r="G570" s="10" t="s">
        <v>1028</v>
      </c>
      <c r="H570" s="10" t="s">
        <v>1372</v>
      </c>
      <c r="I570" s="2">
        <v>0</v>
      </c>
      <c r="J570" s="2">
        <v>569</v>
      </c>
      <c r="K570" s="2">
        <v>3</v>
      </c>
      <c r="L570" s="10" t="s">
        <v>15</v>
      </c>
      <c r="M570" s="2">
        <v>0</v>
      </c>
      <c r="N570" s="10">
        <v>0</v>
      </c>
      <c r="O570" s="10">
        <v>2686</v>
      </c>
      <c r="P570" s="10" t="s">
        <v>17</v>
      </c>
      <c r="Q570" s="2">
        <v>0</v>
      </c>
    </row>
    <row r="571" spans="1:17" x14ac:dyDescent="0.2">
      <c r="A571" s="2">
        <v>32</v>
      </c>
      <c r="B571" s="10" t="s">
        <v>1842</v>
      </c>
      <c r="C571" s="11" t="str">
        <f t="shared" si="8"/>
        <v>M</v>
      </c>
      <c r="D571" s="10" t="s">
        <v>14</v>
      </c>
      <c r="E571" s="2">
        <v>7.8541999999999996</v>
      </c>
      <c r="F571" s="10" t="s">
        <v>821</v>
      </c>
      <c r="G571" s="10" t="s">
        <v>1028</v>
      </c>
      <c r="H571" s="10" t="s">
        <v>1564</v>
      </c>
      <c r="I571" s="2">
        <v>0</v>
      </c>
      <c r="J571" s="2">
        <v>570</v>
      </c>
      <c r="K571" s="2">
        <v>3</v>
      </c>
      <c r="L571" s="10" t="s">
        <v>15</v>
      </c>
      <c r="M571" s="2">
        <v>0</v>
      </c>
      <c r="N571" s="10">
        <v>1</v>
      </c>
      <c r="O571" s="10">
        <v>350417</v>
      </c>
      <c r="P571" s="10" t="s">
        <v>17</v>
      </c>
      <c r="Q571" s="2">
        <v>0</v>
      </c>
    </row>
    <row r="572" spans="1:17" x14ac:dyDescent="0.2">
      <c r="A572" s="2">
        <v>62</v>
      </c>
      <c r="B572" s="10" t="s">
        <v>1842</v>
      </c>
      <c r="C572" s="11" t="str">
        <f t="shared" si="8"/>
        <v>M</v>
      </c>
      <c r="D572" s="10" t="s">
        <v>14</v>
      </c>
      <c r="E572" s="2">
        <v>10.5</v>
      </c>
      <c r="F572" s="10" t="s">
        <v>421</v>
      </c>
      <c r="G572" s="10" t="s">
        <v>1028</v>
      </c>
      <c r="H572" s="10" t="s">
        <v>1552</v>
      </c>
      <c r="I572" s="2">
        <v>0</v>
      </c>
      <c r="J572" s="2">
        <v>571</v>
      </c>
      <c r="K572" s="2">
        <v>2</v>
      </c>
      <c r="L572" s="10" t="s">
        <v>15</v>
      </c>
      <c r="M572" s="2">
        <v>0</v>
      </c>
      <c r="N572" s="10">
        <v>1</v>
      </c>
      <c r="O572" s="10" t="s">
        <v>253</v>
      </c>
      <c r="P572" s="10" t="s">
        <v>17</v>
      </c>
      <c r="Q572" s="2">
        <v>0</v>
      </c>
    </row>
    <row r="573" spans="1:17" hidden="1" x14ac:dyDescent="0.2">
      <c r="A573" s="2">
        <v>53</v>
      </c>
      <c r="B573" s="10" t="s">
        <v>254</v>
      </c>
      <c r="C573" s="11" t="str">
        <f t="shared" si="8"/>
        <v>C</v>
      </c>
      <c r="D573" s="10" t="s">
        <v>14</v>
      </c>
      <c r="E573" s="2">
        <v>51.479199999999999</v>
      </c>
      <c r="F573" s="10" t="s">
        <v>822</v>
      </c>
      <c r="G573" s="10" t="s">
        <v>1030</v>
      </c>
      <c r="H573" s="10" t="s">
        <v>1565</v>
      </c>
      <c r="I573" s="2">
        <v>0</v>
      </c>
      <c r="J573" s="2">
        <v>572</v>
      </c>
      <c r="K573" s="2">
        <v>1</v>
      </c>
      <c r="L573" s="10" t="s">
        <v>20</v>
      </c>
      <c r="M573" s="2">
        <v>2</v>
      </c>
      <c r="N573" s="10">
        <v>1</v>
      </c>
      <c r="O573" s="10">
        <v>11769</v>
      </c>
      <c r="P573" s="10" t="s">
        <v>22</v>
      </c>
      <c r="Q573" s="2">
        <v>2</v>
      </c>
    </row>
    <row r="574" spans="1:17" hidden="1" x14ac:dyDescent="0.2">
      <c r="A574" s="2">
        <v>36</v>
      </c>
      <c r="B574" s="10" t="s">
        <v>232</v>
      </c>
      <c r="C574" s="11" t="str">
        <f t="shared" si="8"/>
        <v>E</v>
      </c>
      <c r="D574" s="10" t="s">
        <v>14</v>
      </c>
      <c r="E574" s="2">
        <v>26.387499999999999</v>
      </c>
      <c r="F574" s="10" t="s">
        <v>716</v>
      </c>
      <c r="G574" s="10" t="s">
        <v>1028</v>
      </c>
      <c r="H574" s="10" t="s">
        <v>1566</v>
      </c>
      <c r="I574" s="2">
        <v>0</v>
      </c>
      <c r="J574" s="2">
        <v>573</v>
      </c>
      <c r="K574" s="2">
        <v>1</v>
      </c>
      <c r="L574" s="10" t="s">
        <v>15</v>
      </c>
      <c r="M574" s="2">
        <v>0</v>
      </c>
      <c r="N574" s="10">
        <v>1</v>
      </c>
      <c r="O574" s="10" t="s">
        <v>255</v>
      </c>
      <c r="P574" s="10" t="s">
        <v>17</v>
      </c>
      <c r="Q574" s="2">
        <v>0</v>
      </c>
    </row>
    <row r="575" spans="1:17" x14ac:dyDescent="0.2">
      <c r="A575" s="2">
        <v>22</v>
      </c>
      <c r="B575" s="10" t="s">
        <v>1842</v>
      </c>
      <c r="C575" s="11" t="str">
        <f t="shared" si="8"/>
        <v>M</v>
      </c>
      <c r="D575" s="10" t="s">
        <v>26</v>
      </c>
      <c r="E575" s="2">
        <v>7.75</v>
      </c>
      <c r="F575" s="10" t="s">
        <v>623</v>
      </c>
      <c r="G575" s="10" t="s">
        <v>1032</v>
      </c>
      <c r="H575" s="10" t="s">
        <v>1378</v>
      </c>
      <c r="I575" s="2">
        <v>0</v>
      </c>
      <c r="J575" s="2">
        <v>574</v>
      </c>
      <c r="K575" s="2">
        <v>3</v>
      </c>
      <c r="L575" s="10" t="s">
        <v>20</v>
      </c>
      <c r="M575" s="2">
        <v>0</v>
      </c>
      <c r="N575" s="10">
        <v>1</v>
      </c>
      <c r="O575" s="10">
        <v>14312</v>
      </c>
      <c r="P575" s="10" t="s">
        <v>24</v>
      </c>
      <c r="Q575" s="2">
        <v>0</v>
      </c>
    </row>
    <row r="576" spans="1:17" x14ac:dyDescent="0.2">
      <c r="A576" s="2">
        <v>16</v>
      </c>
      <c r="B576" s="10" t="s">
        <v>1842</v>
      </c>
      <c r="C576" s="11" t="str">
        <f t="shared" si="8"/>
        <v>M</v>
      </c>
      <c r="D576" s="10" t="s">
        <v>14</v>
      </c>
      <c r="E576" s="2">
        <v>8.0500000000000007</v>
      </c>
      <c r="F576" s="10" t="s">
        <v>823</v>
      </c>
      <c r="G576" s="10" t="s">
        <v>1028</v>
      </c>
      <c r="H576" s="10" t="s">
        <v>1567</v>
      </c>
      <c r="I576" s="2">
        <v>0</v>
      </c>
      <c r="J576" s="2">
        <v>575</v>
      </c>
      <c r="K576" s="2">
        <v>3</v>
      </c>
      <c r="L576" s="10" t="s">
        <v>15</v>
      </c>
      <c r="M576" s="2">
        <v>0</v>
      </c>
      <c r="N576" s="10">
        <v>0</v>
      </c>
      <c r="O576" s="10" t="s">
        <v>256</v>
      </c>
      <c r="P576" s="10" t="s">
        <v>17</v>
      </c>
      <c r="Q576" s="2">
        <v>0</v>
      </c>
    </row>
    <row r="577" spans="1:17" x14ac:dyDescent="0.2">
      <c r="A577" s="2">
        <v>19</v>
      </c>
      <c r="B577" s="10" t="s">
        <v>1842</v>
      </c>
      <c r="C577" s="11" t="str">
        <f t="shared" si="8"/>
        <v>M</v>
      </c>
      <c r="D577" s="10" t="s">
        <v>14</v>
      </c>
      <c r="E577" s="2">
        <v>14.5</v>
      </c>
      <c r="F577" s="10" t="s">
        <v>824</v>
      </c>
      <c r="G577" s="10" t="s">
        <v>1028</v>
      </c>
      <c r="H577" s="10" t="s">
        <v>1552</v>
      </c>
      <c r="I577" s="2">
        <v>0</v>
      </c>
      <c r="J577" s="2">
        <v>576</v>
      </c>
      <c r="K577" s="2">
        <v>3</v>
      </c>
      <c r="L577" s="10" t="s">
        <v>15</v>
      </c>
      <c r="M577" s="2">
        <v>0</v>
      </c>
      <c r="N577" s="10">
        <v>0</v>
      </c>
      <c r="O577" s="10">
        <v>358585</v>
      </c>
      <c r="P577" s="10" t="s">
        <v>17</v>
      </c>
      <c r="Q577" s="2">
        <v>0</v>
      </c>
    </row>
    <row r="578" spans="1:17" x14ac:dyDescent="0.2">
      <c r="A578" s="2">
        <v>34</v>
      </c>
      <c r="B578" s="10" t="s">
        <v>1842</v>
      </c>
      <c r="C578" s="11" t="str">
        <f t="shared" si="8"/>
        <v>M</v>
      </c>
      <c r="D578" s="10" t="s">
        <v>14</v>
      </c>
      <c r="E578" s="2">
        <v>13</v>
      </c>
      <c r="F578" s="10" t="s">
        <v>825</v>
      </c>
      <c r="G578" s="10" t="s">
        <v>1032</v>
      </c>
      <c r="H578" s="10" t="s">
        <v>1568</v>
      </c>
      <c r="I578" s="2">
        <v>0</v>
      </c>
      <c r="J578" s="2">
        <v>577</v>
      </c>
      <c r="K578" s="2">
        <v>2</v>
      </c>
      <c r="L578" s="10" t="s">
        <v>20</v>
      </c>
      <c r="M578" s="2">
        <v>0</v>
      </c>
      <c r="N578" s="10">
        <v>1</v>
      </c>
      <c r="O578" s="10">
        <v>243880</v>
      </c>
      <c r="P578" s="10" t="s">
        <v>24</v>
      </c>
      <c r="Q578" s="2">
        <v>0</v>
      </c>
    </row>
    <row r="579" spans="1:17" hidden="1" x14ac:dyDescent="0.2">
      <c r="A579" s="2">
        <v>39</v>
      </c>
      <c r="B579" s="10" t="s">
        <v>204</v>
      </c>
      <c r="C579" s="11" t="str">
        <f t="shared" ref="C579:C642" si="9">LEFT(B579,1)</f>
        <v>E</v>
      </c>
      <c r="D579" s="10" t="s">
        <v>14</v>
      </c>
      <c r="E579" s="2">
        <v>55.9</v>
      </c>
      <c r="F579" s="10" t="s">
        <v>722</v>
      </c>
      <c r="G579" s="10" t="s">
        <v>1030</v>
      </c>
      <c r="H579" s="10" t="s">
        <v>1569</v>
      </c>
      <c r="I579" s="2">
        <v>0</v>
      </c>
      <c r="J579" s="2">
        <v>578</v>
      </c>
      <c r="K579" s="2">
        <v>1</v>
      </c>
      <c r="L579" s="10" t="s">
        <v>20</v>
      </c>
      <c r="M579" s="2">
        <v>1</v>
      </c>
      <c r="N579" s="10">
        <v>1</v>
      </c>
      <c r="O579" s="10">
        <v>13507</v>
      </c>
      <c r="P579" s="10" t="s">
        <v>22</v>
      </c>
      <c r="Q579" s="2">
        <v>1</v>
      </c>
    </row>
    <row r="580" spans="1:17" x14ac:dyDescent="0.2">
      <c r="A580" s="2">
        <v>35.5</v>
      </c>
      <c r="B580" s="10" t="s">
        <v>1842</v>
      </c>
      <c r="C580" s="11" t="str">
        <f t="shared" si="9"/>
        <v>M</v>
      </c>
      <c r="D580" s="10" t="s">
        <v>19</v>
      </c>
      <c r="E580" s="2">
        <v>14.458299999999999</v>
      </c>
      <c r="F580" s="10" t="s">
        <v>826</v>
      </c>
      <c r="G580" s="10" t="s">
        <v>1030</v>
      </c>
      <c r="H580" s="10" t="s">
        <v>1570</v>
      </c>
      <c r="I580" s="2">
        <v>0</v>
      </c>
      <c r="J580" s="2">
        <v>579</v>
      </c>
      <c r="K580" s="2">
        <v>3</v>
      </c>
      <c r="L580" s="10" t="s">
        <v>20</v>
      </c>
      <c r="M580" s="2">
        <v>1</v>
      </c>
      <c r="N580" s="10">
        <v>0</v>
      </c>
      <c r="O580" s="10">
        <v>2689</v>
      </c>
      <c r="P580" s="10" t="s">
        <v>22</v>
      </c>
      <c r="Q580" s="2">
        <v>1</v>
      </c>
    </row>
    <row r="581" spans="1:17" x14ac:dyDescent="0.2">
      <c r="A581" s="2">
        <v>32</v>
      </c>
      <c r="B581" s="10" t="s">
        <v>1842</v>
      </c>
      <c r="C581" s="11" t="str">
        <f t="shared" si="9"/>
        <v>M</v>
      </c>
      <c r="D581" s="10" t="s">
        <v>14</v>
      </c>
      <c r="E581" s="2">
        <v>7.9249999999999998</v>
      </c>
      <c r="F581" s="10" t="s">
        <v>468</v>
      </c>
      <c r="G581" s="10" t="s">
        <v>1028</v>
      </c>
      <c r="H581" s="10" t="s">
        <v>1571</v>
      </c>
      <c r="I581" s="2">
        <v>0</v>
      </c>
      <c r="J581" s="2">
        <v>580</v>
      </c>
      <c r="K581" s="2">
        <v>3</v>
      </c>
      <c r="L581" s="10" t="s">
        <v>15</v>
      </c>
      <c r="M581" s="2">
        <v>0</v>
      </c>
      <c r="N581" s="10">
        <v>1</v>
      </c>
      <c r="O581" s="10" t="s">
        <v>257</v>
      </c>
      <c r="P581" s="10" t="s">
        <v>17</v>
      </c>
      <c r="Q581" s="2">
        <v>0</v>
      </c>
    </row>
    <row r="582" spans="1:17" x14ac:dyDescent="0.2">
      <c r="A582" s="2">
        <v>25</v>
      </c>
      <c r="B582" s="10" t="s">
        <v>1842</v>
      </c>
      <c r="C582" s="11" t="str">
        <f t="shared" si="9"/>
        <v>M</v>
      </c>
      <c r="D582" s="10" t="s">
        <v>14</v>
      </c>
      <c r="E582" s="2">
        <v>30</v>
      </c>
      <c r="F582" s="10" t="s">
        <v>827</v>
      </c>
      <c r="G582" s="10" t="s">
        <v>1032</v>
      </c>
      <c r="H582" s="10" t="s">
        <v>1572</v>
      </c>
      <c r="I582" s="2">
        <v>1</v>
      </c>
      <c r="J582" s="2">
        <v>581</v>
      </c>
      <c r="K582" s="2">
        <v>2</v>
      </c>
      <c r="L582" s="10" t="s">
        <v>20</v>
      </c>
      <c r="M582" s="2">
        <v>1</v>
      </c>
      <c r="N582" s="10">
        <v>1</v>
      </c>
      <c r="O582" s="10">
        <v>237789</v>
      </c>
      <c r="P582" s="10" t="s">
        <v>24</v>
      </c>
      <c r="Q582" s="2">
        <v>2</v>
      </c>
    </row>
    <row r="583" spans="1:17" hidden="1" x14ac:dyDescent="0.2">
      <c r="A583" s="2">
        <v>39</v>
      </c>
      <c r="B583" s="10" t="s">
        <v>258</v>
      </c>
      <c r="C583" s="11" t="str">
        <f t="shared" si="9"/>
        <v>C</v>
      </c>
      <c r="D583" s="10" t="s">
        <v>19</v>
      </c>
      <c r="E583" s="2">
        <v>110.88330000000001</v>
      </c>
      <c r="F583" s="10" t="s">
        <v>806</v>
      </c>
      <c r="G583" s="10" t="s">
        <v>1030</v>
      </c>
      <c r="H583" s="10" t="s">
        <v>1573</v>
      </c>
      <c r="I583" s="2">
        <v>1</v>
      </c>
      <c r="J583" s="2">
        <v>582</v>
      </c>
      <c r="K583" s="2">
        <v>1</v>
      </c>
      <c r="L583" s="10" t="s">
        <v>20</v>
      </c>
      <c r="M583" s="2">
        <v>1</v>
      </c>
      <c r="N583" s="10">
        <v>1</v>
      </c>
      <c r="O583" s="10">
        <v>17421</v>
      </c>
      <c r="P583" s="10" t="s">
        <v>22</v>
      </c>
      <c r="Q583" s="2">
        <v>2</v>
      </c>
    </row>
    <row r="584" spans="1:17" x14ac:dyDescent="0.2">
      <c r="A584" s="2">
        <v>54</v>
      </c>
      <c r="B584" s="10" t="s">
        <v>1842</v>
      </c>
      <c r="C584" s="11" t="str">
        <f t="shared" si="9"/>
        <v>M</v>
      </c>
      <c r="D584" s="10" t="s">
        <v>14</v>
      </c>
      <c r="E584" s="2">
        <v>26</v>
      </c>
      <c r="F584" s="10" t="s">
        <v>828</v>
      </c>
      <c r="G584" s="10" t="s">
        <v>1028</v>
      </c>
      <c r="H584" s="10" t="s">
        <v>1574</v>
      </c>
      <c r="I584" s="2">
        <v>0</v>
      </c>
      <c r="J584" s="2">
        <v>583</v>
      </c>
      <c r="K584" s="2">
        <v>2</v>
      </c>
      <c r="L584" s="10" t="s">
        <v>15</v>
      </c>
      <c r="M584" s="2">
        <v>0</v>
      </c>
      <c r="N584" s="10">
        <v>0</v>
      </c>
      <c r="O584" s="10">
        <v>28403</v>
      </c>
      <c r="P584" s="10" t="s">
        <v>17</v>
      </c>
      <c r="Q584" s="2">
        <v>0</v>
      </c>
    </row>
    <row r="585" spans="1:17" hidden="1" x14ac:dyDescent="0.2">
      <c r="A585" s="2">
        <v>36</v>
      </c>
      <c r="B585" s="10" t="s">
        <v>259</v>
      </c>
      <c r="C585" s="11" t="str">
        <f t="shared" si="9"/>
        <v>A</v>
      </c>
      <c r="D585" s="10" t="s">
        <v>19</v>
      </c>
      <c r="E585" s="2">
        <v>40.125</v>
      </c>
      <c r="F585" s="10" t="s">
        <v>829</v>
      </c>
      <c r="G585" s="10" t="s">
        <v>1028</v>
      </c>
      <c r="H585" s="10" t="s">
        <v>1575</v>
      </c>
      <c r="I585" s="2">
        <v>0</v>
      </c>
      <c r="J585" s="2">
        <v>584</v>
      </c>
      <c r="K585" s="2">
        <v>1</v>
      </c>
      <c r="L585" s="10" t="s">
        <v>15</v>
      </c>
      <c r="M585" s="2">
        <v>0</v>
      </c>
      <c r="N585" s="10">
        <v>0</v>
      </c>
      <c r="O585" s="10">
        <v>13049</v>
      </c>
      <c r="P585" s="10" t="s">
        <v>17</v>
      </c>
      <c r="Q585" s="2">
        <v>0</v>
      </c>
    </row>
    <row r="586" spans="1:17" x14ac:dyDescent="0.2">
      <c r="A586" s="2">
        <v>30</v>
      </c>
      <c r="B586" s="10" t="s">
        <v>1842</v>
      </c>
      <c r="C586" s="11" t="str">
        <f t="shared" si="9"/>
        <v>M</v>
      </c>
      <c r="D586" s="10" t="s">
        <v>19</v>
      </c>
      <c r="E586" s="2">
        <v>8.7125000000000004</v>
      </c>
      <c r="F586" s="10" t="s">
        <v>830</v>
      </c>
      <c r="G586" s="10" t="s">
        <v>1028</v>
      </c>
      <c r="H586" s="10" t="s">
        <v>1576</v>
      </c>
      <c r="I586" s="2">
        <v>0</v>
      </c>
      <c r="J586" s="2">
        <v>585</v>
      </c>
      <c r="K586" s="2">
        <v>3</v>
      </c>
      <c r="L586" s="10" t="s">
        <v>15</v>
      </c>
      <c r="M586" s="2">
        <v>0</v>
      </c>
      <c r="N586" s="10">
        <v>0</v>
      </c>
      <c r="O586" s="10">
        <v>3411</v>
      </c>
      <c r="P586" s="10" t="s">
        <v>17</v>
      </c>
      <c r="Q586" s="2">
        <v>0</v>
      </c>
    </row>
    <row r="587" spans="1:17" hidden="1" x14ac:dyDescent="0.2">
      <c r="A587" s="2">
        <v>18</v>
      </c>
      <c r="B587" s="10" t="s">
        <v>260</v>
      </c>
      <c r="C587" s="11" t="str">
        <f t="shared" si="9"/>
        <v>E</v>
      </c>
      <c r="D587" s="10" t="s">
        <v>14</v>
      </c>
      <c r="E587" s="2">
        <v>79.650000000000006</v>
      </c>
      <c r="F587" s="10" t="s">
        <v>589</v>
      </c>
      <c r="G587" s="10" t="s">
        <v>1032</v>
      </c>
      <c r="H587" s="10" t="s">
        <v>1577</v>
      </c>
      <c r="I587" s="2">
        <v>2</v>
      </c>
      <c r="J587" s="2">
        <v>586</v>
      </c>
      <c r="K587" s="2">
        <v>1</v>
      </c>
      <c r="L587" s="10" t="s">
        <v>20</v>
      </c>
      <c r="M587" s="2">
        <v>0</v>
      </c>
      <c r="N587" s="10">
        <v>1</v>
      </c>
      <c r="O587" s="10">
        <v>110413</v>
      </c>
      <c r="P587" s="10" t="s">
        <v>24</v>
      </c>
      <c r="Q587" s="2">
        <v>2</v>
      </c>
    </row>
    <row r="588" spans="1:17" x14ac:dyDescent="0.2">
      <c r="A588" s="2">
        <v>47</v>
      </c>
      <c r="B588" s="10" t="s">
        <v>1842</v>
      </c>
      <c r="C588" s="11" t="str">
        <f t="shared" si="9"/>
        <v>M</v>
      </c>
      <c r="D588" s="10" t="s">
        <v>14</v>
      </c>
      <c r="E588" s="2">
        <v>15</v>
      </c>
      <c r="F588" s="10" t="s">
        <v>831</v>
      </c>
      <c r="G588" s="10" t="s">
        <v>1028</v>
      </c>
      <c r="H588" s="10" t="s">
        <v>1578</v>
      </c>
      <c r="I588" s="2">
        <v>0</v>
      </c>
      <c r="J588" s="2">
        <v>587</v>
      </c>
      <c r="K588" s="2">
        <v>2</v>
      </c>
      <c r="L588" s="10" t="s">
        <v>15</v>
      </c>
      <c r="M588" s="2">
        <v>0</v>
      </c>
      <c r="N588" s="10">
        <v>0</v>
      </c>
      <c r="O588" s="10">
        <v>237565</v>
      </c>
      <c r="P588" s="10" t="s">
        <v>17</v>
      </c>
      <c r="Q588" s="2">
        <v>0</v>
      </c>
    </row>
    <row r="589" spans="1:17" hidden="1" x14ac:dyDescent="0.2">
      <c r="A589" s="2">
        <v>60</v>
      </c>
      <c r="B589" s="10" t="s">
        <v>261</v>
      </c>
      <c r="C589" s="11" t="str">
        <f t="shared" si="9"/>
        <v>B</v>
      </c>
      <c r="D589" s="10" t="s">
        <v>19</v>
      </c>
      <c r="E589" s="2">
        <v>79.2</v>
      </c>
      <c r="F589" s="10" t="s">
        <v>832</v>
      </c>
      <c r="G589" s="10" t="s">
        <v>1028</v>
      </c>
      <c r="H589" s="10" t="s">
        <v>1579</v>
      </c>
      <c r="I589" s="2">
        <v>1</v>
      </c>
      <c r="J589" s="2">
        <v>588</v>
      </c>
      <c r="K589" s="2">
        <v>1</v>
      </c>
      <c r="L589" s="10" t="s">
        <v>15</v>
      </c>
      <c r="M589" s="2">
        <v>1</v>
      </c>
      <c r="N589" s="10">
        <v>1</v>
      </c>
      <c r="O589" s="10">
        <v>13567</v>
      </c>
      <c r="P589" s="10" t="s">
        <v>17</v>
      </c>
      <c r="Q589" s="2">
        <v>2</v>
      </c>
    </row>
    <row r="590" spans="1:17" x14ac:dyDescent="0.2">
      <c r="A590" s="2">
        <v>22</v>
      </c>
      <c r="B590" s="10" t="s">
        <v>1842</v>
      </c>
      <c r="C590" s="11" t="str">
        <f t="shared" si="9"/>
        <v>M</v>
      </c>
      <c r="D590" s="10" t="s">
        <v>14</v>
      </c>
      <c r="E590" s="2">
        <v>8.0500000000000007</v>
      </c>
      <c r="F590" s="10" t="s">
        <v>833</v>
      </c>
      <c r="G590" s="10" t="s">
        <v>1028</v>
      </c>
      <c r="H590" s="10" t="s">
        <v>1580</v>
      </c>
      <c r="I590" s="2">
        <v>0</v>
      </c>
      <c r="J590" s="2">
        <v>589</v>
      </c>
      <c r="K590" s="2">
        <v>3</v>
      </c>
      <c r="L590" s="10" t="s">
        <v>15</v>
      </c>
      <c r="M590" s="2">
        <v>0</v>
      </c>
      <c r="N590" s="10">
        <v>0</v>
      </c>
      <c r="O590" s="10">
        <v>14973</v>
      </c>
      <c r="P590" s="10" t="s">
        <v>17</v>
      </c>
      <c r="Q590" s="2">
        <v>0</v>
      </c>
    </row>
    <row r="591" spans="1:17" x14ac:dyDescent="0.2">
      <c r="A591" s="2">
        <v>30</v>
      </c>
      <c r="B591" s="10" t="s">
        <v>1842</v>
      </c>
      <c r="C591" s="11" t="str">
        <f t="shared" si="9"/>
        <v>M</v>
      </c>
      <c r="D591" s="10" t="s">
        <v>14</v>
      </c>
      <c r="E591" s="2">
        <v>8.0500000000000007</v>
      </c>
      <c r="F591" s="10" t="s">
        <v>834</v>
      </c>
      <c r="G591" s="10" t="s">
        <v>1028</v>
      </c>
      <c r="H591" s="10" t="s">
        <v>1466</v>
      </c>
      <c r="I591" s="2">
        <v>0</v>
      </c>
      <c r="J591" s="2">
        <v>590</v>
      </c>
      <c r="K591" s="2">
        <v>3</v>
      </c>
      <c r="L591" s="10" t="s">
        <v>15</v>
      </c>
      <c r="M591" s="2">
        <v>0</v>
      </c>
      <c r="N591" s="10">
        <v>0</v>
      </c>
      <c r="O591" s="10" t="s">
        <v>262</v>
      </c>
      <c r="P591" s="10" t="s">
        <v>17</v>
      </c>
      <c r="Q591" s="2">
        <v>0</v>
      </c>
    </row>
    <row r="592" spans="1:17" x14ac:dyDescent="0.2">
      <c r="A592" s="2">
        <v>35</v>
      </c>
      <c r="B592" s="10" t="s">
        <v>1842</v>
      </c>
      <c r="C592" s="11" t="str">
        <f t="shared" si="9"/>
        <v>M</v>
      </c>
      <c r="D592" s="10" t="s">
        <v>14</v>
      </c>
      <c r="E592" s="2">
        <v>7.125</v>
      </c>
      <c r="F592" s="10" t="s">
        <v>835</v>
      </c>
      <c r="G592" s="10" t="s">
        <v>1028</v>
      </c>
      <c r="H592" s="10" t="s">
        <v>1581</v>
      </c>
      <c r="I592" s="2">
        <v>0</v>
      </c>
      <c r="J592" s="2">
        <v>591</v>
      </c>
      <c r="K592" s="2">
        <v>3</v>
      </c>
      <c r="L592" s="10" t="s">
        <v>15</v>
      </c>
      <c r="M592" s="2">
        <v>0</v>
      </c>
      <c r="N592" s="10">
        <v>0</v>
      </c>
      <c r="O592" s="10" t="s">
        <v>263</v>
      </c>
      <c r="P592" s="10" t="s">
        <v>17</v>
      </c>
      <c r="Q592" s="2">
        <v>0</v>
      </c>
    </row>
    <row r="593" spans="1:17" hidden="1" x14ac:dyDescent="0.2">
      <c r="A593" s="2">
        <v>52</v>
      </c>
      <c r="B593" s="10" t="s">
        <v>227</v>
      </c>
      <c r="C593" s="11" t="str">
        <f t="shared" si="9"/>
        <v>D</v>
      </c>
      <c r="D593" s="10" t="s">
        <v>19</v>
      </c>
      <c r="E593" s="2">
        <v>78.2667</v>
      </c>
      <c r="F593" s="10" t="s">
        <v>836</v>
      </c>
      <c r="G593" s="10" t="s">
        <v>1030</v>
      </c>
      <c r="H593" s="10" t="s">
        <v>1582</v>
      </c>
      <c r="I593" s="2">
        <v>0</v>
      </c>
      <c r="J593" s="2">
        <v>592</v>
      </c>
      <c r="K593" s="2">
        <v>1</v>
      </c>
      <c r="L593" s="10" t="s">
        <v>20</v>
      </c>
      <c r="M593" s="2">
        <v>1</v>
      </c>
      <c r="N593" s="10">
        <v>1</v>
      </c>
      <c r="O593" s="10">
        <v>36947</v>
      </c>
      <c r="P593" s="10" t="s">
        <v>22</v>
      </c>
      <c r="Q593" s="2">
        <v>1</v>
      </c>
    </row>
    <row r="594" spans="1:17" x14ac:dyDescent="0.2">
      <c r="A594" s="2">
        <v>47</v>
      </c>
      <c r="B594" s="10" t="s">
        <v>1842</v>
      </c>
      <c r="C594" s="11" t="str">
        <f t="shared" si="9"/>
        <v>M</v>
      </c>
      <c r="D594" s="10" t="s">
        <v>14</v>
      </c>
      <c r="E594" s="2">
        <v>7.25</v>
      </c>
      <c r="F594" s="10" t="s">
        <v>837</v>
      </c>
      <c r="G594" s="10" t="s">
        <v>1028</v>
      </c>
      <c r="H594" s="10" t="s">
        <v>1574</v>
      </c>
      <c r="I594" s="2">
        <v>0</v>
      </c>
      <c r="J594" s="2">
        <v>593</v>
      </c>
      <c r="K594" s="2">
        <v>3</v>
      </c>
      <c r="L594" s="10" t="s">
        <v>15</v>
      </c>
      <c r="M594" s="2">
        <v>0</v>
      </c>
      <c r="N594" s="10">
        <v>0</v>
      </c>
      <c r="O594" s="10" t="s">
        <v>264</v>
      </c>
      <c r="P594" s="10" t="s">
        <v>17</v>
      </c>
      <c r="Q594" s="2">
        <v>0</v>
      </c>
    </row>
    <row r="595" spans="1:17" x14ac:dyDescent="0.2">
      <c r="A595" s="2">
        <v>22</v>
      </c>
      <c r="B595" s="10" t="s">
        <v>1842</v>
      </c>
      <c r="C595" s="11" t="str">
        <f t="shared" si="9"/>
        <v>M</v>
      </c>
      <c r="D595" s="10" t="s">
        <v>26</v>
      </c>
      <c r="E595" s="2">
        <v>7.75</v>
      </c>
      <c r="F595" s="10" t="s">
        <v>528</v>
      </c>
      <c r="G595" s="10" t="s">
        <v>1032</v>
      </c>
      <c r="H595" s="10" t="s">
        <v>1378</v>
      </c>
      <c r="I595" s="2">
        <v>2</v>
      </c>
      <c r="J595" s="2">
        <v>594</v>
      </c>
      <c r="K595" s="2">
        <v>3</v>
      </c>
      <c r="L595" s="10" t="s">
        <v>20</v>
      </c>
      <c r="M595" s="2">
        <v>0</v>
      </c>
      <c r="N595" s="10">
        <v>0</v>
      </c>
      <c r="O595" s="10">
        <v>364848</v>
      </c>
      <c r="P595" s="10" t="s">
        <v>24</v>
      </c>
      <c r="Q595" s="2">
        <v>2</v>
      </c>
    </row>
    <row r="596" spans="1:17" x14ac:dyDescent="0.2">
      <c r="A596" s="2">
        <v>37</v>
      </c>
      <c r="B596" s="10" t="s">
        <v>1842</v>
      </c>
      <c r="C596" s="11" t="str">
        <f t="shared" si="9"/>
        <v>M</v>
      </c>
      <c r="D596" s="10" t="s">
        <v>14</v>
      </c>
      <c r="E596" s="2">
        <v>26</v>
      </c>
      <c r="F596" s="10" t="s">
        <v>838</v>
      </c>
      <c r="G596" s="10" t="s">
        <v>1028</v>
      </c>
      <c r="H596" s="10" t="s">
        <v>1241</v>
      </c>
      <c r="I596" s="2">
        <v>0</v>
      </c>
      <c r="J596" s="2">
        <v>595</v>
      </c>
      <c r="K596" s="2">
        <v>2</v>
      </c>
      <c r="L596" s="10" t="s">
        <v>15</v>
      </c>
      <c r="M596" s="2">
        <v>1</v>
      </c>
      <c r="N596" s="10">
        <v>0</v>
      </c>
      <c r="O596" s="10" t="s">
        <v>265</v>
      </c>
      <c r="P596" s="10" t="s">
        <v>17</v>
      </c>
      <c r="Q596" s="2">
        <v>1</v>
      </c>
    </row>
    <row r="597" spans="1:17" x14ac:dyDescent="0.2">
      <c r="A597" s="2">
        <v>36</v>
      </c>
      <c r="B597" s="10" t="s">
        <v>1842</v>
      </c>
      <c r="C597" s="11" t="str">
        <f t="shared" si="9"/>
        <v>M</v>
      </c>
      <c r="D597" s="10" t="s">
        <v>14</v>
      </c>
      <c r="E597" s="2">
        <v>24.15</v>
      </c>
      <c r="F597" s="10" t="s">
        <v>708</v>
      </c>
      <c r="G597" s="10" t="s">
        <v>1028</v>
      </c>
      <c r="H597" s="10" t="s">
        <v>1583</v>
      </c>
      <c r="I597" s="2">
        <v>1</v>
      </c>
      <c r="J597" s="2">
        <v>596</v>
      </c>
      <c r="K597" s="2">
        <v>3</v>
      </c>
      <c r="L597" s="10" t="s">
        <v>15</v>
      </c>
      <c r="M597" s="2">
        <v>1</v>
      </c>
      <c r="N597" s="10">
        <v>0</v>
      </c>
      <c r="O597" s="10">
        <v>345773</v>
      </c>
      <c r="P597" s="10" t="s">
        <v>17</v>
      </c>
      <c r="Q597" s="2">
        <v>2</v>
      </c>
    </row>
    <row r="598" spans="1:17" x14ac:dyDescent="0.2">
      <c r="A598" s="2">
        <v>22</v>
      </c>
      <c r="B598" s="10" t="s">
        <v>1842</v>
      </c>
      <c r="C598" s="11" t="str">
        <f t="shared" si="9"/>
        <v>M</v>
      </c>
      <c r="D598" s="10" t="s">
        <v>14</v>
      </c>
      <c r="E598" s="2">
        <v>33</v>
      </c>
      <c r="F598" s="10" t="s">
        <v>839</v>
      </c>
      <c r="G598" s="10" t="s">
        <v>1032</v>
      </c>
      <c r="H598" s="10" t="s">
        <v>1584</v>
      </c>
      <c r="I598" s="2">
        <v>0</v>
      </c>
      <c r="J598" s="2">
        <v>597</v>
      </c>
      <c r="K598" s="2">
        <v>2</v>
      </c>
      <c r="L598" s="10" t="s">
        <v>20</v>
      </c>
      <c r="M598" s="2">
        <v>0</v>
      </c>
      <c r="N598" s="10">
        <v>1</v>
      </c>
      <c r="O598" s="10">
        <v>248727</v>
      </c>
      <c r="P598" s="10" t="s">
        <v>24</v>
      </c>
      <c r="Q598" s="2">
        <v>0</v>
      </c>
    </row>
    <row r="599" spans="1:17" x14ac:dyDescent="0.2">
      <c r="A599" s="2">
        <v>49</v>
      </c>
      <c r="B599" s="10" t="s">
        <v>1842</v>
      </c>
      <c r="C599" s="11" t="str">
        <f t="shared" si="9"/>
        <v>M</v>
      </c>
      <c r="D599" s="10" t="s">
        <v>14</v>
      </c>
      <c r="E599" s="2">
        <v>0</v>
      </c>
      <c r="F599" s="10" t="s">
        <v>369</v>
      </c>
      <c r="G599" s="10" t="s">
        <v>1028</v>
      </c>
      <c r="H599" s="10" t="s">
        <v>1413</v>
      </c>
      <c r="I599" s="2">
        <v>0</v>
      </c>
      <c r="J599" s="2">
        <v>598</v>
      </c>
      <c r="K599" s="2">
        <v>3</v>
      </c>
      <c r="L599" s="10" t="s">
        <v>15</v>
      </c>
      <c r="M599" s="2">
        <v>0</v>
      </c>
      <c r="N599" s="10">
        <v>0</v>
      </c>
      <c r="O599" s="10" t="s">
        <v>107</v>
      </c>
      <c r="P599" s="10" t="s">
        <v>17</v>
      </c>
      <c r="Q599" s="2">
        <v>0</v>
      </c>
    </row>
    <row r="600" spans="1:17" x14ac:dyDescent="0.2">
      <c r="A600" s="2">
        <v>30</v>
      </c>
      <c r="B600" s="10" t="s">
        <v>1842</v>
      </c>
      <c r="C600" s="11" t="str">
        <f t="shared" si="9"/>
        <v>M</v>
      </c>
      <c r="D600" s="10" t="s">
        <v>19</v>
      </c>
      <c r="E600" s="2">
        <v>7.2249999999999996</v>
      </c>
      <c r="F600" s="10" t="s">
        <v>489</v>
      </c>
      <c r="G600" s="10" t="s">
        <v>1028</v>
      </c>
      <c r="H600" s="10" t="s">
        <v>1067</v>
      </c>
      <c r="I600" s="2">
        <v>0</v>
      </c>
      <c r="J600" s="2">
        <v>599</v>
      </c>
      <c r="K600" s="2">
        <v>3</v>
      </c>
      <c r="L600" s="10" t="s">
        <v>15</v>
      </c>
      <c r="M600" s="2">
        <v>0</v>
      </c>
      <c r="N600" s="10">
        <v>0</v>
      </c>
      <c r="O600" s="10">
        <v>2664</v>
      </c>
      <c r="P600" s="10" t="s">
        <v>17</v>
      </c>
      <c r="Q600" s="2">
        <v>0</v>
      </c>
    </row>
    <row r="601" spans="1:17" hidden="1" x14ac:dyDescent="0.2">
      <c r="A601" s="2">
        <v>49</v>
      </c>
      <c r="B601" s="10" t="s">
        <v>266</v>
      </c>
      <c r="C601" s="11" t="str">
        <f t="shared" si="9"/>
        <v>A</v>
      </c>
      <c r="D601" s="10" t="s">
        <v>19</v>
      </c>
      <c r="E601" s="2">
        <v>56.929200000000002</v>
      </c>
      <c r="F601" s="10" t="s">
        <v>811</v>
      </c>
      <c r="G601" s="10" t="s">
        <v>1585</v>
      </c>
      <c r="H601" s="10" t="s">
        <v>1586</v>
      </c>
      <c r="I601" s="2">
        <v>0</v>
      </c>
      <c r="J601" s="2">
        <v>600</v>
      </c>
      <c r="K601" s="2">
        <v>1</v>
      </c>
      <c r="L601" s="10" t="s">
        <v>15</v>
      </c>
      <c r="M601" s="2">
        <v>1</v>
      </c>
      <c r="N601" s="10">
        <v>1</v>
      </c>
      <c r="O601" s="10" t="s">
        <v>166</v>
      </c>
      <c r="P601" s="10" t="s">
        <v>17</v>
      </c>
      <c r="Q601" s="2">
        <v>1</v>
      </c>
    </row>
    <row r="602" spans="1:17" x14ac:dyDescent="0.2">
      <c r="A602" s="2">
        <v>24</v>
      </c>
      <c r="B602" s="10" t="s">
        <v>1842</v>
      </c>
      <c r="C602" s="11" t="str">
        <f t="shared" si="9"/>
        <v>M</v>
      </c>
      <c r="D602" s="10" t="s">
        <v>14</v>
      </c>
      <c r="E602" s="2">
        <v>27</v>
      </c>
      <c r="F602" s="10" t="s">
        <v>553</v>
      </c>
      <c r="G602" s="10" t="s">
        <v>1030</v>
      </c>
      <c r="H602" s="10" t="s">
        <v>1587</v>
      </c>
      <c r="I602" s="2">
        <v>1</v>
      </c>
      <c r="J602" s="2">
        <v>601</v>
      </c>
      <c r="K602" s="2">
        <v>2</v>
      </c>
      <c r="L602" s="10" t="s">
        <v>20</v>
      </c>
      <c r="M602" s="2">
        <v>2</v>
      </c>
      <c r="N602" s="10">
        <v>1</v>
      </c>
      <c r="O602" s="10">
        <v>243847</v>
      </c>
      <c r="P602" s="10" t="s">
        <v>22</v>
      </c>
      <c r="Q602" s="2">
        <v>3</v>
      </c>
    </row>
    <row r="603" spans="1:17" x14ac:dyDescent="0.2">
      <c r="A603" s="2">
        <v>30</v>
      </c>
      <c r="B603" s="10" t="s">
        <v>1842</v>
      </c>
      <c r="C603" s="11" t="str">
        <f t="shared" si="9"/>
        <v>M</v>
      </c>
      <c r="D603" s="10" t="s">
        <v>14</v>
      </c>
      <c r="E603" s="2">
        <v>7.8958000000000004</v>
      </c>
      <c r="F603" s="10" t="s">
        <v>840</v>
      </c>
      <c r="G603" s="10" t="s">
        <v>1028</v>
      </c>
      <c r="H603" s="10" t="s">
        <v>1588</v>
      </c>
      <c r="I603" s="2">
        <v>0</v>
      </c>
      <c r="J603" s="2">
        <v>602</v>
      </c>
      <c r="K603" s="2">
        <v>3</v>
      </c>
      <c r="L603" s="10" t="s">
        <v>15</v>
      </c>
      <c r="M603" s="2">
        <v>0</v>
      </c>
      <c r="N603" s="10">
        <v>0</v>
      </c>
      <c r="O603" s="10">
        <v>349214</v>
      </c>
      <c r="P603" s="10" t="s">
        <v>17</v>
      </c>
      <c r="Q603" s="2">
        <v>0</v>
      </c>
    </row>
    <row r="604" spans="1:17" x14ac:dyDescent="0.2">
      <c r="A604" s="2">
        <v>30</v>
      </c>
      <c r="B604" s="10" t="s">
        <v>1842</v>
      </c>
      <c r="C604" s="11" t="str">
        <f t="shared" si="9"/>
        <v>M</v>
      </c>
      <c r="D604" s="10" t="s">
        <v>14</v>
      </c>
      <c r="E604" s="2">
        <v>42.4</v>
      </c>
      <c r="F604" s="10" t="s">
        <v>841</v>
      </c>
      <c r="G604" s="10" t="s">
        <v>1028</v>
      </c>
      <c r="H604" s="10" t="s">
        <v>1297</v>
      </c>
      <c r="I604" s="2">
        <v>0</v>
      </c>
      <c r="J604" s="2">
        <v>603</v>
      </c>
      <c r="K604" s="2">
        <v>1</v>
      </c>
      <c r="L604" s="10" t="s">
        <v>15</v>
      </c>
      <c r="M604" s="2">
        <v>0</v>
      </c>
      <c r="N604" s="10">
        <v>0</v>
      </c>
      <c r="O604" s="10">
        <v>113796</v>
      </c>
      <c r="P604" s="10" t="s">
        <v>17</v>
      </c>
      <c r="Q604" s="2">
        <v>0</v>
      </c>
    </row>
    <row r="605" spans="1:17" x14ac:dyDescent="0.2">
      <c r="A605" s="2">
        <v>44</v>
      </c>
      <c r="B605" s="10" t="s">
        <v>1842</v>
      </c>
      <c r="C605" s="11" t="str">
        <f t="shared" si="9"/>
        <v>M</v>
      </c>
      <c r="D605" s="10" t="s">
        <v>14</v>
      </c>
      <c r="E605" s="2">
        <v>8.0500000000000007</v>
      </c>
      <c r="F605" s="10" t="s">
        <v>842</v>
      </c>
      <c r="G605" s="10" t="s">
        <v>1028</v>
      </c>
      <c r="H605" s="10" t="s">
        <v>1589</v>
      </c>
      <c r="I605" s="2">
        <v>0</v>
      </c>
      <c r="J605" s="2">
        <v>604</v>
      </c>
      <c r="K605" s="2">
        <v>3</v>
      </c>
      <c r="L605" s="10" t="s">
        <v>15</v>
      </c>
      <c r="M605" s="2">
        <v>0</v>
      </c>
      <c r="N605" s="10">
        <v>0</v>
      </c>
      <c r="O605" s="10">
        <v>364511</v>
      </c>
      <c r="P605" s="10" t="s">
        <v>17</v>
      </c>
      <c r="Q605" s="2">
        <v>0</v>
      </c>
    </row>
    <row r="606" spans="1:17" x14ac:dyDescent="0.2">
      <c r="A606" s="2">
        <v>35</v>
      </c>
      <c r="B606" s="10" t="s">
        <v>1842</v>
      </c>
      <c r="C606" s="11" t="str">
        <f t="shared" si="9"/>
        <v>M</v>
      </c>
      <c r="D606" s="10" t="s">
        <v>19</v>
      </c>
      <c r="E606" s="2">
        <v>26.55</v>
      </c>
      <c r="F606" s="10" t="s">
        <v>843</v>
      </c>
      <c r="G606" s="10" t="s">
        <v>1028</v>
      </c>
      <c r="H606" s="10" t="s">
        <v>1590</v>
      </c>
      <c r="I606" s="2">
        <v>0</v>
      </c>
      <c r="J606" s="2">
        <v>605</v>
      </c>
      <c r="K606" s="2">
        <v>1</v>
      </c>
      <c r="L606" s="10" t="s">
        <v>15</v>
      </c>
      <c r="M606" s="2">
        <v>0</v>
      </c>
      <c r="N606" s="10">
        <v>1</v>
      </c>
      <c r="O606" s="10">
        <v>111426</v>
      </c>
      <c r="P606" s="10" t="s">
        <v>17</v>
      </c>
      <c r="Q606" s="2">
        <v>0</v>
      </c>
    </row>
    <row r="607" spans="1:17" x14ac:dyDescent="0.2">
      <c r="A607" s="2">
        <v>36</v>
      </c>
      <c r="B607" s="10" t="s">
        <v>1842</v>
      </c>
      <c r="C607" s="11" t="str">
        <f t="shared" si="9"/>
        <v>M</v>
      </c>
      <c r="D607" s="10" t="s">
        <v>14</v>
      </c>
      <c r="E607" s="2">
        <v>15.55</v>
      </c>
      <c r="F607" s="10" t="s">
        <v>844</v>
      </c>
      <c r="G607" s="10" t="s">
        <v>1028</v>
      </c>
      <c r="H607" s="10" t="s">
        <v>1591</v>
      </c>
      <c r="I607" s="2">
        <v>0</v>
      </c>
      <c r="J607" s="2">
        <v>606</v>
      </c>
      <c r="K607" s="2">
        <v>3</v>
      </c>
      <c r="L607" s="10" t="s">
        <v>15</v>
      </c>
      <c r="M607" s="2">
        <v>1</v>
      </c>
      <c r="N607" s="10">
        <v>0</v>
      </c>
      <c r="O607" s="10">
        <v>349910</v>
      </c>
      <c r="P607" s="10" t="s">
        <v>17</v>
      </c>
      <c r="Q607" s="2">
        <v>1</v>
      </c>
    </row>
    <row r="608" spans="1:17" x14ac:dyDescent="0.2">
      <c r="A608" s="2">
        <v>30</v>
      </c>
      <c r="B608" s="10" t="s">
        <v>1842</v>
      </c>
      <c r="C608" s="11" t="str">
        <f t="shared" si="9"/>
        <v>M</v>
      </c>
      <c r="D608" s="10" t="s">
        <v>14</v>
      </c>
      <c r="E608" s="2">
        <v>7.8958000000000004</v>
      </c>
      <c r="F608" s="10" t="s">
        <v>845</v>
      </c>
      <c r="G608" s="10" t="s">
        <v>1028</v>
      </c>
      <c r="H608" s="10" t="s">
        <v>1592</v>
      </c>
      <c r="I608" s="2">
        <v>0</v>
      </c>
      <c r="J608" s="2">
        <v>607</v>
      </c>
      <c r="K608" s="2">
        <v>3</v>
      </c>
      <c r="L608" s="10" t="s">
        <v>15</v>
      </c>
      <c r="M608" s="2">
        <v>0</v>
      </c>
      <c r="N608" s="10">
        <v>0</v>
      </c>
      <c r="O608" s="10">
        <v>349246</v>
      </c>
      <c r="P608" s="10" t="s">
        <v>17</v>
      </c>
      <c r="Q608" s="2">
        <v>0</v>
      </c>
    </row>
    <row r="609" spans="1:17" x14ac:dyDescent="0.2">
      <c r="A609" s="2">
        <v>27</v>
      </c>
      <c r="B609" s="10" t="s">
        <v>1842</v>
      </c>
      <c r="C609" s="11" t="str">
        <f t="shared" si="9"/>
        <v>M</v>
      </c>
      <c r="D609" s="10" t="s">
        <v>14</v>
      </c>
      <c r="E609" s="2">
        <v>30.5</v>
      </c>
      <c r="F609" s="10" t="s">
        <v>846</v>
      </c>
      <c r="G609" s="10" t="s">
        <v>1028</v>
      </c>
      <c r="H609" s="10" t="s">
        <v>1593</v>
      </c>
      <c r="I609" s="2">
        <v>0</v>
      </c>
      <c r="J609" s="2">
        <v>608</v>
      </c>
      <c r="K609" s="2">
        <v>1</v>
      </c>
      <c r="L609" s="10" t="s">
        <v>15</v>
      </c>
      <c r="M609" s="2">
        <v>0</v>
      </c>
      <c r="N609" s="10">
        <v>1</v>
      </c>
      <c r="O609" s="10">
        <v>113804</v>
      </c>
      <c r="P609" s="10" t="s">
        <v>17</v>
      </c>
      <c r="Q609" s="2">
        <v>0</v>
      </c>
    </row>
    <row r="610" spans="1:17" x14ac:dyDescent="0.2">
      <c r="A610" s="2">
        <v>22</v>
      </c>
      <c r="B610" s="10" t="s">
        <v>1842</v>
      </c>
      <c r="C610" s="11" t="str">
        <f t="shared" si="9"/>
        <v>M</v>
      </c>
      <c r="D610" s="10" t="s">
        <v>19</v>
      </c>
      <c r="E610" s="2">
        <v>41.5792</v>
      </c>
      <c r="F610" s="10" t="s">
        <v>402</v>
      </c>
      <c r="G610" s="10" t="s">
        <v>1030</v>
      </c>
      <c r="H610" s="10" t="s">
        <v>1594</v>
      </c>
      <c r="I610" s="2">
        <v>2</v>
      </c>
      <c r="J610" s="2">
        <v>609</v>
      </c>
      <c r="K610" s="2">
        <v>2</v>
      </c>
      <c r="L610" s="10" t="s">
        <v>20</v>
      </c>
      <c r="M610" s="2">
        <v>1</v>
      </c>
      <c r="N610" s="10">
        <v>1</v>
      </c>
      <c r="O610" s="10" t="s">
        <v>42</v>
      </c>
      <c r="P610" s="10" t="s">
        <v>22</v>
      </c>
      <c r="Q610" s="2">
        <v>3</v>
      </c>
    </row>
    <row r="611" spans="1:17" hidden="1" x14ac:dyDescent="0.2">
      <c r="A611" s="2">
        <v>40</v>
      </c>
      <c r="B611" s="10" t="s">
        <v>145</v>
      </c>
      <c r="C611" s="11" t="str">
        <f t="shared" si="9"/>
        <v>C</v>
      </c>
      <c r="D611" s="10" t="s">
        <v>14</v>
      </c>
      <c r="E611" s="2">
        <v>153.46250000000001</v>
      </c>
      <c r="F611" s="10" t="s">
        <v>847</v>
      </c>
      <c r="G611" s="10" t="s">
        <v>1032</v>
      </c>
      <c r="H611" s="10" t="s">
        <v>1595</v>
      </c>
      <c r="I611" s="2">
        <v>0</v>
      </c>
      <c r="J611" s="2">
        <v>610</v>
      </c>
      <c r="K611" s="2">
        <v>1</v>
      </c>
      <c r="L611" s="10" t="s">
        <v>20</v>
      </c>
      <c r="M611" s="2">
        <v>0</v>
      </c>
      <c r="N611" s="10">
        <v>1</v>
      </c>
      <c r="O611" s="10" t="s">
        <v>146</v>
      </c>
      <c r="P611" s="10" t="s">
        <v>24</v>
      </c>
      <c r="Q611" s="2">
        <v>0</v>
      </c>
    </row>
    <row r="612" spans="1:17" x14ac:dyDescent="0.2">
      <c r="A612" s="2">
        <v>39</v>
      </c>
      <c r="B612" s="10" t="s">
        <v>1842</v>
      </c>
      <c r="C612" s="11" t="str">
        <f t="shared" si="9"/>
        <v>M</v>
      </c>
      <c r="D612" s="10" t="s">
        <v>14</v>
      </c>
      <c r="E612" s="2">
        <v>31.274999999999999</v>
      </c>
      <c r="F612" s="10" t="s">
        <v>374</v>
      </c>
      <c r="G612" s="10" t="s">
        <v>1030</v>
      </c>
      <c r="H612" s="10" t="s">
        <v>1596</v>
      </c>
      <c r="I612" s="2">
        <v>5</v>
      </c>
      <c r="J612" s="2">
        <v>611</v>
      </c>
      <c r="K612" s="2">
        <v>3</v>
      </c>
      <c r="L612" s="10" t="s">
        <v>20</v>
      </c>
      <c r="M612" s="2">
        <v>1</v>
      </c>
      <c r="N612" s="10">
        <v>0</v>
      </c>
      <c r="O612" s="10">
        <v>347082</v>
      </c>
      <c r="P612" s="10" t="s">
        <v>22</v>
      </c>
      <c r="Q612" s="2">
        <v>6</v>
      </c>
    </row>
    <row r="613" spans="1:17" x14ac:dyDescent="0.2">
      <c r="A613" s="2">
        <v>30</v>
      </c>
      <c r="B613" s="10" t="s">
        <v>1842</v>
      </c>
      <c r="C613" s="11" t="str">
        <f t="shared" si="9"/>
        <v>M</v>
      </c>
      <c r="D613" s="10" t="s">
        <v>14</v>
      </c>
      <c r="E613" s="2">
        <v>7.05</v>
      </c>
      <c r="F613" s="10" t="s">
        <v>848</v>
      </c>
      <c r="G613" s="10" t="s">
        <v>1028</v>
      </c>
      <c r="H613" s="10" t="s">
        <v>1597</v>
      </c>
      <c r="I613" s="2">
        <v>0</v>
      </c>
      <c r="J613" s="2">
        <v>612</v>
      </c>
      <c r="K613" s="2">
        <v>3</v>
      </c>
      <c r="L613" s="10" t="s">
        <v>15</v>
      </c>
      <c r="M613" s="2">
        <v>0</v>
      </c>
      <c r="N613" s="10">
        <v>0</v>
      </c>
      <c r="O613" s="10" t="s">
        <v>267</v>
      </c>
      <c r="P613" s="10" t="s">
        <v>17</v>
      </c>
      <c r="Q613" s="2">
        <v>0</v>
      </c>
    </row>
    <row r="614" spans="1:17" x14ac:dyDescent="0.2">
      <c r="A614" s="2">
        <v>22</v>
      </c>
      <c r="B614" s="10" t="s">
        <v>1842</v>
      </c>
      <c r="C614" s="11" t="str">
        <f t="shared" si="9"/>
        <v>M</v>
      </c>
      <c r="D614" s="10" t="s">
        <v>26</v>
      </c>
      <c r="E614" s="2">
        <v>15.5</v>
      </c>
      <c r="F614" s="10" t="s">
        <v>572</v>
      </c>
      <c r="G614" s="10" t="s">
        <v>1032</v>
      </c>
      <c r="H614" s="10" t="s">
        <v>1598</v>
      </c>
      <c r="I614" s="2">
        <v>0</v>
      </c>
      <c r="J614" s="2">
        <v>613</v>
      </c>
      <c r="K614" s="2">
        <v>3</v>
      </c>
      <c r="L614" s="10" t="s">
        <v>20</v>
      </c>
      <c r="M614" s="2">
        <v>1</v>
      </c>
      <c r="N614" s="10">
        <v>1</v>
      </c>
      <c r="O614" s="10">
        <v>367230</v>
      </c>
      <c r="P614" s="10" t="s">
        <v>24</v>
      </c>
      <c r="Q614" s="2">
        <v>1</v>
      </c>
    </row>
    <row r="615" spans="1:17" x14ac:dyDescent="0.2">
      <c r="A615" s="2">
        <v>30</v>
      </c>
      <c r="B615" s="10" t="s">
        <v>1842</v>
      </c>
      <c r="C615" s="11" t="str">
        <f t="shared" si="9"/>
        <v>M</v>
      </c>
      <c r="D615" s="10" t="s">
        <v>26</v>
      </c>
      <c r="E615" s="2">
        <v>7.75</v>
      </c>
      <c r="F615" s="10" t="s">
        <v>849</v>
      </c>
      <c r="G615" s="10" t="s">
        <v>1028</v>
      </c>
      <c r="H615" s="10" t="s">
        <v>1217</v>
      </c>
      <c r="I615" s="2">
        <v>0</v>
      </c>
      <c r="J615" s="2">
        <v>614</v>
      </c>
      <c r="K615" s="2">
        <v>3</v>
      </c>
      <c r="L615" s="10" t="s">
        <v>15</v>
      </c>
      <c r="M615" s="2">
        <v>0</v>
      </c>
      <c r="N615" s="10">
        <v>0</v>
      </c>
      <c r="O615" s="10">
        <v>370377</v>
      </c>
      <c r="P615" s="10" t="s">
        <v>17</v>
      </c>
      <c r="Q615" s="2">
        <v>0</v>
      </c>
    </row>
    <row r="616" spans="1:17" x14ac:dyDescent="0.2">
      <c r="A616" s="2">
        <v>35</v>
      </c>
      <c r="B616" s="10" t="s">
        <v>1842</v>
      </c>
      <c r="C616" s="11" t="str">
        <f t="shared" si="9"/>
        <v>M</v>
      </c>
      <c r="D616" s="10" t="s">
        <v>14</v>
      </c>
      <c r="E616" s="2">
        <v>8.0500000000000007</v>
      </c>
      <c r="F616" s="10" t="s">
        <v>850</v>
      </c>
      <c r="G616" s="10" t="s">
        <v>1028</v>
      </c>
      <c r="H616" s="10" t="s">
        <v>1599</v>
      </c>
      <c r="I616" s="2">
        <v>0</v>
      </c>
      <c r="J616" s="2">
        <v>615</v>
      </c>
      <c r="K616" s="2">
        <v>3</v>
      </c>
      <c r="L616" s="10" t="s">
        <v>15</v>
      </c>
      <c r="M616" s="2">
        <v>0</v>
      </c>
      <c r="N616" s="10">
        <v>0</v>
      </c>
      <c r="O616" s="10">
        <v>364512</v>
      </c>
      <c r="P616" s="10" t="s">
        <v>17</v>
      </c>
      <c r="Q616" s="2">
        <v>0</v>
      </c>
    </row>
    <row r="617" spans="1:17" x14ac:dyDescent="0.2">
      <c r="A617" s="2">
        <v>24</v>
      </c>
      <c r="B617" s="10" t="s">
        <v>1842</v>
      </c>
      <c r="C617" s="11" t="str">
        <f t="shared" si="9"/>
        <v>M</v>
      </c>
      <c r="D617" s="10" t="s">
        <v>14</v>
      </c>
      <c r="E617" s="2">
        <v>65</v>
      </c>
      <c r="F617" s="10" t="s">
        <v>851</v>
      </c>
      <c r="G617" s="10" t="s">
        <v>1032</v>
      </c>
      <c r="H617" s="10" t="s">
        <v>1600</v>
      </c>
      <c r="I617" s="2">
        <v>2</v>
      </c>
      <c r="J617" s="2">
        <v>616</v>
      </c>
      <c r="K617" s="2">
        <v>2</v>
      </c>
      <c r="L617" s="10" t="s">
        <v>20</v>
      </c>
      <c r="M617" s="2">
        <v>1</v>
      </c>
      <c r="N617" s="10">
        <v>1</v>
      </c>
      <c r="O617" s="10">
        <v>220845</v>
      </c>
      <c r="P617" s="10" t="s">
        <v>24</v>
      </c>
      <c r="Q617" s="2">
        <v>3</v>
      </c>
    </row>
    <row r="618" spans="1:17" x14ac:dyDescent="0.2">
      <c r="A618" s="2">
        <v>34</v>
      </c>
      <c r="B618" s="10" t="s">
        <v>1842</v>
      </c>
      <c r="C618" s="11" t="str">
        <f t="shared" si="9"/>
        <v>M</v>
      </c>
      <c r="D618" s="10" t="s">
        <v>14</v>
      </c>
      <c r="E618" s="2">
        <v>14.4</v>
      </c>
      <c r="F618" s="10" t="s">
        <v>712</v>
      </c>
      <c r="G618" s="10" t="s">
        <v>1028</v>
      </c>
      <c r="H618" s="10" t="s">
        <v>1601</v>
      </c>
      <c r="I618" s="2">
        <v>1</v>
      </c>
      <c r="J618" s="2">
        <v>617</v>
      </c>
      <c r="K618" s="2">
        <v>3</v>
      </c>
      <c r="L618" s="10" t="s">
        <v>15</v>
      </c>
      <c r="M618" s="2">
        <v>1</v>
      </c>
      <c r="N618" s="10">
        <v>0</v>
      </c>
      <c r="O618" s="10">
        <v>347080</v>
      </c>
      <c r="P618" s="10" t="s">
        <v>17</v>
      </c>
      <c r="Q618" s="2">
        <v>2</v>
      </c>
    </row>
    <row r="619" spans="1:17" x14ac:dyDescent="0.2">
      <c r="A619" s="2">
        <v>26</v>
      </c>
      <c r="B619" s="10" t="s">
        <v>1842</v>
      </c>
      <c r="C619" s="11" t="str">
        <f t="shared" si="9"/>
        <v>M</v>
      </c>
      <c r="D619" s="10" t="s">
        <v>14</v>
      </c>
      <c r="E619" s="2">
        <v>16.100000000000001</v>
      </c>
      <c r="F619" s="10" t="s">
        <v>582</v>
      </c>
      <c r="G619" s="10" t="s">
        <v>1030</v>
      </c>
      <c r="H619" s="10" t="s">
        <v>1602</v>
      </c>
      <c r="I619" s="2">
        <v>0</v>
      </c>
      <c r="J619" s="2">
        <v>618</v>
      </c>
      <c r="K619" s="2">
        <v>3</v>
      </c>
      <c r="L619" s="10" t="s">
        <v>20</v>
      </c>
      <c r="M619" s="2">
        <v>1</v>
      </c>
      <c r="N619" s="10">
        <v>0</v>
      </c>
      <c r="O619" s="10" t="s">
        <v>138</v>
      </c>
      <c r="P619" s="10" t="s">
        <v>22</v>
      </c>
      <c r="Q619" s="2">
        <v>1</v>
      </c>
    </row>
    <row r="620" spans="1:17" hidden="1" x14ac:dyDescent="0.2">
      <c r="A620" s="2">
        <v>4</v>
      </c>
      <c r="B620" s="10" t="s">
        <v>109</v>
      </c>
      <c r="C620" s="11" t="str">
        <f t="shared" si="9"/>
        <v>F</v>
      </c>
      <c r="D620" s="10" t="s">
        <v>14</v>
      </c>
      <c r="E620" s="2">
        <v>39</v>
      </c>
      <c r="F620" s="10" t="s">
        <v>523</v>
      </c>
      <c r="G620" s="10" t="s">
        <v>1032</v>
      </c>
      <c r="H620" s="10" t="s">
        <v>1603</v>
      </c>
      <c r="I620" s="2">
        <v>1</v>
      </c>
      <c r="J620" s="2">
        <v>619</v>
      </c>
      <c r="K620" s="2">
        <v>2</v>
      </c>
      <c r="L620" s="10" t="s">
        <v>20</v>
      </c>
      <c r="M620" s="2">
        <v>2</v>
      </c>
      <c r="N620" s="10">
        <v>1</v>
      </c>
      <c r="O620" s="10">
        <v>230136</v>
      </c>
      <c r="P620" s="10" t="s">
        <v>24</v>
      </c>
      <c r="Q620" s="2">
        <v>3</v>
      </c>
    </row>
    <row r="621" spans="1:17" x14ac:dyDescent="0.2">
      <c r="A621" s="2">
        <v>26</v>
      </c>
      <c r="B621" s="10" t="s">
        <v>1842</v>
      </c>
      <c r="C621" s="11" t="str">
        <f t="shared" si="9"/>
        <v>M</v>
      </c>
      <c r="D621" s="10" t="s">
        <v>14</v>
      </c>
      <c r="E621" s="2">
        <v>10.5</v>
      </c>
      <c r="F621" s="10" t="s">
        <v>852</v>
      </c>
      <c r="G621" s="10" t="s">
        <v>1028</v>
      </c>
      <c r="H621" s="10" t="s">
        <v>1051</v>
      </c>
      <c r="I621" s="2">
        <v>0</v>
      </c>
      <c r="J621" s="2">
        <v>620</v>
      </c>
      <c r="K621" s="2">
        <v>2</v>
      </c>
      <c r="L621" s="10" t="s">
        <v>15</v>
      </c>
      <c r="M621" s="2">
        <v>0</v>
      </c>
      <c r="N621" s="10">
        <v>0</v>
      </c>
      <c r="O621" s="10">
        <v>31028</v>
      </c>
      <c r="P621" s="10" t="s">
        <v>17</v>
      </c>
      <c r="Q621" s="2">
        <v>0</v>
      </c>
    </row>
    <row r="622" spans="1:17" x14ac:dyDescent="0.2">
      <c r="A622" s="2">
        <v>27</v>
      </c>
      <c r="B622" s="10" t="s">
        <v>1842</v>
      </c>
      <c r="C622" s="11" t="str">
        <f t="shared" si="9"/>
        <v>M</v>
      </c>
      <c r="D622" s="10" t="s">
        <v>19</v>
      </c>
      <c r="E622" s="2">
        <v>14.4542</v>
      </c>
      <c r="F622" s="10" t="s">
        <v>853</v>
      </c>
      <c r="G622" s="10" t="s">
        <v>1028</v>
      </c>
      <c r="H622" s="10" t="s">
        <v>1604</v>
      </c>
      <c r="I622" s="2">
        <v>0</v>
      </c>
      <c r="J622" s="2">
        <v>621</v>
      </c>
      <c r="K622" s="2">
        <v>3</v>
      </c>
      <c r="L622" s="10" t="s">
        <v>15</v>
      </c>
      <c r="M622" s="2">
        <v>1</v>
      </c>
      <c r="N622" s="10">
        <v>0</v>
      </c>
      <c r="O622" s="10">
        <v>2659</v>
      </c>
      <c r="P622" s="10" t="s">
        <v>17</v>
      </c>
      <c r="Q622" s="2">
        <v>1</v>
      </c>
    </row>
    <row r="623" spans="1:17" hidden="1" x14ac:dyDescent="0.2">
      <c r="A623" s="2">
        <v>42</v>
      </c>
      <c r="B623" s="10" t="s">
        <v>268</v>
      </c>
      <c r="C623" s="11" t="str">
        <f t="shared" si="9"/>
        <v>D</v>
      </c>
      <c r="D623" s="10" t="s">
        <v>14</v>
      </c>
      <c r="E623" s="2">
        <v>52.554200000000002</v>
      </c>
      <c r="F623" s="10" t="s">
        <v>854</v>
      </c>
      <c r="G623" s="10" t="s">
        <v>1028</v>
      </c>
      <c r="H623" s="10" t="s">
        <v>1605</v>
      </c>
      <c r="I623" s="2">
        <v>0</v>
      </c>
      <c r="J623" s="2">
        <v>622</v>
      </c>
      <c r="K623" s="2">
        <v>1</v>
      </c>
      <c r="L623" s="10" t="s">
        <v>15</v>
      </c>
      <c r="M623" s="2">
        <v>1</v>
      </c>
      <c r="N623" s="10">
        <v>1</v>
      </c>
      <c r="O623" s="10">
        <v>11753</v>
      </c>
      <c r="P623" s="10" t="s">
        <v>17</v>
      </c>
      <c r="Q623" s="2">
        <v>1</v>
      </c>
    </row>
    <row r="624" spans="1:17" x14ac:dyDescent="0.2">
      <c r="A624" s="2">
        <v>20</v>
      </c>
      <c r="B624" s="10" t="s">
        <v>1842</v>
      </c>
      <c r="C624" s="11" t="str">
        <f t="shared" si="9"/>
        <v>M</v>
      </c>
      <c r="D624" s="10" t="s">
        <v>19</v>
      </c>
      <c r="E624" s="2">
        <v>15.7417</v>
      </c>
      <c r="F624" s="10" t="s">
        <v>683</v>
      </c>
      <c r="G624" s="10" t="s">
        <v>1028</v>
      </c>
      <c r="H624" s="10" t="s">
        <v>1606</v>
      </c>
      <c r="I624" s="2">
        <v>1</v>
      </c>
      <c r="J624" s="2">
        <v>623</v>
      </c>
      <c r="K624" s="2">
        <v>3</v>
      </c>
      <c r="L624" s="10" t="s">
        <v>15</v>
      </c>
      <c r="M624" s="2">
        <v>1</v>
      </c>
      <c r="N624" s="10">
        <v>1</v>
      </c>
      <c r="O624" s="10">
        <v>2653</v>
      </c>
      <c r="P624" s="10" t="s">
        <v>17</v>
      </c>
      <c r="Q624" s="2">
        <v>2</v>
      </c>
    </row>
    <row r="625" spans="1:17" x14ac:dyDescent="0.2">
      <c r="A625" s="2">
        <v>21</v>
      </c>
      <c r="B625" s="10" t="s">
        <v>1842</v>
      </c>
      <c r="C625" s="11" t="str">
        <f t="shared" si="9"/>
        <v>M</v>
      </c>
      <c r="D625" s="10" t="s">
        <v>14</v>
      </c>
      <c r="E625" s="2">
        <v>7.8541999999999996</v>
      </c>
      <c r="F625" s="10" t="s">
        <v>855</v>
      </c>
      <c r="G625" s="10" t="s">
        <v>1028</v>
      </c>
      <c r="H625" s="10" t="s">
        <v>1607</v>
      </c>
      <c r="I625" s="2">
        <v>0</v>
      </c>
      <c r="J625" s="2">
        <v>624</v>
      </c>
      <c r="K625" s="2">
        <v>3</v>
      </c>
      <c r="L625" s="10" t="s">
        <v>15</v>
      </c>
      <c r="M625" s="2">
        <v>0</v>
      </c>
      <c r="N625" s="10">
        <v>0</v>
      </c>
      <c r="O625" s="10">
        <v>350029</v>
      </c>
      <c r="P625" s="10" t="s">
        <v>17</v>
      </c>
      <c r="Q625" s="2">
        <v>0</v>
      </c>
    </row>
    <row r="626" spans="1:17" x14ac:dyDescent="0.2">
      <c r="A626" s="2">
        <v>21</v>
      </c>
      <c r="B626" s="10" t="s">
        <v>1842</v>
      </c>
      <c r="C626" s="11" t="str">
        <f t="shared" si="9"/>
        <v>M</v>
      </c>
      <c r="D626" s="10" t="s">
        <v>14</v>
      </c>
      <c r="E626" s="2">
        <v>16.100000000000001</v>
      </c>
      <c r="F626" s="10" t="s">
        <v>856</v>
      </c>
      <c r="G626" s="10" t="s">
        <v>1028</v>
      </c>
      <c r="H626" s="10" t="s">
        <v>1608</v>
      </c>
      <c r="I626" s="2">
        <v>0</v>
      </c>
      <c r="J626" s="2">
        <v>625</v>
      </c>
      <c r="K626" s="2">
        <v>3</v>
      </c>
      <c r="L626" s="10" t="s">
        <v>15</v>
      </c>
      <c r="M626" s="2">
        <v>0</v>
      </c>
      <c r="N626" s="10">
        <v>0</v>
      </c>
      <c r="O626" s="10">
        <v>54636</v>
      </c>
      <c r="P626" s="10" t="s">
        <v>17</v>
      </c>
      <c r="Q626" s="2">
        <v>0</v>
      </c>
    </row>
    <row r="627" spans="1:17" hidden="1" x14ac:dyDescent="0.2">
      <c r="A627" s="2">
        <v>61</v>
      </c>
      <c r="B627" s="10" t="s">
        <v>269</v>
      </c>
      <c r="C627" s="11" t="str">
        <f t="shared" si="9"/>
        <v>D</v>
      </c>
      <c r="D627" s="10" t="s">
        <v>14</v>
      </c>
      <c r="E627" s="2">
        <v>32.320799999999998</v>
      </c>
      <c r="F627" s="10" t="s">
        <v>857</v>
      </c>
      <c r="G627" s="10" t="s">
        <v>1028</v>
      </c>
      <c r="H627" s="10" t="s">
        <v>1230</v>
      </c>
      <c r="I627" s="2">
        <v>0</v>
      </c>
      <c r="J627" s="2">
        <v>626</v>
      </c>
      <c r="K627" s="2">
        <v>1</v>
      </c>
      <c r="L627" s="10" t="s">
        <v>15</v>
      </c>
      <c r="M627" s="2">
        <v>0</v>
      </c>
      <c r="N627" s="10">
        <v>0</v>
      </c>
      <c r="O627" s="10">
        <v>36963</v>
      </c>
      <c r="P627" s="10" t="s">
        <v>17</v>
      </c>
      <c r="Q627" s="2">
        <v>0</v>
      </c>
    </row>
    <row r="628" spans="1:17" x14ac:dyDescent="0.2">
      <c r="A628" s="2">
        <v>57</v>
      </c>
      <c r="B628" s="10" t="s">
        <v>1842</v>
      </c>
      <c r="C628" s="11" t="str">
        <f t="shared" si="9"/>
        <v>M</v>
      </c>
      <c r="D628" s="10" t="s">
        <v>26</v>
      </c>
      <c r="E628" s="2">
        <v>12.35</v>
      </c>
      <c r="F628" s="10" t="s">
        <v>858</v>
      </c>
      <c r="G628" s="10" t="s">
        <v>1178</v>
      </c>
      <c r="H628" s="10" t="s">
        <v>1609</v>
      </c>
      <c r="I628" s="2">
        <v>0</v>
      </c>
      <c r="J628" s="2">
        <v>627</v>
      </c>
      <c r="K628" s="2">
        <v>2</v>
      </c>
      <c r="L628" s="10" t="s">
        <v>15</v>
      </c>
      <c r="M628" s="2">
        <v>0</v>
      </c>
      <c r="N628" s="10">
        <v>0</v>
      </c>
      <c r="O628" s="10">
        <v>219533</v>
      </c>
      <c r="P628" s="10" t="s">
        <v>90</v>
      </c>
      <c r="Q628" s="2">
        <v>0</v>
      </c>
    </row>
    <row r="629" spans="1:17" hidden="1" x14ac:dyDescent="0.2">
      <c r="A629" s="2">
        <v>21</v>
      </c>
      <c r="B629" s="10" t="s">
        <v>270</v>
      </c>
      <c r="C629" s="11" t="str">
        <f t="shared" si="9"/>
        <v>D</v>
      </c>
      <c r="D629" s="10" t="s">
        <v>14</v>
      </c>
      <c r="E629" s="2">
        <v>77.958299999999994</v>
      </c>
      <c r="F629" s="10" t="s">
        <v>859</v>
      </c>
      <c r="G629" s="10" t="s">
        <v>1032</v>
      </c>
      <c r="H629" s="10" t="s">
        <v>1610</v>
      </c>
      <c r="I629" s="2">
        <v>0</v>
      </c>
      <c r="J629" s="2">
        <v>628</v>
      </c>
      <c r="K629" s="2">
        <v>1</v>
      </c>
      <c r="L629" s="10" t="s">
        <v>20</v>
      </c>
      <c r="M629" s="2">
        <v>0</v>
      </c>
      <c r="N629" s="10">
        <v>1</v>
      </c>
      <c r="O629" s="10">
        <v>13502</v>
      </c>
      <c r="P629" s="10" t="s">
        <v>24</v>
      </c>
      <c r="Q629" s="2">
        <v>0</v>
      </c>
    </row>
    <row r="630" spans="1:17" x14ac:dyDescent="0.2">
      <c r="A630" s="2">
        <v>26</v>
      </c>
      <c r="B630" s="10" t="s">
        <v>1842</v>
      </c>
      <c r="C630" s="11" t="str">
        <f t="shared" si="9"/>
        <v>M</v>
      </c>
      <c r="D630" s="10" t="s">
        <v>14</v>
      </c>
      <c r="E630" s="2">
        <v>7.8958000000000004</v>
      </c>
      <c r="F630" s="10" t="s">
        <v>860</v>
      </c>
      <c r="G630" s="10" t="s">
        <v>1028</v>
      </c>
      <c r="H630" s="10" t="s">
        <v>1611</v>
      </c>
      <c r="I630" s="2">
        <v>0</v>
      </c>
      <c r="J630" s="2">
        <v>629</v>
      </c>
      <c r="K630" s="2">
        <v>3</v>
      </c>
      <c r="L630" s="10" t="s">
        <v>15</v>
      </c>
      <c r="M630" s="2">
        <v>0</v>
      </c>
      <c r="N630" s="10">
        <v>0</v>
      </c>
      <c r="O630" s="10">
        <v>349224</v>
      </c>
      <c r="P630" s="10" t="s">
        <v>17</v>
      </c>
      <c r="Q630" s="2">
        <v>0</v>
      </c>
    </row>
    <row r="631" spans="1:17" x14ac:dyDescent="0.2">
      <c r="A631" s="2">
        <v>30</v>
      </c>
      <c r="B631" s="10" t="s">
        <v>1842</v>
      </c>
      <c r="C631" s="11" t="str">
        <f t="shared" si="9"/>
        <v>M</v>
      </c>
      <c r="D631" s="10" t="s">
        <v>26</v>
      </c>
      <c r="E631" s="2">
        <v>7.7332999999999998</v>
      </c>
      <c r="F631" s="10" t="s">
        <v>861</v>
      </c>
      <c r="G631" s="10" t="s">
        <v>1028</v>
      </c>
      <c r="H631" s="10" t="s">
        <v>1612</v>
      </c>
      <c r="I631" s="2">
        <v>0</v>
      </c>
      <c r="J631" s="2">
        <v>630</v>
      </c>
      <c r="K631" s="2">
        <v>3</v>
      </c>
      <c r="L631" s="10" t="s">
        <v>15</v>
      </c>
      <c r="M631" s="2">
        <v>0</v>
      </c>
      <c r="N631" s="10">
        <v>0</v>
      </c>
      <c r="O631" s="10">
        <v>334912</v>
      </c>
      <c r="P631" s="10" t="s">
        <v>17</v>
      </c>
      <c r="Q631" s="2">
        <v>0</v>
      </c>
    </row>
    <row r="632" spans="1:17" hidden="1" x14ac:dyDescent="0.2">
      <c r="A632" s="2">
        <v>80</v>
      </c>
      <c r="B632" s="10" t="s">
        <v>271</v>
      </c>
      <c r="C632" s="11" t="str">
        <f t="shared" si="9"/>
        <v>A</v>
      </c>
      <c r="D632" s="10" t="s">
        <v>14</v>
      </c>
      <c r="E632" s="2">
        <v>30</v>
      </c>
      <c r="F632" s="10" t="s">
        <v>862</v>
      </c>
      <c r="G632" s="10" t="s">
        <v>1028</v>
      </c>
      <c r="H632" s="10" t="s">
        <v>1613</v>
      </c>
      <c r="I632" s="2">
        <v>0</v>
      </c>
      <c r="J632" s="2">
        <v>631</v>
      </c>
      <c r="K632" s="2">
        <v>1</v>
      </c>
      <c r="L632" s="10" t="s">
        <v>15</v>
      </c>
      <c r="M632" s="2">
        <v>0</v>
      </c>
      <c r="N632" s="10">
        <v>1</v>
      </c>
      <c r="O632" s="10">
        <v>27042</v>
      </c>
      <c r="P632" s="10" t="s">
        <v>17</v>
      </c>
      <c r="Q632" s="2">
        <v>0</v>
      </c>
    </row>
    <row r="633" spans="1:17" x14ac:dyDescent="0.2">
      <c r="A633" s="2">
        <v>51</v>
      </c>
      <c r="B633" s="10" t="s">
        <v>1842</v>
      </c>
      <c r="C633" s="11" t="str">
        <f t="shared" si="9"/>
        <v>M</v>
      </c>
      <c r="D633" s="10" t="s">
        <v>14</v>
      </c>
      <c r="E633" s="2">
        <v>7.0541999999999998</v>
      </c>
      <c r="F633" s="10" t="s">
        <v>863</v>
      </c>
      <c r="G633" s="10" t="s">
        <v>1028</v>
      </c>
      <c r="H633" s="10" t="s">
        <v>1614</v>
      </c>
      <c r="I633" s="2">
        <v>0</v>
      </c>
      <c r="J633" s="2">
        <v>632</v>
      </c>
      <c r="K633" s="2">
        <v>3</v>
      </c>
      <c r="L633" s="10" t="s">
        <v>15</v>
      </c>
      <c r="M633" s="2">
        <v>0</v>
      </c>
      <c r="N633" s="10">
        <v>0</v>
      </c>
      <c r="O633" s="10">
        <v>347743</v>
      </c>
      <c r="P633" s="10" t="s">
        <v>17</v>
      </c>
      <c r="Q633" s="2">
        <v>0</v>
      </c>
    </row>
    <row r="634" spans="1:17" hidden="1" x14ac:dyDescent="0.2">
      <c r="A634" s="2">
        <v>32</v>
      </c>
      <c r="B634" s="10" t="s">
        <v>272</v>
      </c>
      <c r="C634" s="11" t="str">
        <f t="shared" si="9"/>
        <v>B</v>
      </c>
      <c r="D634" s="10" t="s">
        <v>19</v>
      </c>
      <c r="E634" s="2">
        <v>30.5</v>
      </c>
      <c r="F634" s="10" t="s">
        <v>864</v>
      </c>
      <c r="G634" s="10" t="s">
        <v>1272</v>
      </c>
      <c r="H634" s="10" t="s">
        <v>1615</v>
      </c>
      <c r="I634" s="2">
        <v>0</v>
      </c>
      <c r="J634" s="2">
        <v>633</v>
      </c>
      <c r="K634" s="2">
        <v>1</v>
      </c>
      <c r="L634" s="10" t="s">
        <v>15</v>
      </c>
      <c r="M634" s="2">
        <v>0</v>
      </c>
      <c r="N634" s="10">
        <v>1</v>
      </c>
      <c r="O634" s="10">
        <v>13214</v>
      </c>
      <c r="P634" s="10" t="s">
        <v>135</v>
      </c>
      <c r="Q634" s="2">
        <v>0</v>
      </c>
    </row>
    <row r="635" spans="1:17" x14ac:dyDescent="0.2">
      <c r="A635" s="2">
        <v>30</v>
      </c>
      <c r="B635" s="10" t="s">
        <v>1842</v>
      </c>
      <c r="C635" s="11" t="str">
        <f t="shared" si="9"/>
        <v>M</v>
      </c>
      <c r="D635" s="10" t="s">
        <v>14</v>
      </c>
      <c r="E635" s="2">
        <v>0</v>
      </c>
      <c r="F635" s="10" t="s">
        <v>865</v>
      </c>
      <c r="G635" s="10" t="s">
        <v>1028</v>
      </c>
      <c r="H635" s="10" t="s">
        <v>1616</v>
      </c>
      <c r="I635" s="2">
        <v>0</v>
      </c>
      <c r="J635" s="2">
        <v>634</v>
      </c>
      <c r="K635" s="2">
        <v>1</v>
      </c>
      <c r="L635" s="10" t="s">
        <v>15</v>
      </c>
      <c r="M635" s="2">
        <v>0</v>
      </c>
      <c r="N635" s="10">
        <v>0</v>
      </c>
      <c r="O635" s="10">
        <v>112052</v>
      </c>
      <c r="P635" s="10" t="s">
        <v>17</v>
      </c>
      <c r="Q635" s="2">
        <v>0</v>
      </c>
    </row>
    <row r="636" spans="1:17" x14ac:dyDescent="0.2">
      <c r="A636" s="2">
        <v>9</v>
      </c>
      <c r="B636" s="10" t="s">
        <v>1842</v>
      </c>
      <c r="C636" s="11" t="str">
        <f t="shared" si="9"/>
        <v>M</v>
      </c>
      <c r="D636" s="10" t="s">
        <v>14</v>
      </c>
      <c r="E636" s="2">
        <v>27.9</v>
      </c>
      <c r="F636" s="10" t="s">
        <v>422</v>
      </c>
      <c r="G636" s="10" t="s">
        <v>1032</v>
      </c>
      <c r="H636" s="10" t="s">
        <v>1617</v>
      </c>
      <c r="I636" s="2">
        <v>2</v>
      </c>
      <c r="J636" s="2">
        <v>635</v>
      </c>
      <c r="K636" s="2">
        <v>3</v>
      </c>
      <c r="L636" s="10" t="s">
        <v>20</v>
      </c>
      <c r="M636" s="2">
        <v>3</v>
      </c>
      <c r="N636" s="10">
        <v>0</v>
      </c>
      <c r="O636" s="10">
        <v>347088</v>
      </c>
      <c r="P636" s="10" t="s">
        <v>24</v>
      </c>
      <c r="Q636" s="2">
        <v>5</v>
      </c>
    </row>
    <row r="637" spans="1:17" x14ac:dyDescent="0.2">
      <c r="A637" s="2">
        <v>28</v>
      </c>
      <c r="B637" s="10" t="s">
        <v>1842</v>
      </c>
      <c r="C637" s="11" t="str">
        <f t="shared" si="9"/>
        <v>M</v>
      </c>
      <c r="D637" s="10" t="s">
        <v>14</v>
      </c>
      <c r="E637" s="2">
        <v>13</v>
      </c>
      <c r="F637" s="10" t="s">
        <v>866</v>
      </c>
      <c r="G637" s="10" t="s">
        <v>1032</v>
      </c>
      <c r="H637" s="10" t="s">
        <v>1378</v>
      </c>
      <c r="I637" s="2">
        <v>0</v>
      </c>
      <c r="J637" s="2">
        <v>636</v>
      </c>
      <c r="K637" s="2">
        <v>2</v>
      </c>
      <c r="L637" s="10" t="s">
        <v>20</v>
      </c>
      <c r="M637" s="2">
        <v>0</v>
      </c>
      <c r="N637" s="10">
        <v>1</v>
      </c>
      <c r="O637" s="10">
        <v>237668</v>
      </c>
      <c r="P637" s="10" t="s">
        <v>24</v>
      </c>
      <c r="Q637" s="2">
        <v>0</v>
      </c>
    </row>
    <row r="638" spans="1:17" x14ac:dyDescent="0.2">
      <c r="A638" s="2">
        <v>32</v>
      </c>
      <c r="B638" s="10" t="s">
        <v>1842</v>
      </c>
      <c r="C638" s="11" t="str">
        <f t="shared" si="9"/>
        <v>M</v>
      </c>
      <c r="D638" s="10" t="s">
        <v>14</v>
      </c>
      <c r="E638" s="2">
        <v>7.9249999999999998</v>
      </c>
      <c r="F638" s="10" t="s">
        <v>867</v>
      </c>
      <c r="G638" s="10" t="s">
        <v>1028</v>
      </c>
      <c r="H638" s="10" t="s">
        <v>1618</v>
      </c>
      <c r="I638" s="2">
        <v>0</v>
      </c>
      <c r="J638" s="2">
        <v>637</v>
      </c>
      <c r="K638" s="2">
        <v>3</v>
      </c>
      <c r="L638" s="10" t="s">
        <v>15</v>
      </c>
      <c r="M638" s="2">
        <v>0</v>
      </c>
      <c r="N638" s="10">
        <v>0</v>
      </c>
      <c r="O638" s="10" t="s">
        <v>273</v>
      </c>
      <c r="P638" s="10" t="s">
        <v>17</v>
      </c>
      <c r="Q638" s="2">
        <v>0</v>
      </c>
    </row>
    <row r="639" spans="1:17" x14ac:dyDescent="0.2">
      <c r="A639" s="2">
        <v>31</v>
      </c>
      <c r="B639" s="10" t="s">
        <v>1842</v>
      </c>
      <c r="C639" s="11" t="str">
        <f t="shared" si="9"/>
        <v>M</v>
      </c>
      <c r="D639" s="10" t="s">
        <v>14</v>
      </c>
      <c r="E639" s="2">
        <v>26.25</v>
      </c>
      <c r="F639" s="10" t="s">
        <v>569</v>
      </c>
      <c r="G639" s="10" t="s">
        <v>1028</v>
      </c>
      <c r="H639" s="10" t="s">
        <v>1619</v>
      </c>
      <c r="I639" s="2">
        <v>1</v>
      </c>
      <c r="J639" s="2">
        <v>638</v>
      </c>
      <c r="K639" s="2">
        <v>2</v>
      </c>
      <c r="L639" s="10" t="s">
        <v>15</v>
      </c>
      <c r="M639" s="2">
        <v>1</v>
      </c>
      <c r="N639" s="10">
        <v>0</v>
      </c>
      <c r="O639" s="10" t="s">
        <v>130</v>
      </c>
      <c r="P639" s="10" t="s">
        <v>17</v>
      </c>
      <c r="Q639" s="2">
        <v>2</v>
      </c>
    </row>
    <row r="640" spans="1:17" x14ac:dyDescent="0.2">
      <c r="A640" s="2">
        <v>41</v>
      </c>
      <c r="B640" s="10" t="s">
        <v>1842</v>
      </c>
      <c r="C640" s="11" t="str">
        <f t="shared" si="9"/>
        <v>M</v>
      </c>
      <c r="D640" s="10" t="s">
        <v>14</v>
      </c>
      <c r="E640" s="2">
        <v>39.6875</v>
      </c>
      <c r="F640" s="10" t="s">
        <v>409</v>
      </c>
      <c r="G640" s="10" t="s">
        <v>1030</v>
      </c>
      <c r="H640" s="10" t="s">
        <v>1620</v>
      </c>
      <c r="I640" s="2">
        <v>5</v>
      </c>
      <c r="J640" s="2">
        <v>639</v>
      </c>
      <c r="K640" s="2">
        <v>3</v>
      </c>
      <c r="L640" s="10" t="s">
        <v>20</v>
      </c>
      <c r="M640" s="2">
        <v>0</v>
      </c>
      <c r="N640" s="10">
        <v>0</v>
      </c>
      <c r="O640" s="10">
        <v>3101295</v>
      </c>
      <c r="P640" s="10" t="s">
        <v>22</v>
      </c>
      <c r="Q640" s="2">
        <v>5</v>
      </c>
    </row>
    <row r="641" spans="1:17" x14ac:dyDescent="0.2">
      <c r="A641" s="2">
        <v>30</v>
      </c>
      <c r="B641" s="10" t="s">
        <v>1842</v>
      </c>
      <c r="C641" s="11" t="str">
        <f t="shared" si="9"/>
        <v>M</v>
      </c>
      <c r="D641" s="10" t="s">
        <v>14</v>
      </c>
      <c r="E641" s="2">
        <v>16.100000000000001</v>
      </c>
      <c r="F641" s="10" t="s">
        <v>719</v>
      </c>
      <c r="G641" s="10" t="s">
        <v>1028</v>
      </c>
      <c r="H641" s="10" t="s">
        <v>1621</v>
      </c>
      <c r="I641" s="2">
        <v>0</v>
      </c>
      <c r="J641" s="2">
        <v>640</v>
      </c>
      <c r="K641" s="2">
        <v>3</v>
      </c>
      <c r="L641" s="10" t="s">
        <v>15</v>
      </c>
      <c r="M641" s="2">
        <v>1</v>
      </c>
      <c r="N641" s="10">
        <v>0</v>
      </c>
      <c r="O641" s="10">
        <v>376564</v>
      </c>
      <c r="P641" s="10" t="s">
        <v>17</v>
      </c>
      <c r="Q641" s="2">
        <v>1</v>
      </c>
    </row>
    <row r="642" spans="1:17" x14ac:dyDescent="0.2">
      <c r="A642" s="2">
        <v>20</v>
      </c>
      <c r="B642" s="10" t="s">
        <v>1842</v>
      </c>
      <c r="C642" s="11" t="str">
        <f t="shared" si="9"/>
        <v>M</v>
      </c>
      <c r="D642" s="10" t="s">
        <v>14</v>
      </c>
      <c r="E642" s="2">
        <v>7.8541999999999996</v>
      </c>
      <c r="F642" s="10" t="s">
        <v>868</v>
      </c>
      <c r="G642" s="10" t="s">
        <v>1028</v>
      </c>
      <c r="H642" s="10" t="s">
        <v>1622</v>
      </c>
      <c r="I642" s="2">
        <v>0</v>
      </c>
      <c r="J642" s="2">
        <v>641</v>
      </c>
      <c r="K642" s="2">
        <v>3</v>
      </c>
      <c r="L642" s="10" t="s">
        <v>15</v>
      </c>
      <c r="M642" s="2">
        <v>0</v>
      </c>
      <c r="N642" s="10">
        <v>0</v>
      </c>
      <c r="O642" s="10">
        <v>350050</v>
      </c>
      <c r="P642" s="10" t="s">
        <v>17</v>
      </c>
      <c r="Q642" s="2">
        <v>0</v>
      </c>
    </row>
    <row r="643" spans="1:17" hidden="1" x14ac:dyDescent="0.2">
      <c r="A643" s="2">
        <v>24</v>
      </c>
      <c r="B643" s="10" t="s">
        <v>187</v>
      </c>
      <c r="C643" s="11" t="str">
        <f t="shared" ref="C643:C706" si="10">LEFT(B643,1)</f>
        <v>B</v>
      </c>
      <c r="D643" s="10" t="s">
        <v>19</v>
      </c>
      <c r="E643" s="2">
        <v>69.3</v>
      </c>
      <c r="F643" s="10" t="s">
        <v>869</v>
      </c>
      <c r="G643" s="10" t="s">
        <v>1623</v>
      </c>
      <c r="H643" s="10" t="s">
        <v>1624</v>
      </c>
      <c r="I643" s="2">
        <v>0</v>
      </c>
      <c r="J643" s="2">
        <v>642</v>
      </c>
      <c r="K643" s="2">
        <v>1</v>
      </c>
      <c r="L643" s="10" t="s">
        <v>20</v>
      </c>
      <c r="M643" s="2">
        <v>0</v>
      </c>
      <c r="N643" s="10">
        <v>1</v>
      </c>
      <c r="O643" s="10" t="s">
        <v>188</v>
      </c>
      <c r="P643" s="10" t="s">
        <v>24</v>
      </c>
      <c r="Q643" s="2">
        <v>0</v>
      </c>
    </row>
    <row r="644" spans="1:17" x14ac:dyDescent="0.2">
      <c r="A644" s="2">
        <v>2</v>
      </c>
      <c r="B644" s="10" t="s">
        <v>1842</v>
      </c>
      <c r="C644" s="11" t="str">
        <f t="shared" si="10"/>
        <v>M</v>
      </c>
      <c r="D644" s="10" t="s">
        <v>14</v>
      </c>
      <c r="E644" s="2">
        <v>27.9</v>
      </c>
      <c r="F644" s="10" t="s">
        <v>422</v>
      </c>
      <c r="G644" s="10" t="s">
        <v>1032</v>
      </c>
      <c r="H644" s="10" t="s">
        <v>1625</v>
      </c>
      <c r="I644" s="2">
        <v>2</v>
      </c>
      <c r="J644" s="2">
        <v>643</v>
      </c>
      <c r="K644" s="2">
        <v>3</v>
      </c>
      <c r="L644" s="10" t="s">
        <v>20</v>
      </c>
      <c r="M644" s="2">
        <v>3</v>
      </c>
      <c r="N644" s="10">
        <v>0</v>
      </c>
      <c r="O644" s="10">
        <v>347088</v>
      </c>
      <c r="P644" s="10" t="s">
        <v>24</v>
      </c>
      <c r="Q644" s="2">
        <v>5</v>
      </c>
    </row>
    <row r="645" spans="1:17" x14ac:dyDescent="0.2">
      <c r="A645" s="2">
        <v>30</v>
      </c>
      <c r="B645" s="10" t="s">
        <v>1842</v>
      </c>
      <c r="C645" s="11" t="str">
        <f t="shared" si="10"/>
        <v>M</v>
      </c>
      <c r="D645" s="10" t="s">
        <v>14</v>
      </c>
      <c r="E645" s="2">
        <v>56.495800000000003</v>
      </c>
      <c r="F645" s="10" t="s">
        <v>870</v>
      </c>
      <c r="G645" s="10" t="s">
        <v>1028</v>
      </c>
      <c r="H645" s="10" t="s">
        <v>1626</v>
      </c>
      <c r="I645" s="2">
        <v>0</v>
      </c>
      <c r="J645" s="2">
        <v>644</v>
      </c>
      <c r="K645" s="2">
        <v>3</v>
      </c>
      <c r="L645" s="10" t="s">
        <v>15</v>
      </c>
      <c r="M645" s="2">
        <v>0</v>
      </c>
      <c r="N645" s="10">
        <v>1</v>
      </c>
      <c r="O645" s="10">
        <v>1601</v>
      </c>
      <c r="P645" s="10" t="s">
        <v>17</v>
      </c>
      <c r="Q645" s="2">
        <v>0</v>
      </c>
    </row>
    <row r="646" spans="1:17" x14ac:dyDescent="0.2">
      <c r="A646" s="2">
        <v>0.75</v>
      </c>
      <c r="B646" s="10" t="s">
        <v>1842</v>
      </c>
      <c r="C646" s="11" t="str">
        <f t="shared" si="10"/>
        <v>M</v>
      </c>
      <c r="D646" s="10" t="s">
        <v>19</v>
      </c>
      <c r="E646" s="2">
        <v>19.258299999999998</v>
      </c>
      <c r="F646" s="10" t="s">
        <v>730</v>
      </c>
      <c r="G646" s="10" t="s">
        <v>1032</v>
      </c>
      <c r="H646" s="10" t="s">
        <v>1627</v>
      </c>
      <c r="I646" s="2">
        <v>1</v>
      </c>
      <c r="J646" s="2">
        <v>645</v>
      </c>
      <c r="K646" s="2">
        <v>3</v>
      </c>
      <c r="L646" s="10" t="s">
        <v>20</v>
      </c>
      <c r="M646" s="2">
        <v>2</v>
      </c>
      <c r="N646" s="10">
        <v>1</v>
      </c>
      <c r="O646" s="10">
        <v>2666</v>
      </c>
      <c r="P646" s="10" t="s">
        <v>24</v>
      </c>
      <c r="Q646" s="2">
        <v>3</v>
      </c>
    </row>
    <row r="647" spans="1:17" hidden="1" x14ac:dyDescent="0.2">
      <c r="A647" s="2">
        <v>48</v>
      </c>
      <c r="B647" s="10" t="s">
        <v>45</v>
      </c>
      <c r="C647" s="11" t="str">
        <f t="shared" si="10"/>
        <v>D</v>
      </c>
      <c r="D647" s="10" t="s">
        <v>19</v>
      </c>
      <c r="E647" s="2">
        <v>76.729200000000006</v>
      </c>
      <c r="F647" s="10" t="s">
        <v>411</v>
      </c>
      <c r="G647" s="10" t="s">
        <v>1028</v>
      </c>
      <c r="H647" s="10" t="s">
        <v>1628</v>
      </c>
      <c r="I647" s="2">
        <v>0</v>
      </c>
      <c r="J647" s="2">
        <v>646</v>
      </c>
      <c r="K647" s="2">
        <v>1</v>
      </c>
      <c r="L647" s="10" t="s">
        <v>15</v>
      </c>
      <c r="M647" s="2">
        <v>1</v>
      </c>
      <c r="N647" s="10">
        <v>1</v>
      </c>
      <c r="O647" s="10" t="s">
        <v>46</v>
      </c>
      <c r="P647" s="10" t="s">
        <v>17</v>
      </c>
      <c r="Q647" s="2">
        <v>1</v>
      </c>
    </row>
    <row r="648" spans="1:17" x14ac:dyDescent="0.2">
      <c r="A648" s="2">
        <v>19</v>
      </c>
      <c r="B648" s="10" t="s">
        <v>1842</v>
      </c>
      <c r="C648" s="11" t="str">
        <f t="shared" si="10"/>
        <v>M</v>
      </c>
      <c r="D648" s="10" t="s">
        <v>14</v>
      </c>
      <c r="E648" s="2">
        <v>7.8958000000000004</v>
      </c>
      <c r="F648" s="10" t="s">
        <v>871</v>
      </c>
      <c r="G648" s="10" t="s">
        <v>1028</v>
      </c>
      <c r="H648" s="10" t="s">
        <v>1629</v>
      </c>
      <c r="I648" s="2">
        <v>0</v>
      </c>
      <c r="J648" s="2">
        <v>647</v>
      </c>
      <c r="K648" s="2">
        <v>3</v>
      </c>
      <c r="L648" s="10" t="s">
        <v>15</v>
      </c>
      <c r="M648" s="2">
        <v>0</v>
      </c>
      <c r="N648" s="10">
        <v>0</v>
      </c>
      <c r="O648" s="10">
        <v>349231</v>
      </c>
      <c r="P648" s="10" t="s">
        <v>17</v>
      </c>
      <c r="Q648" s="2">
        <v>0</v>
      </c>
    </row>
    <row r="649" spans="1:17" hidden="1" x14ac:dyDescent="0.2">
      <c r="A649" s="2">
        <v>56</v>
      </c>
      <c r="B649" s="10" t="s">
        <v>274</v>
      </c>
      <c r="C649" s="11" t="str">
        <f t="shared" si="10"/>
        <v>A</v>
      </c>
      <c r="D649" s="10" t="s">
        <v>19</v>
      </c>
      <c r="E649" s="2">
        <v>35.5</v>
      </c>
      <c r="F649" s="10" t="s">
        <v>872</v>
      </c>
      <c r="G649" s="10" t="s">
        <v>1630</v>
      </c>
      <c r="H649" s="10" t="s">
        <v>1631</v>
      </c>
      <c r="I649" s="2">
        <v>0</v>
      </c>
      <c r="J649" s="2">
        <v>648</v>
      </c>
      <c r="K649" s="2">
        <v>1</v>
      </c>
      <c r="L649" s="10" t="s">
        <v>15</v>
      </c>
      <c r="M649" s="2">
        <v>0</v>
      </c>
      <c r="N649" s="10">
        <v>1</v>
      </c>
      <c r="O649" s="10">
        <v>13213</v>
      </c>
      <c r="P649" s="10" t="s">
        <v>17</v>
      </c>
      <c r="Q649" s="2">
        <v>0</v>
      </c>
    </row>
    <row r="650" spans="1:17" x14ac:dyDescent="0.2">
      <c r="A650" s="2">
        <v>30</v>
      </c>
      <c r="B650" s="10" t="s">
        <v>1842</v>
      </c>
      <c r="C650" s="11" t="str">
        <f t="shared" si="10"/>
        <v>M</v>
      </c>
      <c r="D650" s="10" t="s">
        <v>14</v>
      </c>
      <c r="E650" s="2">
        <v>7.55</v>
      </c>
      <c r="F650" s="10" t="s">
        <v>873</v>
      </c>
      <c r="G650" s="10" t="s">
        <v>1028</v>
      </c>
      <c r="H650" s="10" t="s">
        <v>1540</v>
      </c>
      <c r="I650" s="2">
        <v>0</v>
      </c>
      <c r="J650" s="2">
        <v>649</v>
      </c>
      <c r="K650" s="2">
        <v>3</v>
      </c>
      <c r="L650" s="10" t="s">
        <v>15</v>
      </c>
      <c r="M650" s="2">
        <v>0</v>
      </c>
      <c r="N650" s="10">
        <v>0</v>
      </c>
      <c r="O650" s="10" t="s">
        <v>275</v>
      </c>
      <c r="P650" s="10" t="s">
        <v>17</v>
      </c>
      <c r="Q650" s="2">
        <v>0</v>
      </c>
    </row>
    <row r="651" spans="1:17" x14ac:dyDescent="0.2">
      <c r="A651" s="2">
        <v>23</v>
      </c>
      <c r="B651" s="10" t="s">
        <v>1842</v>
      </c>
      <c r="C651" s="11" t="str">
        <f t="shared" si="10"/>
        <v>M</v>
      </c>
      <c r="D651" s="10" t="s">
        <v>14</v>
      </c>
      <c r="E651" s="2">
        <v>7.55</v>
      </c>
      <c r="F651" s="10" t="s">
        <v>766</v>
      </c>
      <c r="G651" s="10" t="s">
        <v>1032</v>
      </c>
      <c r="H651" s="10" t="s">
        <v>1632</v>
      </c>
      <c r="I651" s="2">
        <v>0</v>
      </c>
      <c r="J651" s="2">
        <v>650</v>
      </c>
      <c r="K651" s="2">
        <v>3</v>
      </c>
      <c r="L651" s="10" t="s">
        <v>20</v>
      </c>
      <c r="M651" s="2">
        <v>0</v>
      </c>
      <c r="N651" s="10">
        <v>1</v>
      </c>
      <c r="O651" s="10" t="s">
        <v>276</v>
      </c>
      <c r="P651" s="10" t="s">
        <v>24</v>
      </c>
      <c r="Q651" s="2">
        <v>0</v>
      </c>
    </row>
    <row r="652" spans="1:17" x14ac:dyDescent="0.2">
      <c r="A652" s="2">
        <v>30</v>
      </c>
      <c r="B652" s="10" t="s">
        <v>1842</v>
      </c>
      <c r="C652" s="11" t="str">
        <f t="shared" si="10"/>
        <v>M</v>
      </c>
      <c r="D652" s="10" t="s">
        <v>14</v>
      </c>
      <c r="E652" s="2">
        <v>7.8958000000000004</v>
      </c>
      <c r="F652" s="10" t="s">
        <v>874</v>
      </c>
      <c r="G652" s="10" t="s">
        <v>1028</v>
      </c>
      <c r="H652" s="10" t="s">
        <v>1633</v>
      </c>
      <c r="I652" s="2">
        <v>0</v>
      </c>
      <c r="J652" s="2">
        <v>651</v>
      </c>
      <c r="K652" s="2">
        <v>3</v>
      </c>
      <c r="L652" s="10" t="s">
        <v>15</v>
      </c>
      <c r="M652" s="2">
        <v>0</v>
      </c>
      <c r="N652" s="10">
        <v>0</v>
      </c>
      <c r="O652" s="10">
        <v>349221</v>
      </c>
      <c r="P652" s="10" t="s">
        <v>17</v>
      </c>
      <c r="Q652" s="2">
        <v>0</v>
      </c>
    </row>
    <row r="653" spans="1:17" x14ac:dyDescent="0.2">
      <c r="A653" s="2">
        <v>18</v>
      </c>
      <c r="B653" s="10" t="s">
        <v>1842</v>
      </c>
      <c r="C653" s="11" t="str">
        <f t="shared" si="10"/>
        <v>M</v>
      </c>
      <c r="D653" s="10" t="s">
        <v>14</v>
      </c>
      <c r="E653" s="2">
        <v>23</v>
      </c>
      <c r="F653" s="10" t="s">
        <v>454</v>
      </c>
      <c r="G653" s="10" t="s">
        <v>1032</v>
      </c>
      <c r="H653" s="10" t="s">
        <v>1634</v>
      </c>
      <c r="I653" s="2">
        <v>1</v>
      </c>
      <c r="J653" s="2">
        <v>652</v>
      </c>
      <c r="K653" s="2">
        <v>2</v>
      </c>
      <c r="L653" s="10" t="s">
        <v>20</v>
      </c>
      <c r="M653" s="2">
        <v>0</v>
      </c>
      <c r="N653" s="10">
        <v>1</v>
      </c>
      <c r="O653" s="10">
        <v>231919</v>
      </c>
      <c r="P653" s="10" t="s">
        <v>24</v>
      </c>
      <c r="Q653" s="2">
        <v>1</v>
      </c>
    </row>
    <row r="654" spans="1:17" x14ac:dyDescent="0.2">
      <c r="A654" s="2">
        <v>21</v>
      </c>
      <c r="B654" s="10" t="s">
        <v>1842</v>
      </c>
      <c r="C654" s="11" t="str">
        <f t="shared" si="10"/>
        <v>M</v>
      </c>
      <c r="D654" s="10" t="s">
        <v>14</v>
      </c>
      <c r="E654" s="2">
        <v>8.4332999999999991</v>
      </c>
      <c r="F654" s="10" t="s">
        <v>875</v>
      </c>
      <c r="G654" s="10" t="s">
        <v>1028</v>
      </c>
      <c r="H654" s="10" t="s">
        <v>1635</v>
      </c>
      <c r="I654" s="2">
        <v>0</v>
      </c>
      <c r="J654" s="2">
        <v>653</v>
      </c>
      <c r="K654" s="2">
        <v>3</v>
      </c>
      <c r="L654" s="10" t="s">
        <v>15</v>
      </c>
      <c r="M654" s="2">
        <v>0</v>
      </c>
      <c r="N654" s="10">
        <v>0</v>
      </c>
      <c r="O654" s="10">
        <v>8475</v>
      </c>
      <c r="P654" s="10" t="s">
        <v>17</v>
      </c>
      <c r="Q654" s="2">
        <v>0</v>
      </c>
    </row>
    <row r="655" spans="1:17" x14ac:dyDescent="0.2">
      <c r="A655" s="2">
        <v>22</v>
      </c>
      <c r="B655" s="10" t="s">
        <v>1842</v>
      </c>
      <c r="C655" s="11" t="str">
        <f t="shared" si="10"/>
        <v>M</v>
      </c>
      <c r="D655" s="10" t="s">
        <v>26</v>
      </c>
      <c r="E655" s="2">
        <v>7.8292000000000002</v>
      </c>
      <c r="F655" s="10" t="s">
        <v>876</v>
      </c>
      <c r="G655" s="10" t="s">
        <v>1032</v>
      </c>
      <c r="H655" s="10" t="s">
        <v>1636</v>
      </c>
      <c r="I655" s="2">
        <v>0</v>
      </c>
      <c r="J655" s="2">
        <v>654</v>
      </c>
      <c r="K655" s="2">
        <v>3</v>
      </c>
      <c r="L655" s="10" t="s">
        <v>20</v>
      </c>
      <c r="M655" s="2">
        <v>0</v>
      </c>
      <c r="N655" s="10">
        <v>1</v>
      </c>
      <c r="O655" s="10">
        <v>330919</v>
      </c>
      <c r="P655" s="10" t="s">
        <v>24</v>
      </c>
      <c r="Q655" s="2">
        <v>0</v>
      </c>
    </row>
    <row r="656" spans="1:17" x14ac:dyDescent="0.2">
      <c r="A656" s="2">
        <v>18</v>
      </c>
      <c r="B656" s="10" t="s">
        <v>1842</v>
      </c>
      <c r="C656" s="11" t="str">
        <f t="shared" si="10"/>
        <v>M</v>
      </c>
      <c r="D656" s="10" t="s">
        <v>26</v>
      </c>
      <c r="E656" s="2">
        <v>6.75</v>
      </c>
      <c r="F656" s="10" t="s">
        <v>877</v>
      </c>
      <c r="G656" s="10" t="s">
        <v>1032</v>
      </c>
      <c r="H656" s="10" t="s">
        <v>1298</v>
      </c>
      <c r="I656" s="2">
        <v>0</v>
      </c>
      <c r="J656" s="2">
        <v>655</v>
      </c>
      <c r="K656" s="2">
        <v>3</v>
      </c>
      <c r="L656" s="10" t="s">
        <v>20</v>
      </c>
      <c r="M656" s="2">
        <v>0</v>
      </c>
      <c r="N656" s="10">
        <v>0</v>
      </c>
      <c r="O656" s="10">
        <v>365226</v>
      </c>
      <c r="P656" s="10" t="s">
        <v>24</v>
      </c>
      <c r="Q656" s="2">
        <v>0</v>
      </c>
    </row>
    <row r="657" spans="1:17" x14ac:dyDescent="0.2">
      <c r="A657" s="2">
        <v>24</v>
      </c>
      <c r="B657" s="10" t="s">
        <v>1842</v>
      </c>
      <c r="C657" s="11" t="str">
        <f t="shared" si="10"/>
        <v>M</v>
      </c>
      <c r="D657" s="10" t="s">
        <v>14</v>
      </c>
      <c r="E657" s="2">
        <v>73.5</v>
      </c>
      <c r="F657" s="10" t="s">
        <v>473</v>
      </c>
      <c r="G657" s="10" t="s">
        <v>1028</v>
      </c>
      <c r="H657" s="10" t="s">
        <v>1637</v>
      </c>
      <c r="I657" s="2">
        <v>0</v>
      </c>
      <c r="J657" s="2">
        <v>656</v>
      </c>
      <c r="K657" s="2">
        <v>2</v>
      </c>
      <c r="L657" s="10" t="s">
        <v>15</v>
      </c>
      <c r="M657" s="2">
        <v>2</v>
      </c>
      <c r="N657" s="10">
        <v>0</v>
      </c>
      <c r="O657" s="10" t="s">
        <v>59</v>
      </c>
      <c r="P657" s="10" t="s">
        <v>17</v>
      </c>
      <c r="Q657" s="2">
        <v>2</v>
      </c>
    </row>
    <row r="658" spans="1:17" x14ac:dyDescent="0.2">
      <c r="A658" s="2">
        <v>30</v>
      </c>
      <c r="B658" s="10" t="s">
        <v>1842</v>
      </c>
      <c r="C658" s="11" t="str">
        <f t="shared" si="10"/>
        <v>M</v>
      </c>
      <c r="D658" s="10" t="s">
        <v>14</v>
      </c>
      <c r="E658" s="2">
        <v>7.8958000000000004</v>
      </c>
      <c r="F658" s="10" t="s">
        <v>878</v>
      </c>
      <c r="G658" s="10" t="s">
        <v>1028</v>
      </c>
      <c r="H658" s="10" t="s">
        <v>1295</v>
      </c>
      <c r="I658" s="2">
        <v>0</v>
      </c>
      <c r="J658" s="2">
        <v>657</v>
      </c>
      <c r="K658" s="2">
        <v>3</v>
      </c>
      <c r="L658" s="10" t="s">
        <v>15</v>
      </c>
      <c r="M658" s="2">
        <v>0</v>
      </c>
      <c r="N658" s="10">
        <v>0</v>
      </c>
      <c r="O658" s="10">
        <v>349223</v>
      </c>
      <c r="P658" s="10" t="s">
        <v>17</v>
      </c>
      <c r="Q658" s="2">
        <v>0</v>
      </c>
    </row>
    <row r="659" spans="1:17" x14ac:dyDescent="0.2">
      <c r="A659" s="2">
        <v>32</v>
      </c>
      <c r="B659" s="10" t="s">
        <v>1842</v>
      </c>
      <c r="C659" s="11" t="str">
        <f t="shared" si="10"/>
        <v>M</v>
      </c>
      <c r="D659" s="10" t="s">
        <v>26</v>
      </c>
      <c r="E659" s="2">
        <v>15.5</v>
      </c>
      <c r="F659" s="10" t="s">
        <v>528</v>
      </c>
      <c r="G659" s="10" t="s">
        <v>1030</v>
      </c>
      <c r="H659" s="10" t="s">
        <v>1638</v>
      </c>
      <c r="I659" s="2">
        <v>1</v>
      </c>
      <c r="J659" s="2">
        <v>658</v>
      </c>
      <c r="K659" s="2">
        <v>3</v>
      </c>
      <c r="L659" s="10" t="s">
        <v>20</v>
      </c>
      <c r="M659" s="2">
        <v>1</v>
      </c>
      <c r="N659" s="10">
        <v>0</v>
      </c>
      <c r="O659" s="10">
        <v>364849</v>
      </c>
      <c r="P659" s="10" t="s">
        <v>22</v>
      </c>
      <c r="Q659" s="2">
        <v>2</v>
      </c>
    </row>
    <row r="660" spans="1:17" x14ac:dyDescent="0.2">
      <c r="A660" s="2">
        <v>23</v>
      </c>
      <c r="B660" s="10" t="s">
        <v>1842</v>
      </c>
      <c r="C660" s="11" t="str">
        <f t="shared" si="10"/>
        <v>M</v>
      </c>
      <c r="D660" s="10" t="s">
        <v>14</v>
      </c>
      <c r="E660" s="2">
        <v>13</v>
      </c>
      <c r="F660" s="10" t="s">
        <v>879</v>
      </c>
      <c r="G660" s="10" t="s">
        <v>1028</v>
      </c>
      <c r="H660" s="10" t="s">
        <v>1639</v>
      </c>
      <c r="I660" s="2">
        <v>0</v>
      </c>
      <c r="J660" s="2">
        <v>659</v>
      </c>
      <c r="K660" s="2">
        <v>2</v>
      </c>
      <c r="L660" s="10" t="s">
        <v>15</v>
      </c>
      <c r="M660" s="2">
        <v>0</v>
      </c>
      <c r="N660" s="10">
        <v>0</v>
      </c>
      <c r="O660" s="10">
        <v>29751</v>
      </c>
      <c r="P660" s="10" t="s">
        <v>17</v>
      </c>
      <c r="Q660" s="2">
        <v>0</v>
      </c>
    </row>
    <row r="661" spans="1:17" hidden="1" x14ac:dyDescent="0.2">
      <c r="A661" s="2">
        <v>58</v>
      </c>
      <c r="B661" s="10" t="s">
        <v>277</v>
      </c>
      <c r="C661" s="11" t="str">
        <f t="shared" si="10"/>
        <v>D</v>
      </c>
      <c r="D661" s="10" t="s">
        <v>19</v>
      </c>
      <c r="E661" s="2">
        <v>113.27500000000001</v>
      </c>
      <c r="F661" s="10" t="s">
        <v>551</v>
      </c>
      <c r="G661" s="10" t="s">
        <v>1028</v>
      </c>
      <c r="H661" s="10" t="s">
        <v>1640</v>
      </c>
      <c r="I661" s="2">
        <v>2</v>
      </c>
      <c r="J661" s="2">
        <v>660</v>
      </c>
      <c r="K661" s="2">
        <v>1</v>
      </c>
      <c r="L661" s="10" t="s">
        <v>15</v>
      </c>
      <c r="M661" s="2">
        <v>0</v>
      </c>
      <c r="N661" s="10">
        <v>0</v>
      </c>
      <c r="O661" s="10">
        <v>35273</v>
      </c>
      <c r="P661" s="10" t="s">
        <v>17</v>
      </c>
      <c r="Q661" s="2">
        <v>2</v>
      </c>
    </row>
    <row r="662" spans="1:17" x14ac:dyDescent="0.2">
      <c r="A662" s="2">
        <v>50</v>
      </c>
      <c r="B662" s="10" t="s">
        <v>1842</v>
      </c>
      <c r="C662" s="11" t="str">
        <f t="shared" si="10"/>
        <v>M</v>
      </c>
      <c r="D662" s="10" t="s">
        <v>14</v>
      </c>
      <c r="E662" s="2">
        <v>133.65</v>
      </c>
      <c r="F662" s="10" t="s">
        <v>647</v>
      </c>
      <c r="G662" s="10" t="s">
        <v>1272</v>
      </c>
      <c r="H662" s="10" t="s">
        <v>1641</v>
      </c>
      <c r="I662" s="2">
        <v>0</v>
      </c>
      <c r="J662" s="2">
        <v>661</v>
      </c>
      <c r="K662" s="2">
        <v>1</v>
      </c>
      <c r="L662" s="10" t="s">
        <v>15</v>
      </c>
      <c r="M662" s="2">
        <v>2</v>
      </c>
      <c r="N662" s="10">
        <v>1</v>
      </c>
      <c r="O662" s="10" t="s">
        <v>178</v>
      </c>
      <c r="P662" s="10" t="s">
        <v>135</v>
      </c>
      <c r="Q662" s="2">
        <v>2</v>
      </c>
    </row>
    <row r="663" spans="1:17" x14ac:dyDescent="0.2">
      <c r="A663" s="2">
        <v>40</v>
      </c>
      <c r="B663" s="10" t="s">
        <v>1842</v>
      </c>
      <c r="C663" s="11" t="str">
        <f t="shared" si="10"/>
        <v>M</v>
      </c>
      <c r="D663" s="10" t="s">
        <v>19</v>
      </c>
      <c r="E663" s="2">
        <v>7.2249999999999996</v>
      </c>
      <c r="F663" s="10" t="s">
        <v>880</v>
      </c>
      <c r="G663" s="10" t="s">
        <v>1028</v>
      </c>
      <c r="H663" s="10" t="s">
        <v>1642</v>
      </c>
      <c r="I663" s="2">
        <v>0</v>
      </c>
      <c r="J663" s="2">
        <v>662</v>
      </c>
      <c r="K663" s="2">
        <v>3</v>
      </c>
      <c r="L663" s="10" t="s">
        <v>15</v>
      </c>
      <c r="M663" s="2">
        <v>0</v>
      </c>
      <c r="N663" s="10">
        <v>0</v>
      </c>
      <c r="O663" s="10">
        <v>2623</v>
      </c>
      <c r="P663" s="10" t="s">
        <v>17</v>
      </c>
      <c r="Q663" s="2">
        <v>0</v>
      </c>
    </row>
    <row r="664" spans="1:17" hidden="1" x14ac:dyDescent="0.2">
      <c r="A664" s="2">
        <v>47</v>
      </c>
      <c r="B664" s="10" t="s">
        <v>278</v>
      </c>
      <c r="C664" s="11" t="str">
        <f t="shared" si="10"/>
        <v>E</v>
      </c>
      <c r="D664" s="10" t="s">
        <v>14</v>
      </c>
      <c r="E664" s="2">
        <v>25.587499999999999</v>
      </c>
      <c r="F664" s="10" t="s">
        <v>881</v>
      </c>
      <c r="G664" s="10" t="s">
        <v>1028</v>
      </c>
      <c r="H664" s="10" t="s">
        <v>1643</v>
      </c>
      <c r="I664" s="2">
        <v>0</v>
      </c>
      <c r="J664" s="2">
        <v>663</v>
      </c>
      <c r="K664" s="2">
        <v>1</v>
      </c>
      <c r="L664" s="10" t="s">
        <v>15</v>
      </c>
      <c r="M664" s="2">
        <v>0</v>
      </c>
      <c r="N664" s="10">
        <v>0</v>
      </c>
      <c r="O664" s="10">
        <v>5727</v>
      </c>
      <c r="P664" s="10" t="s">
        <v>17</v>
      </c>
      <c r="Q664" s="2">
        <v>0</v>
      </c>
    </row>
    <row r="665" spans="1:17" x14ac:dyDescent="0.2">
      <c r="A665" s="2">
        <v>36</v>
      </c>
      <c r="B665" s="10" t="s">
        <v>1842</v>
      </c>
      <c r="C665" s="11" t="str">
        <f t="shared" si="10"/>
        <v>M</v>
      </c>
      <c r="D665" s="10" t="s">
        <v>14</v>
      </c>
      <c r="E665" s="2">
        <v>7.4958</v>
      </c>
      <c r="F665" s="10" t="s">
        <v>781</v>
      </c>
      <c r="G665" s="10" t="s">
        <v>1028</v>
      </c>
      <c r="H665" s="10" t="s">
        <v>1644</v>
      </c>
      <c r="I665" s="2">
        <v>0</v>
      </c>
      <c r="J665" s="2">
        <v>664</v>
      </c>
      <c r="K665" s="2">
        <v>3</v>
      </c>
      <c r="L665" s="10" t="s">
        <v>15</v>
      </c>
      <c r="M665" s="2">
        <v>0</v>
      </c>
      <c r="N665" s="10">
        <v>0</v>
      </c>
      <c r="O665" s="10">
        <v>349210</v>
      </c>
      <c r="P665" s="10" t="s">
        <v>17</v>
      </c>
      <c r="Q665" s="2">
        <v>0</v>
      </c>
    </row>
    <row r="666" spans="1:17" x14ac:dyDescent="0.2">
      <c r="A666" s="2">
        <v>20</v>
      </c>
      <c r="B666" s="10" t="s">
        <v>1842</v>
      </c>
      <c r="C666" s="11" t="str">
        <f t="shared" si="10"/>
        <v>M</v>
      </c>
      <c r="D666" s="10" t="s">
        <v>14</v>
      </c>
      <c r="E666" s="2">
        <v>7.9249999999999998</v>
      </c>
      <c r="F666" s="10" t="s">
        <v>882</v>
      </c>
      <c r="G666" s="10" t="s">
        <v>1028</v>
      </c>
      <c r="H666" s="10" t="s">
        <v>1645</v>
      </c>
      <c r="I666" s="2">
        <v>0</v>
      </c>
      <c r="J666" s="2">
        <v>665</v>
      </c>
      <c r="K666" s="2">
        <v>3</v>
      </c>
      <c r="L666" s="10" t="s">
        <v>15</v>
      </c>
      <c r="M666" s="2">
        <v>1</v>
      </c>
      <c r="N666" s="10">
        <v>1</v>
      </c>
      <c r="O666" s="10" t="s">
        <v>279</v>
      </c>
      <c r="P666" s="10" t="s">
        <v>17</v>
      </c>
      <c r="Q666" s="2">
        <v>1</v>
      </c>
    </row>
    <row r="667" spans="1:17" x14ac:dyDescent="0.2">
      <c r="A667" s="2">
        <v>32</v>
      </c>
      <c r="B667" s="10" t="s">
        <v>1842</v>
      </c>
      <c r="C667" s="11" t="str">
        <f t="shared" si="10"/>
        <v>M</v>
      </c>
      <c r="D667" s="10" t="s">
        <v>14</v>
      </c>
      <c r="E667" s="2">
        <v>73.5</v>
      </c>
      <c r="F667" s="10" t="s">
        <v>473</v>
      </c>
      <c r="G667" s="10" t="s">
        <v>1028</v>
      </c>
      <c r="H667" s="10" t="s">
        <v>1646</v>
      </c>
      <c r="I667" s="2">
        <v>0</v>
      </c>
      <c r="J667" s="2">
        <v>666</v>
      </c>
      <c r="K667" s="2">
        <v>2</v>
      </c>
      <c r="L667" s="10" t="s">
        <v>15</v>
      </c>
      <c r="M667" s="2">
        <v>2</v>
      </c>
      <c r="N667" s="10">
        <v>0</v>
      </c>
      <c r="O667" s="10" t="s">
        <v>59</v>
      </c>
      <c r="P667" s="10" t="s">
        <v>17</v>
      </c>
      <c r="Q667" s="2">
        <v>2</v>
      </c>
    </row>
    <row r="668" spans="1:17" x14ac:dyDescent="0.2">
      <c r="A668" s="2">
        <v>25</v>
      </c>
      <c r="B668" s="10" t="s">
        <v>1842</v>
      </c>
      <c r="C668" s="11" t="str">
        <f t="shared" si="10"/>
        <v>M</v>
      </c>
      <c r="D668" s="10" t="s">
        <v>14</v>
      </c>
      <c r="E668" s="2">
        <v>13</v>
      </c>
      <c r="F668" s="10" t="s">
        <v>883</v>
      </c>
      <c r="G668" s="10" t="s">
        <v>1028</v>
      </c>
      <c r="H668" s="10" t="s">
        <v>1647</v>
      </c>
      <c r="I668" s="2">
        <v>0</v>
      </c>
      <c r="J668" s="2">
        <v>667</v>
      </c>
      <c r="K668" s="2">
        <v>2</v>
      </c>
      <c r="L668" s="10" t="s">
        <v>15</v>
      </c>
      <c r="M668" s="2">
        <v>0</v>
      </c>
      <c r="N668" s="10">
        <v>0</v>
      </c>
      <c r="O668" s="10">
        <v>234686</v>
      </c>
      <c r="P668" s="10" t="s">
        <v>17</v>
      </c>
      <c r="Q668" s="2">
        <v>0</v>
      </c>
    </row>
    <row r="669" spans="1:17" x14ac:dyDescent="0.2">
      <c r="A669" s="2">
        <v>30</v>
      </c>
      <c r="B669" s="10" t="s">
        <v>1842</v>
      </c>
      <c r="C669" s="11" t="str">
        <f t="shared" si="10"/>
        <v>M</v>
      </c>
      <c r="D669" s="10" t="s">
        <v>14</v>
      </c>
      <c r="E669" s="2">
        <v>7.7750000000000004</v>
      </c>
      <c r="F669" s="10" t="s">
        <v>884</v>
      </c>
      <c r="G669" s="10" t="s">
        <v>1028</v>
      </c>
      <c r="H669" s="10" t="s">
        <v>1648</v>
      </c>
      <c r="I669" s="2">
        <v>0</v>
      </c>
      <c r="J669" s="2">
        <v>668</v>
      </c>
      <c r="K669" s="2">
        <v>3</v>
      </c>
      <c r="L669" s="10" t="s">
        <v>15</v>
      </c>
      <c r="M669" s="2">
        <v>0</v>
      </c>
      <c r="N669" s="10">
        <v>0</v>
      </c>
      <c r="O669" s="10">
        <v>312993</v>
      </c>
      <c r="P669" s="10" t="s">
        <v>17</v>
      </c>
      <c r="Q669" s="2">
        <v>0</v>
      </c>
    </row>
    <row r="670" spans="1:17" x14ac:dyDescent="0.2">
      <c r="A670" s="2">
        <v>43</v>
      </c>
      <c r="B670" s="10" t="s">
        <v>1842</v>
      </c>
      <c r="C670" s="11" t="str">
        <f t="shared" si="10"/>
        <v>M</v>
      </c>
      <c r="D670" s="10" t="s">
        <v>14</v>
      </c>
      <c r="E670" s="2">
        <v>8.0500000000000007</v>
      </c>
      <c r="F670" s="10" t="s">
        <v>885</v>
      </c>
      <c r="G670" s="10" t="s">
        <v>1028</v>
      </c>
      <c r="H670" s="10" t="s">
        <v>1649</v>
      </c>
      <c r="I670" s="2">
        <v>0</v>
      </c>
      <c r="J670" s="2">
        <v>669</v>
      </c>
      <c r="K670" s="2">
        <v>3</v>
      </c>
      <c r="L670" s="10" t="s">
        <v>15</v>
      </c>
      <c r="M670" s="2">
        <v>0</v>
      </c>
      <c r="N670" s="10">
        <v>0</v>
      </c>
      <c r="O670" s="10" t="s">
        <v>280</v>
      </c>
      <c r="P670" s="10" t="s">
        <v>17</v>
      </c>
      <c r="Q670" s="2">
        <v>0</v>
      </c>
    </row>
    <row r="671" spans="1:17" hidden="1" x14ac:dyDescent="0.2">
      <c r="A671" s="2">
        <v>35.5</v>
      </c>
      <c r="B671" s="10" t="s">
        <v>281</v>
      </c>
      <c r="C671" s="11" t="str">
        <f t="shared" si="10"/>
        <v>C</v>
      </c>
      <c r="D671" s="10" t="s">
        <v>14</v>
      </c>
      <c r="E671" s="2">
        <v>52</v>
      </c>
      <c r="F671" s="10" t="s">
        <v>886</v>
      </c>
      <c r="G671" s="10" t="s">
        <v>1030</v>
      </c>
      <c r="H671" s="10" t="s">
        <v>1650</v>
      </c>
      <c r="I671" s="2">
        <v>0</v>
      </c>
      <c r="J671" s="2">
        <v>670</v>
      </c>
      <c r="K671" s="2">
        <v>1</v>
      </c>
      <c r="L671" s="10" t="s">
        <v>20</v>
      </c>
      <c r="M671" s="2">
        <v>1</v>
      </c>
      <c r="N671" s="10">
        <v>1</v>
      </c>
      <c r="O671" s="10">
        <v>19996</v>
      </c>
      <c r="P671" s="10" t="s">
        <v>22</v>
      </c>
      <c r="Q671" s="2">
        <v>1</v>
      </c>
    </row>
    <row r="672" spans="1:17" x14ac:dyDescent="0.2">
      <c r="A672" s="2">
        <v>40</v>
      </c>
      <c r="B672" s="10" t="s">
        <v>1842</v>
      </c>
      <c r="C672" s="11" t="str">
        <f t="shared" si="10"/>
        <v>M</v>
      </c>
      <c r="D672" s="10" t="s">
        <v>14</v>
      </c>
      <c r="E672" s="2">
        <v>39</v>
      </c>
      <c r="F672" s="10" t="s">
        <v>533</v>
      </c>
      <c r="G672" s="10" t="s">
        <v>1030</v>
      </c>
      <c r="H672" s="10" t="s">
        <v>1651</v>
      </c>
      <c r="I672" s="2">
        <v>1</v>
      </c>
      <c r="J672" s="2">
        <v>671</v>
      </c>
      <c r="K672" s="2">
        <v>2</v>
      </c>
      <c r="L672" s="10" t="s">
        <v>20</v>
      </c>
      <c r="M672" s="2">
        <v>1</v>
      </c>
      <c r="N672" s="10">
        <v>1</v>
      </c>
      <c r="O672" s="10">
        <v>29750</v>
      </c>
      <c r="P672" s="10" t="s">
        <v>22</v>
      </c>
      <c r="Q672" s="2">
        <v>2</v>
      </c>
    </row>
    <row r="673" spans="1:17" hidden="1" x14ac:dyDescent="0.2">
      <c r="A673" s="2">
        <v>31</v>
      </c>
      <c r="B673" s="10" t="s">
        <v>282</v>
      </c>
      <c r="C673" s="11" t="str">
        <f t="shared" si="10"/>
        <v>B</v>
      </c>
      <c r="D673" s="10" t="s">
        <v>14</v>
      </c>
      <c r="E673" s="2">
        <v>52</v>
      </c>
      <c r="F673" s="10" t="s">
        <v>887</v>
      </c>
      <c r="G673" s="10" t="s">
        <v>1028</v>
      </c>
      <c r="H673" s="10" t="s">
        <v>1652</v>
      </c>
      <c r="I673" s="2">
        <v>0</v>
      </c>
      <c r="J673" s="2">
        <v>672</v>
      </c>
      <c r="K673" s="2">
        <v>1</v>
      </c>
      <c r="L673" s="10" t="s">
        <v>15</v>
      </c>
      <c r="M673" s="2">
        <v>1</v>
      </c>
      <c r="N673" s="10">
        <v>0</v>
      </c>
      <c r="O673" s="10" t="s">
        <v>283</v>
      </c>
      <c r="P673" s="10" t="s">
        <v>17</v>
      </c>
      <c r="Q673" s="2">
        <v>1</v>
      </c>
    </row>
    <row r="674" spans="1:17" x14ac:dyDescent="0.2">
      <c r="A674" s="2">
        <v>70</v>
      </c>
      <c r="B674" s="10" t="s">
        <v>1842</v>
      </c>
      <c r="C674" s="11" t="str">
        <f t="shared" si="10"/>
        <v>M</v>
      </c>
      <c r="D674" s="10" t="s">
        <v>14</v>
      </c>
      <c r="E674" s="2">
        <v>10.5</v>
      </c>
      <c r="F674" s="10" t="s">
        <v>888</v>
      </c>
      <c r="G674" s="10" t="s">
        <v>1028</v>
      </c>
      <c r="H674" s="10" t="s">
        <v>1653</v>
      </c>
      <c r="I674" s="2">
        <v>0</v>
      </c>
      <c r="J674" s="2">
        <v>673</v>
      </c>
      <c r="K674" s="2">
        <v>2</v>
      </c>
      <c r="L674" s="10" t="s">
        <v>15</v>
      </c>
      <c r="M674" s="2">
        <v>0</v>
      </c>
      <c r="N674" s="10">
        <v>0</v>
      </c>
      <c r="O674" s="10" t="s">
        <v>284</v>
      </c>
      <c r="P674" s="10" t="s">
        <v>17</v>
      </c>
      <c r="Q674" s="2">
        <v>0</v>
      </c>
    </row>
    <row r="675" spans="1:17" x14ac:dyDescent="0.2">
      <c r="A675" s="2">
        <v>31</v>
      </c>
      <c r="B675" s="10" t="s">
        <v>1842</v>
      </c>
      <c r="C675" s="11" t="str">
        <f t="shared" si="10"/>
        <v>M</v>
      </c>
      <c r="D675" s="10" t="s">
        <v>14</v>
      </c>
      <c r="E675" s="2">
        <v>13</v>
      </c>
      <c r="F675" s="10" t="s">
        <v>889</v>
      </c>
      <c r="G675" s="10" t="s">
        <v>1028</v>
      </c>
      <c r="H675" s="10" t="s">
        <v>1654</v>
      </c>
      <c r="I675" s="2">
        <v>0</v>
      </c>
      <c r="J675" s="2">
        <v>674</v>
      </c>
      <c r="K675" s="2">
        <v>2</v>
      </c>
      <c r="L675" s="10" t="s">
        <v>15</v>
      </c>
      <c r="M675" s="2">
        <v>0</v>
      </c>
      <c r="N675" s="10">
        <v>1</v>
      </c>
      <c r="O675" s="10">
        <v>244270</v>
      </c>
      <c r="P675" s="10" t="s">
        <v>17</v>
      </c>
      <c r="Q675" s="2">
        <v>0</v>
      </c>
    </row>
    <row r="676" spans="1:17" x14ac:dyDescent="0.2">
      <c r="A676" s="2">
        <v>30</v>
      </c>
      <c r="B676" s="10" t="s">
        <v>1842</v>
      </c>
      <c r="C676" s="11" t="str">
        <f t="shared" si="10"/>
        <v>M</v>
      </c>
      <c r="D676" s="10" t="s">
        <v>14</v>
      </c>
      <c r="E676" s="2">
        <v>0</v>
      </c>
      <c r="F676" s="10" t="s">
        <v>890</v>
      </c>
      <c r="G676" s="10" t="s">
        <v>1028</v>
      </c>
      <c r="H676" s="10" t="s">
        <v>1655</v>
      </c>
      <c r="I676" s="2">
        <v>0</v>
      </c>
      <c r="J676" s="2">
        <v>675</v>
      </c>
      <c r="K676" s="2">
        <v>2</v>
      </c>
      <c r="L676" s="10" t="s">
        <v>15</v>
      </c>
      <c r="M676" s="2">
        <v>0</v>
      </c>
      <c r="N676" s="10">
        <v>0</v>
      </c>
      <c r="O676" s="10">
        <v>239856</v>
      </c>
      <c r="P676" s="10" t="s">
        <v>17</v>
      </c>
      <c r="Q676" s="2">
        <v>0</v>
      </c>
    </row>
    <row r="677" spans="1:17" x14ac:dyDescent="0.2">
      <c r="A677" s="2">
        <v>18</v>
      </c>
      <c r="B677" s="10" t="s">
        <v>1842</v>
      </c>
      <c r="C677" s="11" t="str">
        <f t="shared" si="10"/>
        <v>M</v>
      </c>
      <c r="D677" s="10" t="s">
        <v>14</v>
      </c>
      <c r="E677" s="2">
        <v>7.7750000000000004</v>
      </c>
      <c r="F677" s="10" t="s">
        <v>891</v>
      </c>
      <c r="G677" s="10" t="s">
        <v>1028</v>
      </c>
      <c r="H677" s="10" t="s">
        <v>1656</v>
      </c>
      <c r="I677" s="2">
        <v>0</v>
      </c>
      <c r="J677" s="2">
        <v>676</v>
      </c>
      <c r="K677" s="2">
        <v>3</v>
      </c>
      <c r="L677" s="10" t="s">
        <v>15</v>
      </c>
      <c r="M677" s="2">
        <v>0</v>
      </c>
      <c r="N677" s="10">
        <v>0</v>
      </c>
      <c r="O677" s="10">
        <v>349912</v>
      </c>
      <c r="P677" s="10" t="s">
        <v>17</v>
      </c>
      <c r="Q677" s="2">
        <v>0</v>
      </c>
    </row>
    <row r="678" spans="1:17" x14ac:dyDescent="0.2">
      <c r="A678" s="2">
        <v>24.5</v>
      </c>
      <c r="B678" s="10" t="s">
        <v>1842</v>
      </c>
      <c r="C678" s="11" t="str">
        <f t="shared" si="10"/>
        <v>M</v>
      </c>
      <c r="D678" s="10" t="s">
        <v>14</v>
      </c>
      <c r="E678" s="2">
        <v>8.0500000000000007</v>
      </c>
      <c r="F678" s="10" t="s">
        <v>892</v>
      </c>
      <c r="G678" s="10" t="s">
        <v>1028</v>
      </c>
      <c r="H678" s="10" t="s">
        <v>1657</v>
      </c>
      <c r="I678" s="2">
        <v>0</v>
      </c>
      <c r="J678" s="2">
        <v>677</v>
      </c>
      <c r="K678" s="2">
        <v>3</v>
      </c>
      <c r="L678" s="10" t="s">
        <v>15</v>
      </c>
      <c r="M678" s="2">
        <v>0</v>
      </c>
      <c r="N678" s="10">
        <v>0</v>
      </c>
      <c r="O678" s="10">
        <v>342826</v>
      </c>
      <c r="P678" s="10" t="s">
        <v>17</v>
      </c>
      <c r="Q678" s="2">
        <v>0</v>
      </c>
    </row>
    <row r="679" spans="1:17" x14ac:dyDescent="0.2">
      <c r="A679" s="2">
        <v>18</v>
      </c>
      <c r="B679" s="10" t="s">
        <v>1842</v>
      </c>
      <c r="C679" s="11" t="str">
        <f t="shared" si="10"/>
        <v>M</v>
      </c>
      <c r="D679" s="10" t="s">
        <v>14</v>
      </c>
      <c r="E679" s="2">
        <v>9.8416999999999994</v>
      </c>
      <c r="F679" s="10" t="s">
        <v>893</v>
      </c>
      <c r="G679" s="10" t="s">
        <v>1032</v>
      </c>
      <c r="H679" s="10" t="s">
        <v>1170</v>
      </c>
      <c r="I679" s="2">
        <v>0</v>
      </c>
      <c r="J679" s="2">
        <v>678</v>
      </c>
      <c r="K679" s="2">
        <v>3</v>
      </c>
      <c r="L679" s="10" t="s">
        <v>20</v>
      </c>
      <c r="M679" s="2">
        <v>0</v>
      </c>
      <c r="N679" s="10">
        <v>1</v>
      </c>
      <c r="O679" s="10">
        <v>4138</v>
      </c>
      <c r="P679" s="10" t="s">
        <v>24</v>
      </c>
      <c r="Q679" s="2">
        <v>0</v>
      </c>
    </row>
    <row r="680" spans="1:17" x14ac:dyDescent="0.2">
      <c r="A680" s="2">
        <v>43</v>
      </c>
      <c r="B680" s="10" t="s">
        <v>1842</v>
      </c>
      <c r="C680" s="11" t="str">
        <f t="shared" si="10"/>
        <v>M</v>
      </c>
      <c r="D680" s="10" t="s">
        <v>14</v>
      </c>
      <c r="E680" s="2">
        <v>46.9</v>
      </c>
      <c r="F680" s="10" t="s">
        <v>418</v>
      </c>
      <c r="G680" s="10" t="s">
        <v>1030</v>
      </c>
      <c r="H680" s="10" t="s">
        <v>1658</v>
      </c>
      <c r="I680" s="2">
        <v>6</v>
      </c>
      <c r="J680" s="2">
        <v>679</v>
      </c>
      <c r="K680" s="2">
        <v>3</v>
      </c>
      <c r="L680" s="10" t="s">
        <v>20</v>
      </c>
      <c r="M680" s="2">
        <v>1</v>
      </c>
      <c r="N680" s="10">
        <v>0</v>
      </c>
      <c r="O680" s="10" t="s">
        <v>51</v>
      </c>
      <c r="P680" s="10" t="s">
        <v>22</v>
      </c>
      <c r="Q680" s="2">
        <v>7</v>
      </c>
    </row>
    <row r="681" spans="1:17" hidden="1" x14ac:dyDescent="0.2">
      <c r="A681" s="2">
        <v>36</v>
      </c>
      <c r="B681" s="10" t="s">
        <v>285</v>
      </c>
      <c r="C681" s="11" t="str">
        <f t="shared" si="10"/>
        <v>B</v>
      </c>
      <c r="D681" s="10" t="s">
        <v>19</v>
      </c>
      <c r="E681" s="2">
        <v>512.32920000000001</v>
      </c>
      <c r="F681" s="10" t="s">
        <v>894</v>
      </c>
      <c r="G681" s="10" t="s">
        <v>1028</v>
      </c>
      <c r="H681" s="10" t="s">
        <v>1659</v>
      </c>
      <c r="I681" s="2">
        <v>1</v>
      </c>
      <c r="J681" s="2">
        <v>680</v>
      </c>
      <c r="K681" s="2">
        <v>1</v>
      </c>
      <c r="L681" s="10" t="s">
        <v>15</v>
      </c>
      <c r="M681" s="2">
        <v>0</v>
      </c>
      <c r="N681" s="10">
        <v>1</v>
      </c>
      <c r="O681" s="10" t="s">
        <v>141</v>
      </c>
      <c r="P681" s="10" t="s">
        <v>17</v>
      </c>
      <c r="Q681" s="2">
        <v>1</v>
      </c>
    </row>
    <row r="682" spans="1:17" x14ac:dyDescent="0.2">
      <c r="A682" s="2">
        <v>22</v>
      </c>
      <c r="B682" s="10" t="s">
        <v>1842</v>
      </c>
      <c r="C682" s="11" t="str">
        <f t="shared" si="10"/>
        <v>M</v>
      </c>
      <c r="D682" s="10" t="s">
        <v>26</v>
      </c>
      <c r="E682" s="2">
        <v>8.1374999999999993</v>
      </c>
      <c r="F682" s="10" t="s">
        <v>895</v>
      </c>
      <c r="G682" s="10" t="s">
        <v>1032</v>
      </c>
      <c r="H682" s="10" t="s">
        <v>1660</v>
      </c>
      <c r="I682" s="2">
        <v>0</v>
      </c>
      <c r="J682" s="2">
        <v>681</v>
      </c>
      <c r="K682" s="2">
        <v>3</v>
      </c>
      <c r="L682" s="10" t="s">
        <v>20</v>
      </c>
      <c r="M682" s="2">
        <v>0</v>
      </c>
      <c r="N682" s="10">
        <v>0</v>
      </c>
      <c r="O682" s="10">
        <v>330935</v>
      </c>
      <c r="P682" s="10" t="s">
        <v>24</v>
      </c>
      <c r="Q682" s="2">
        <v>0</v>
      </c>
    </row>
    <row r="683" spans="1:17" hidden="1" x14ac:dyDescent="0.2">
      <c r="A683" s="2">
        <v>27</v>
      </c>
      <c r="B683" s="10" t="s">
        <v>286</v>
      </c>
      <c r="C683" s="11" t="str">
        <f t="shared" si="10"/>
        <v>D</v>
      </c>
      <c r="D683" s="10" t="s">
        <v>19</v>
      </c>
      <c r="E683" s="2">
        <v>76.729200000000006</v>
      </c>
      <c r="F683" s="10" t="s">
        <v>896</v>
      </c>
      <c r="G683" s="10" t="s">
        <v>1028</v>
      </c>
      <c r="H683" s="10" t="s">
        <v>1661</v>
      </c>
      <c r="I683" s="2">
        <v>0</v>
      </c>
      <c r="J683" s="2">
        <v>682</v>
      </c>
      <c r="K683" s="2">
        <v>1</v>
      </c>
      <c r="L683" s="10" t="s">
        <v>15</v>
      </c>
      <c r="M683" s="2">
        <v>0</v>
      </c>
      <c r="N683" s="10">
        <v>1</v>
      </c>
      <c r="O683" s="10" t="s">
        <v>46</v>
      </c>
      <c r="P683" s="10" t="s">
        <v>17</v>
      </c>
      <c r="Q683" s="2">
        <v>0</v>
      </c>
    </row>
    <row r="684" spans="1:17" x14ac:dyDescent="0.2">
      <c r="A684" s="2">
        <v>20</v>
      </c>
      <c r="B684" s="10" t="s">
        <v>1842</v>
      </c>
      <c r="C684" s="11" t="str">
        <f t="shared" si="10"/>
        <v>M</v>
      </c>
      <c r="D684" s="10" t="s">
        <v>14</v>
      </c>
      <c r="E684" s="2">
        <v>9.2249999999999996</v>
      </c>
      <c r="F684" s="10" t="s">
        <v>897</v>
      </c>
      <c r="G684" s="10" t="s">
        <v>1028</v>
      </c>
      <c r="H684" s="10" t="s">
        <v>1662</v>
      </c>
      <c r="I684" s="2">
        <v>0</v>
      </c>
      <c r="J684" s="2">
        <v>683</v>
      </c>
      <c r="K684" s="2">
        <v>3</v>
      </c>
      <c r="L684" s="10" t="s">
        <v>15</v>
      </c>
      <c r="M684" s="2">
        <v>0</v>
      </c>
      <c r="N684" s="10">
        <v>0</v>
      </c>
      <c r="O684" s="10">
        <v>6563</v>
      </c>
      <c r="P684" s="10" t="s">
        <v>17</v>
      </c>
      <c r="Q684" s="2">
        <v>0</v>
      </c>
    </row>
    <row r="685" spans="1:17" x14ac:dyDescent="0.2">
      <c r="A685" s="2">
        <v>14</v>
      </c>
      <c r="B685" s="10" t="s">
        <v>1842</v>
      </c>
      <c r="C685" s="11" t="str">
        <f t="shared" si="10"/>
        <v>M</v>
      </c>
      <c r="D685" s="10" t="s">
        <v>14</v>
      </c>
      <c r="E685" s="2">
        <v>46.9</v>
      </c>
      <c r="F685" s="10" t="s">
        <v>418</v>
      </c>
      <c r="G685" s="10" t="s">
        <v>1028</v>
      </c>
      <c r="H685" s="10" t="s">
        <v>1663</v>
      </c>
      <c r="I685" s="2">
        <v>2</v>
      </c>
      <c r="J685" s="2">
        <v>684</v>
      </c>
      <c r="K685" s="2">
        <v>3</v>
      </c>
      <c r="L685" s="10" t="s">
        <v>15</v>
      </c>
      <c r="M685" s="2">
        <v>5</v>
      </c>
      <c r="N685" s="10">
        <v>0</v>
      </c>
      <c r="O685" s="10" t="s">
        <v>51</v>
      </c>
      <c r="P685" s="10" t="s">
        <v>17</v>
      </c>
      <c r="Q685" s="2">
        <v>7</v>
      </c>
    </row>
    <row r="686" spans="1:17" x14ac:dyDescent="0.2">
      <c r="A686" s="2">
        <v>60</v>
      </c>
      <c r="B686" s="10" t="s">
        <v>1842</v>
      </c>
      <c r="C686" s="11" t="str">
        <f t="shared" si="10"/>
        <v>M</v>
      </c>
      <c r="D686" s="10" t="s">
        <v>14</v>
      </c>
      <c r="E686" s="2">
        <v>39</v>
      </c>
      <c r="F686" s="10" t="s">
        <v>533</v>
      </c>
      <c r="G686" s="10" t="s">
        <v>1028</v>
      </c>
      <c r="H686" s="10" t="s">
        <v>1664</v>
      </c>
      <c r="I686" s="2">
        <v>1</v>
      </c>
      <c r="J686" s="2">
        <v>685</v>
      </c>
      <c r="K686" s="2">
        <v>2</v>
      </c>
      <c r="L686" s="10" t="s">
        <v>15</v>
      </c>
      <c r="M686" s="2">
        <v>1</v>
      </c>
      <c r="N686" s="10">
        <v>0</v>
      </c>
      <c r="O686" s="10">
        <v>29750</v>
      </c>
      <c r="P686" s="10" t="s">
        <v>17</v>
      </c>
      <c r="Q686" s="2">
        <v>2</v>
      </c>
    </row>
    <row r="687" spans="1:17" x14ac:dyDescent="0.2">
      <c r="A687" s="2">
        <v>25</v>
      </c>
      <c r="B687" s="10" t="s">
        <v>1842</v>
      </c>
      <c r="C687" s="11" t="str">
        <f t="shared" si="10"/>
        <v>M</v>
      </c>
      <c r="D687" s="10" t="s">
        <v>19</v>
      </c>
      <c r="E687" s="2">
        <v>41.5792</v>
      </c>
      <c r="F687" s="10" t="s">
        <v>402</v>
      </c>
      <c r="G687" s="10" t="s">
        <v>1028</v>
      </c>
      <c r="H687" s="10" t="s">
        <v>1665</v>
      </c>
      <c r="I687" s="2">
        <v>2</v>
      </c>
      <c r="J687" s="2">
        <v>686</v>
      </c>
      <c r="K687" s="2">
        <v>2</v>
      </c>
      <c r="L687" s="10" t="s">
        <v>15</v>
      </c>
      <c r="M687" s="2">
        <v>1</v>
      </c>
      <c r="N687" s="10">
        <v>0</v>
      </c>
      <c r="O687" s="10" t="s">
        <v>42</v>
      </c>
      <c r="P687" s="10" t="s">
        <v>17</v>
      </c>
      <c r="Q687" s="2">
        <v>3</v>
      </c>
    </row>
    <row r="688" spans="1:17" x14ac:dyDescent="0.2">
      <c r="A688" s="2">
        <v>14</v>
      </c>
      <c r="B688" s="10" t="s">
        <v>1842</v>
      </c>
      <c r="C688" s="11" t="str">
        <f t="shared" si="10"/>
        <v>M</v>
      </c>
      <c r="D688" s="10" t="s">
        <v>14</v>
      </c>
      <c r="E688" s="2">
        <v>39.6875</v>
      </c>
      <c r="F688" s="10" t="s">
        <v>409</v>
      </c>
      <c r="G688" s="10" t="s">
        <v>1028</v>
      </c>
      <c r="H688" s="10" t="s">
        <v>1666</v>
      </c>
      <c r="I688" s="2">
        <v>1</v>
      </c>
      <c r="J688" s="2">
        <v>687</v>
      </c>
      <c r="K688" s="2">
        <v>3</v>
      </c>
      <c r="L688" s="10" t="s">
        <v>15</v>
      </c>
      <c r="M688" s="2">
        <v>4</v>
      </c>
      <c r="N688" s="10">
        <v>0</v>
      </c>
      <c r="O688" s="10">
        <v>3101295</v>
      </c>
      <c r="P688" s="10" t="s">
        <v>17</v>
      </c>
      <c r="Q688" s="2">
        <v>5</v>
      </c>
    </row>
    <row r="689" spans="1:17" x14ac:dyDescent="0.2">
      <c r="A689" s="2">
        <v>19</v>
      </c>
      <c r="B689" s="10" t="s">
        <v>1842</v>
      </c>
      <c r="C689" s="11" t="str">
        <f t="shared" si="10"/>
        <v>M</v>
      </c>
      <c r="D689" s="10" t="s">
        <v>14</v>
      </c>
      <c r="E689" s="2">
        <v>10.1708</v>
      </c>
      <c r="F689" s="10" t="s">
        <v>898</v>
      </c>
      <c r="G689" s="10" t="s">
        <v>1028</v>
      </c>
      <c r="H689" s="10" t="s">
        <v>1667</v>
      </c>
      <c r="I689" s="2">
        <v>0</v>
      </c>
      <c r="J689" s="2">
        <v>688</v>
      </c>
      <c r="K689" s="2">
        <v>3</v>
      </c>
      <c r="L689" s="10" t="s">
        <v>15</v>
      </c>
      <c r="M689" s="2">
        <v>0</v>
      </c>
      <c r="N689" s="10">
        <v>0</v>
      </c>
      <c r="O689" s="10">
        <v>349228</v>
      </c>
      <c r="P689" s="10" t="s">
        <v>17</v>
      </c>
      <c r="Q689" s="2">
        <v>0</v>
      </c>
    </row>
    <row r="690" spans="1:17" x14ac:dyDescent="0.2">
      <c r="A690" s="2">
        <v>18</v>
      </c>
      <c r="B690" s="10" t="s">
        <v>1842</v>
      </c>
      <c r="C690" s="11" t="str">
        <f t="shared" si="10"/>
        <v>M</v>
      </c>
      <c r="D690" s="10" t="s">
        <v>14</v>
      </c>
      <c r="E690" s="2">
        <v>7.7957999999999998</v>
      </c>
      <c r="F690" s="10" t="s">
        <v>899</v>
      </c>
      <c r="G690" s="10" t="s">
        <v>1028</v>
      </c>
      <c r="H690" s="10" t="s">
        <v>1668</v>
      </c>
      <c r="I690" s="2">
        <v>0</v>
      </c>
      <c r="J690" s="2">
        <v>689</v>
      </c>
      <c r="K690" s="2">
        <v>3</v>
      </c>
      <c r="L690" s="10" t="s">
        <v>15</v>
      </c>
      <c r="M690" s="2">
        <v>0</v>
      </c>
      <c r="N690" s="10">
        <v>0</v>
      </c>
      <c r="O690" s="10">
        <v>350036</v>
      </c>
      <c r="P690" s="10" t="s">
        <v>17</v>
      </c>
      <c r="Q690" s="2">
        <v>0</v>
      </c>
    </row>
    <row r="691" spans="1:17" hidden="1" x14ac:dyDescent="0.2">
      <c r="A691" s="2">
        <v>15</v>
      </c>
      <c r="B691" s="10" t="s">
        <v>287</v>
      </c>
      <c r="C691" s="11" t="str">
        <f t="shared" si="10"/>
        <v>B</v>
      </c>
      <c r="D691" s="10" t="s">
        <v>14</v>
      </c>
      <c r="E691" s="2">
        <v>211.33750000000001</v>
      </c>
      <c r="F691" s="10" t="s">
        <v>900</v>
      </c>
      <c r="G691" s="10" t="s">
        <v>1032</v>
      </c>
      <c r="H691" s="10" t="s">
        <v>1669</v>
      </c>
      <c r="I691" s="2">
        <v>1</v>
      </c>
      <c r="J691" s="2">
        <v>690</v>
      </c>
      <c r="K691" s="2">
        <v>1</v>
      </c>
      <c r="L691" s="10" t="s">
        <v>20</v>
      </c>
      <c r="M691" s="2">
        <v>0</v>
      </c>
      <c r="N691" s="10">
        <v>1</v>
      </c>
      <c r="O691" s="10">
        <v>24160</v>
      </c>
      <c r="P691" s="10" t="s">
        <v>24</v>
      </c>
      <c r="Q691" s="2">
        <v>1</v>
      </c>
    </row>
    <row r="692" spans="1:17" hidden="1" x14ac:dyDescent="0.2">
      <c r="A692" s="2">
        <v>31</v>
      </c>
      <c r="B692" s="10" t="s">
        <v>288</v>
      </c>
      <c r="C692" s="11" t="str">
        <f t="shared" si="10"/>
        <v>B</v>
      </c>
      <c r="D692" s="10" t="s">
        <v>14</v>
      </c>
      <c r="E692" s="2">
        <v>57</v>
      </c>
      <c r="F692" s="10" t="s">
        <v>901</v>
      </c>
      <c r="G692" s="10" t="s">
        <v>1028</v>
      </c>
      <c r="H692" s="10" t="s">
        <v>1670</v>
      </c>
      <c r="I692" s="2">
        <v>0</v>
      </c>
      <c r="J692" s="2">
        <v>691</v>
      </c>
      <c r="K692" s="2">
        <v>1</v>
      </c>
      <c r="L692" s="10" t="s">
        <v>15</v>
      </c>
      <c r="M692" s="2">
        <v>1</v>
      </c>
      <c r="N692" s="10">
        <v>1</v>
      </c>
      <c r="O692" s="10">
        <v>17474</v>
      </c>
      <c r="P692" s="10" t="s">
        <v>17</v>
      </c>
      <c r="Q692" s="2">
        <v>1</v>
      </c>
    </row>
    <row r="693" spans="1:17" x14ac:dyDescent="0.2">
      <c r="A693" s="2">
        <v>4</v>
      </c>
      <c r="B693" s="10" t="s">
        <v>1842</v>
      </c>
      <c r="C693" s="11" t="str">
        <f t="shared" si="10"/>
        <v>M</v>
      </c>
      <c r="D693" s="10" t="s">
        <v>19</v>
      </c>
      <c r="E693" s="2">
        <v>13.416700000000001</v>
      </c>
      <c r="F693" s="10" t="s">
        <v>902</v>
      </c>
      <c r="G693" s="10" t="s">
        <v>1032</v>
      </c>
      <c r="H693" s="10" t="s">
        <v>1671</v>
      </c>
      <c r="I693" s="2">
        <v>1</v>
      </c>
      <c r="J693" s="2">
        <v>692</v>
      </c>
      <c r="K693" s="2">
        <v>3</v>
      </c>
      <c r="L693" s="10" t="s">
        <v>20</v>
      </c>
      <c r="M693" s="2">
        <v>0</v>
      </c>
      <c r="N693" s="10">
        <v>1</v>
      </c>
      <c r="O693" s="10">
        <v>349256</v>
      </c>
      <c r="P693" s="10" t="s">
        <v>24</v>
      </c>
      <c r="Q693" s="2">
        <v>1</v>
      </c>
    </row>
    <row r="694" spans="1:17" x14ac:dyDescent="0.2">
      <c r="A694" s="2">
        <v>30</v>
      </c>
      <c r="B694" s="10" t="s">
        <v>1842</v>
      </c>
      <c r="C694" s="11" t="str">
        <f t="shared" si="10"/>
        <v>M</v>
      </c>
      <c r="D694" s="10" t="s">
        <v>14</v>
      </c>
      <c r="E694" s="2">
        <v>56.495800000000003</v>
      </c>
      <c r="F694" s="10" t="s">
        <v>903</v>
      </c>
      <c r="G694" s="10" t="s">
        <v>1028</v>
      </c>
      <c r="H694" s="10" t="s">
        <v>1672</v>
      </c>
      <c r="I694" s="2">
        <v>0</v>
      </c>
      <c r="J694" s="2">
        <v>693</v>
      </c>
      <c r="K694" s="2">
        <v>3</v>
      </c>
      <c r="L694" s="10" t="s">
        <v>15</v>
      </c>
      <c r="M694" s="2">
        <v>0</v>
      </c>
      <c r="N694" s="10">
        <v>1</v>
      </c>
      <c r="O694" s="10">
        <v>1601</v>
      </c>
      <c r="P694" s="10" t="s">
        <v>17</v>
      </c>
      <c r="Q694" s="2">
        <v>0</v>
      </c>
    </row>
    <row r="695" spans="1:17" x14ac:dyDescent="0.2">
      <c r="A695" s="2">
        <v>25</v>
      </c>
      <c r="B695" s="10" t="s">
        <v>1842</v>
      </c>
      <c r="C695" s="11" t="str">
        <f t="shared" si="10"/>
        <v>M</v>
      </c>
      <c r="D695" s="10" t="s">
        <v>19</v>
      </c>
      <c r="E695" s="2">
        <v>7.2249999999999996</v>
      </c>
      <c r="F695" s="10" t="s">
        <v>904</v>
      </c>
      <c r="G695" s="10" t="s">
        <v>1028</v>
      </c>
      <c r="H695" s="10" t="s">
        <v>1673</v>
      </c>
      <c r="I695" s="2">
        <v>0</v>
      </c>
      <c r="J695" s="2">
        <v>694</v>
      </c>
      <c r="K695" s="2">
        <v>3</v>
      </c>
      <c r="L695" s="10" t="s">
        <v>15</v>
      </c>
      <c r="M695" s="2">
        <v>0</v>
      </c>
      <c r="N695" s="10">
        <v>0</v>
      </c>
      <c r="O695" s="10">
        <v>2672</v>
      </c>
      <c r="P695" s="10" t="s">
        <v>17</v>
      </c>
      <c r="Q695" s="2">
        <v>0</v>
      </c>
    </row>
    <row r="696" spans="1:17" x14ac:dyDescent="0.2">
      <c r="A696" s="2">
        <v>60</v>
      </c>
      <c r="B696" s="10" t="s">
        <v>1842</v>
      </c>
      <c r="C696" s="11" t="str">
        <f t="shared" si="10"/>
        <v>M</v>
      </c>
      <c r="D696" s="10" t="s">
        <v>14</v>
      </c>
      <c r="E696" s="2">
        <v>26.55</v>
      </c>
      <c r="F696" s="10" t="s">
        <v>905</v>
      </c>
      <c r="G696" s="10" t="s">
        <v>1630</v>
      </c>
      <c r="H696" s="10" t="s">
        <v>1217</v>
      </c>
      <c r="I696" s="2">
        <v>0</v>
      </c>
      <c r="J696" s="2">
        <v>695</v>
      </c>
      <c r="K696" s="2">
        <v>1</v>
      </c>
      <c r="L696" s="10" t="s">
        <v>15</v>
      </c>
      <c r="M696" s="2">
        <v>0</v>
      </c>
      <c r="N696" s="10">
        <v>0</v>
      </c>
      <c r="O696" s="10">
        <v>113800</v>
      </c>
      <c r="P696" s="10" t="s">
        <v>17</v>
      </c>
      <c r="Q696" s="2">
        <v>0</v>
      </c>
    </row>
    <row r="697" spans="1:17" x14ac:dyDescent="0.2">
      <c r="A697" s="2">
        <v>52</v>
      </c>
      <c r="B697" s="10" t="s">
        <v>1842</v>
      </c>
      <c r="C697" s="11" t="str">
        <f t="shared" si="10"/>
        <v>M</v>
      </c>
      <c r="D697" s="10" t="s">
        <v>14</v>
      </c>
      <c r="E697" s="2">
        <v>13.5</v>
      </c>
      <c r="F697" s="10" t="s">
        <v>838</v>
      </c>
      <c r="G697" s="10" t="s">
        <v>1028</v>
      </c>
      <c r="H697" s="10" t="s">
        <v>1402</v>
      </c>
      <c r="I697" s="2">
        <v>0</v>
      </c>
      <c r="J697" s="2">
        <v>696</v>
      </c>
      <c r="K697" s="2">
        <v>2</v>
      </c>
      <c r="L697" s="10" t="s">
        <v>15</v>
      </c>
      <c r="M697" s="2">
        <v>0</v>
      </c>
      <c r="N697" s="10">
        <v>0</v>
      </c>
      <c r="O697" s="10">
        <v>248731</v>
      </c>
      <c r="P697" s="10" t="s">
        <v>17</v>
      </c>
      <c r="Q697" s="2">
        <v>0</v>
      </c>
    </row>
    <row r="698" spans="1:17" x14ac:dyDescent="0.2">
      <c r="A698" s="2">
        <v>44</v>
      </c>
      <c r="B698" s="10" t="s">
        <v>1842</v>
      </c>
      <c r="C698" s="11" t="str">
        <f t="shared" si="10"/>
        <v>M</v>
      </c>
      <c r="D698" s="10" t="s">
        <v>14</v>
      </c>
      <c r="E698" s="2">
        <v>8.0500000000000007</v>
      </c>
      <c r="F698" s="10" t="s">
        <v>623</v>
      </c>
      <c r="G698" s="10" t="s">
        <v>1028</v>
      </c>
      <c r="H698" s="10" t="s">
        <v>1036</v>
      </c>
      <c r="I698" s="2">
        <v>0</v>
      </c>
      <c r="J698" s="2">
        <v>697</v>
      </c>
      <c r="K698" s="2">
        <v>3</v>
      </c>
      <c r="L698" s="10" t="s">
        <v>15</v>
      </c>
      <c r="M698" s="2">
        <v>0</v>
      </c>
      <c r="N698" s="10">
        <v>0</v>
      </c>
      <c r="O698" s="10">
        <v>363592</v>
      </c>
      <c r="P698" s="10" t="s">
        <v>17</v>
      </c>
      <c r="Q698" s="2">
        <v>0</v>
      </c>
    </row>
    <row r="699" spans="1:17" x14ac:dyDescent="0.2">
      <c r="A699" s="2">
        <v>22</v>
      </c>
      <c r="B699" s="10" t="s">
        <v>1842</v>
      </c>
      <c r="C699" s="11" t="str">
        <f t="shared" si="10"/>
        <v>M</v>
      </c>
      <c r="D699" s="10" t="s">
        <v>26</v>
      </c>
      <c r="E699" s="2">
        <v>7.7332999999999998</v>
      </c>
      <c r="F699" s="10" t="s">
        <v>906</v>
      </c>
      <c r="G699" s="10" t="s">
        <v>1032</v>
      </c>
      <c r="H699" s="10" t="s">
        <v>1186</v>
      </c>
      <c r="I699" s="2">
        <v>0</v>
      </c>
      <c r="J699" s="2">
        <v>698</v>
      </c>
      <c r="K699" s="2">
        <v>3</v>
      </c>
      <c r="L699" s="10" t="s">
        <v>20</v>
      </c>
      <c r="M699" s="2">
        <v>0</v>
      </c>
      <c r="N699" s="10">
        <v>1</v>
      </c>
      <c r="O699" s="10">
        <v>35852</v>
      </c>
      <c r="P699" s="10" t="s">
        <v>24</v>
      </c>
      <c r="Q699" s="2">
        <v>0</v>
      </c>
    </row>
    <row r="700" spans="1:17" hidden="1" x14ac:dyDescent="0.2">
      <c r="A700" s="2">
        <v>49</v>
      </c>
      <c r="B700" s="10" t="s">
        <v>258</v>
      </c>
      <c r="C700" s="11" t="str">
        <f t="shared" si="10"/>
        <v>C</v>
      </c>
      <c r="D700" s="10" t="s">
        <v>19</v>
      </c>
      <c r="E700" s="2">
        <v>110.88330000000001</v>
      </c>
      <c r="F700" s="10" t="s">
        <v>806</v>
      </c>
      <c r="G700" s="10" t="s">
        <v>1028</v>
      </c>
      <c r="H700" s="10" t="s">
        <v>1674</v>
      </c>
      <c r="I700" s="2">
        <v>1</v>
      </c>
      <c r="J700" s="2">
        <v>699</v>
      </c>
      <c r="K700" s="2">
        <v>1</v>
      </c>
      <c r="L700" s="10" t="s">
        <v>15</v>
      </c>
      <c r="M700" s="2">
        <v>1</v>
      </c>
      <c r="N700" s="10">
        <v>0</v>
      </c>
      <c r="O700" s="10">
        <v>17421</v>
      </c>
      <c r="P700" s="10" t="s">
        <v>17</v>
      </c>
      <c r="Q700" s="2">
        <v>2</v>
      </c>
    </row>
    <row r="701" spans="1:17" hidden="1" x14ac:dyDescent="0.2">
      <c r="A701" s="2">
        <v>42</v>
      </c>
      <c r="B701" s="10" t="s">
        <v>289</v>
      </c>
      <c r="C701" s="11" t="str">
        <f t="shared" si="10"/>
        <v>F</v>
      </c>
      <c r="D701" s="10" t="s">
        <v>14</v>
      </c>
      <c r="E701" s="2">
        <v>7.65</v>
      </c>
      <c r="F701" s="10" t="s">
        <v>907</v>
      </c>
      <c r="G701" s="10" t="s">
        <v>1028</v>
      </c>
      <c r="H701" s="10" t="s">
        <v>1675</v>
      </c>
      <c r="I701" s="2">
        <v>0</v>
      </c>
      <c r="J701" s="2">
        <v>700</v>
      </c>
      <c r="K701" s="2">
        <v>3</v>
      </c>
      <c r="L701" s="10" t="s">
        <v>15</v>
      </c>
      <c r="M701" s="2">
        <v>0</v>
      </c>
      <c r="N701" s="10">
        <v>0</v>
      </c>
      <c r="O701" s="10">
        <v>348121</v>
      </c>
      <c r="P701" s="10" t="s">
        <v>17</v>
      </c>
      <c r="Q701" s="2">
        <v>0</v>
      </c>
    </row>
    <row r="702" spans="1:17" hidden="1" x14ac:dyDescent="0.2">
      <c r="A702" s="2">
        <v>18</v>
      </c>
      <c r="B702" s="10" t="s">
        <v>290</v>
      </c>
      <c r="C702" s="11" t="str">
        <f t="shared" si="10"/>
        <v>C</v>
      </c>
      <c r="D702" s="10" t="s">
        <v>19</v>
      </c>
      <c r="E702" s="2">
        <v>227.52500000000001</v>
      </c>
      <c r="F702" s="10" t="s">
        <v>908</v>
      </c>
      <c r="G702" s="10" t="s">
        <v>1030</v>
      </c>
      <c r="H702" s="10" t="s">
        <v>1676</v>
      </c>
      <c r="I702" s="2">
        <v>0</v>
      </c>
      <c r="J702" s="2">
        <v>701</v>
      </c>
      <c r="K702" s="2">
        <v>1</v>
      </c>
      <c r="L702" s="10" t="s">
        <v>20</v>
      </c>
      <c r="M702" s="2">
        <v>1</v>
      </c>
      <c r="N702" s="10">
        <v>1</v>
      </c>
      <c r="O702" s="10" t="s">
        <v>192</v>
      </c>
      <c r="P702" s="10" t="s">
        <v>22</v>
      </c>
      <c r="Q702" s="2">
        <v>1</v>
      </c>
    </row>
    <row r="703" spans="1:17" hidden="1" x14ac:dyDescent="0.2">
      <c r="A703" s="2">
        <v>35</v>
      </c>
      <c r="B703" s="10" t="s">
        <v>291</v>
      </c>
      <c r="C703" s="11" t="str">
        <f t="shared" si="10"/>
        <v>E</v>
      </c>
      <c r="D703" s="10" t="s">
        <v>14</v>
      </c>
      <c r="E703" s="2">
        <v>26.287500000000001</v>
      </c>
      <c r="F703" s="10" t="s">
        <v>909</v>
      </c>
      <c r="G703" s="10" t="s">
        <v>1028</v>
      </c>
      <c r="H703" s="10" t="s">
        <v>1677</v>
      </c>
      <c r="I703" s="2">
        <v>0</v>
      </c>
      <c r="J703" s="2">
        <v>702</v>
      </c>
      <c r="K703" s="2">
        <v>1</v>
      </c>
      <c r="L703" s="10" t="s">
        <v>15</v>
      </c>
      <c r="M703" s="2">
        <v>0</v>
      </c>
      <c r="N703" s="10">
        <v>1</v>
      </c>
      <c r="O703" s="10" t="s">
        <v>292</v>
      </c>
      <c r="P703" s="10" t="s">
        <v>17</v>
      </c>
      <c r="Q703" s="2">
        <v>0</v>
      </c>
    </row>
    <row r="704" spans="1:17" x14ac:dyDescent="0.2">
      <c r="A704" s="2">
        <v>18</v>
      </c>
      <c r="B704" s="10" t="s">
        <v>1842</v>
      </c>
      <c r="C704" s="11" t="str">
        <f t="shared" si="10"/>
        <v>M</v>
      </c>
      <c r="D704" s="10" t="s">
        <v>19</v>
      </c>
      <c r="E704" s="2">
        <v>14.4542</v>
      </c>
      <c r="F704" s="10" t="s">
        <v>668</v>
      </c>
      <c r="G704" s="10" t="s">
        <v>1032</v>
      </c>
      <c r="H704" s="10" t="s">
        <v>1678</v>
      </c>
      <c r="I704" s="2">
        <v>1</v>
      </c>
      <c r="J704" s="2">
        <v>703</v>
      </c>
      <c r="K704" s="2">
        <v>3</v>
      </c>
      <c r="L704" s="10" t="s">
        <v>20</v>
      </c>
      <c r="M704" s="2">
        <v>0</v>
      </c>
      <c r="N704" s="10">
        <v>0</v>
      </c>
      <c r="O704" s="10">
        <v>2691</v>
      </c>
      <c r="P704" s="10" t="s">
        <v>24</v>
      </c>
      <c r="Q704" s="2">
        <v>1</v>
      </c>
    </row>
    <row r="705" spans="1:17" x14ac:dyDescent="0.2">
      <c r="A705" s="2">
        <v>25</v>
      </c>
      <c r="B705" s="10" t="s">
        <v>1842</v>
      </c>
      <c r="C705" s="11" t="str">
        <f t="shared" si="10"/>
        <v>M</v>
      </c>
      <c r="D705" s="10" t="s">
        <v>26</v>
      </c>
      <c r="E705" s="2">
        <v>7.7416999999999998</v>
      </c>
      <c r="F705" s="10" t="s">
        <v>910</v>
      </c>
      <c r="G705" s="10" t="s">
        <v>1028</v>
      </c>
      <c r="H705" s="10" t="s">
        <v>1155</v>
      </c>
      <c r="I705" s="2">
        <v>0</v>
      </c>
      <c r="J705" s="2">
        <v>704</v>
      </c>
      <c r="K705" s="2">
        <v>3</v>
      </c>
      <c r="L705" s="10" t="s">
        <v>15</v>
      </c>
      <c r="M705" s="2">
        <v>0</v>
      </c>
      <c r="N705" s="10">
        <v>0</v>
      </c>
      <c r="O705" s="10">
        <v>36864</v>
      </c>
      <c r="P705" s="10" t="s">
        <v>17</v>
      </c>
      <c r="Q705" s="2">
        <v>0</v>
      </c>
    </row>
    <row r="706" spans="1:17" x14ac:dyDescent="0.2">
      <c r="A706" s="2">
        <v>26</v>
      </c>
      <c r="B706" s="10" t="s">
        <v>1842</v>
      </c>
      <c r="C706" s="11" t="str">
        <f t="shared" si="10"/>
        <v>M</v>
      </c>
      <c r="D706" s="10" t="s">
        <v>14</v>
      </c>
      <c r="E706" s="2">
        <v>7.8541999999999996</v>
      </c>
      <c r="F706" s="10" t="s">
        <v>855</v>
      </c>
      <c r="G706" s="10" t="s">
        <v>1028</v>
      </c>
      <c r="H706" s="10" t="s">
        <v>1679</v>
      </c>
      <c r="I706" s="2">
        <v>0</v>
      </c>
      <c r="J706" s="2">
        <v>705</v>
      </c>
      <c r="K706" s="2">
        <v>3</v>
      </c>
      <c r="L706" s="10" t="s">
        <v>15</v>
      </c>
      <c r="M706" s="2">
        <v>1</v>
      </c>
      <c r="N706" s="10">
        <v>0</v>
      </c>
      <c r="O706" s="10">
        <v>350025</v>
      </c>
      <c r="P706" s="10" t="s">
        <v>17</v>
      </c>
      <c r="Q706" s="2">
        <v>1</v>
      </c>
    </row>
    <row r="707" spans="1:17" x14ac:dyDescent="0.2">
      <c r="A707" s="2">
        <v>39</v>
      </c>
      <c r="B707" s="10" t="s">
        <v>1842</v>
      </c>
      <c r="C707" s="11" t="str">
        <f t="shared" ref="C707:C770" si="11">LEFT(B707,1)</f>
        <v>M</v>
      </c>
      <c r="D707" s="10" t="s">
        <v>14</v>
      </c>
      <c r="E707" s="2">
        <v>26</v>
      </c>
      <c r="F707" s="10" t="s">
        <v>742</v>
      </c>
      <c r="G707" s="10" t="s">
        <v>1028</v>
      </c>
      <c r="H707" s="10" t="s">
        <v>1680</v>
      </c>
      <c r="I707" s="2">
        <v>0</v>
      </c>
      <c r="J707" s="2">
        <v>706</v>
      </c>
      <c r="K707" s="2">
        <v>2</v>
      </c>
      <c r="L707" s="10" t="s">
        <v>15</v>
      </c>
      <c r="M707" s="2">
        <v>0</v>
      </c>
      <c r="N707" s="10">
        <v>0</v>
      </c>
      <c r="O707" s="10">
        <v>250655</v>
      </c>
      <c r="P707" s="10" t="s">
        <v>17</v>
      </c>
      <c r="Q707" s="2">
        <v>0</v>
      </c>
    </row>
    <row r="708" spans="1:17" x14ac:dyDescent="0.2">
      <c r="A708" s="2">
        <v>45</v>
      </c>
      <c r="B708" s="10" t="s">
        <v>1842</v>
      </c>
      <c r="C708" s="11" t="str">
        <f t="shared" si="11"/>
        <v>M</v>
      </c>
      <c r="D708" s="10" t="s">
        <v>14</v>
      </c>
      <c r="E708" s="2">
        <v>13.5</v>
      </c>
      <c r="F708" s="10" t="s">
        <v>623</v>
      </c>
      <c r="G708" s="10" t="s">
        <v>1030</v>
      </c>
      <c r="H708" s="10" t="s">
        <v>1681</v>
      </c>
      <c r="I708" s="2">
        <v>0</v>
      </c>
      <c r="J708" s="2">
        <v>707</v>
      </c>
      <c r="K708" s="2">
        <v>2</v>
      </c>
      <c r="L708" s="10" t="s">
        <v>20</v>
      </c>
      <c r="M708" s="2">
        <v>0</v>
      </c>
      <c r="N708" s="10">
        <v>1</v>
      </c>
      <c r="O708" s="10">
        <v>223596</v>
      </c>
      <c r="P708" s="10" t="s">
        <v>22</v>
      </c>
      <c r="Q708" s="2">
        <v>0</v>
      </c>
    </row>
    <row r="709" spans="1:17" hidden="1" x14ac:dyDescent="0.2">
      <c r="A709" s="2">
        <v>42</v>
      </c>
      <c r="B709" s="10" t="s">
        <v>291</v>
      </c>
      <c r="C709" s="11" t="str">
        <f t="shared" si="11"/>
        <v>E</v>
      </c>
      <c r="D709" s="10" t="s">
        <v>14</v>
      </c>
      <c r="E709" s="2">
        <v>26.287500000000001</v>
      </c>
      <c r="F709" s="10" t="s">
        <v>911</v>
      </c>
      <c r="G709" s="10" t="s">
        <v>1028</v>
      </c>
      <c r="H709" s="10" t="s">
        <v>1682</v>
      </c>
      <c r="I709" s="2">
        <v>0</v>
      </c>
      <c r="J709" s="2">
        <v>708</v>
      </c>
      <c r="K709" s="2">
        <v>1</v>
      </c>
      <c r="L709" s="10" t="s">
        <v>15</v>
      </c>
      <c r="M709" s="2">
        <v>0</v>
      </c>
      <c r="N709" s="10">
        <v>1</v>
      </c>
      <c r="O709" s="10" t="s">
        <v>293</v>
      </c>
      <c r="P709" s="10" t="s">
        <v>17</v>
      </c>
      <c r="Q709" s="2">
        <v>0</v>
      </c>
    </row>
    <row r="710" spans="1:17" x14ac:dyDescent="0.2">
      <c r="A710" s="2">
        <v>22</v>
      </c>
      <c r="B710" s="10" t="s">
        <v>1842</v>
      </c>
      <c r="C710" s="11" t="str">
        <f t="shared" si="11"/>
        <v>M</v>
      </c>
      <c r="D710" s="10" t="s">
        <v>14</v>
      </c>
      <c r="E710" s="2">
        <v>151.55000000000001</v>
      </c>
      <c r="F710" s="10" t="s">
        <v>912</v>
      </c>
      <c r="G710" s="10" t="s">
        <v>1032</v>
      </c>
      <c r="H710" s="10" t="s">
        <v>1600</v>
      </c>
      <c r="I710" s="2">
        <v>0</v>
      </c>
      <c r="J710" s="2">
        <v>709</v>
      </c>
      <c r="K710" s="2">
        <v>1</v>
      </c>
      <c r="L710" s="10" t="s">
        <v>20</v>
      </c>
      <c r="M710" s="2">
        <v>0</v>
      </c>
      <c r="N710" s="10">
        <v>1</v>
      </c>
      <c r="O710" s="10">
        <v>113781</v>
      </c>
      <c r="P710" s="10" t="s">
        <v>24</v>
      </c>
      <c r="Q710" s="2">
        <v>0</v>
      </c>
    </row>
    <row r="711" spans="1:17" x14ac:dyDescent="0.2">
      <c r="A711" s="2">
        <v>4</v>
      </c>
      <c r="B711" s="10" t="s">
        <v>1842</v>
      </c>
      <c r="C711" s="11" t="str">
        <f t="shared" si="11"/>
        <v>M</v>
      </c>
      <c r="D711" s="10" t="s">
        <v>19</v>
      </c>
      <c r="E711" s="2">
        <v>15.245799999999999</v>
      </c>
      <c r="F711" s="10" t="s">
        <v>424</v>
      </c>
      <c r="G711" s="10" t="s">
        <v>1038</v>
      </c>
      <c r="H711" s="10" t="s">
        <v>1683</v>
      </c>
      <c r="I711" s="2">
        <v>1</v>
      </c>
      <c r="J711" s="2">
        <v>710</v>
      </c>
      <c r="K711" s="2">
        <v>3</v>
      </c>
      <c r="L711" s="10" t="s">
        <v>15</v>
      </c>
      <c r="M711" s="2">
        <v>1</v>
      </c>
      <c r="N711" s="10">
        <v>1</v>
      </c>
      <c r="O711" s="10">
        <v>2661</v>
      </c>
      <c r="P711" s="10" t="s">
        <v>28</v>
      </c>
      <c r="Q711" s="2">
        <v>2</v>
      </c>
    </row>
    <row r="712" spans="1:17" hidden="1" x14ac:dyDescent="0.2">
      <c r="A712" s="2">
        <v>24</v>
      </c>
      <c r="B712" s="10" t="s">
        <v>294</v>
      </c>
      <c r="C712" s="11" t="str">
        <f t="shared" si="11"/>
        <v>C</v>
      </c>
      <c r="D712" s="10" t="s">
        <v>19</v>
      </c>
      <c r="E712" s="2">
        <v>49.504199999999997</v>
      </c>
      <c r="F712" s="10" t="s">
        <v>913</v>
      </c>
      <c r="G712" s="10" t="s">
        <v>1623</v>
      </c>
      <c r="H712" s="10" t="s">
        <v>1684</v>
      </c>
      <c r="I712" s="2">
        <v>0</v>
      </c>
      <c r="J712" s="2">
        <v>711</v>
      </c>
      <c r="K712" s="2">
        <v>1</v>
      </c>
      <c r="L712" s="10" t="s">
        <v>20</v>
      </c>
      <c r="M712" s="2">
        <v>0</v>
      </c>
      <c r="N712" s="10">
        <v>1</v>
      </c>
      <c r="O712" s="10" t="s">
        <v>295</v>
      </c>
      <c r="P712" s="10" t="s">
        <v>24</v>
      </c>
      <c r="Q712" s="2">
        <v>0</v>
      </c>
    </row>
    <row r="713" spans="1:17" hidden="1" x14ac:dyDescent="0.2">
      <c r="A713" s="2">
        <v>30</v>
      </c>
      <c r="B713" s="10" t="s">
        <v>176</v>
      </c>
      <c r="C713" s="11" t="str">
        <f t="shared" si="11"/>
        <v>C</v>
      </c>
      <c r="D713" s="10" t="s">
        <v>14</v>
      </c>
      <c r="E713" s="2">
        <v>26.55</v>
      </c>
      <c r="F713" s="10" t="s">
        <v>914</v>
      </c>
      <c r="G713" s="10" t="s">
        <v>1028</v>
      </c>
      <c r="H713" s="10" t="s">
        <v>1685</v>
      </c>
      <c r="I713" s="2">
        <v>0</v>
      </c>
      <c r="J713" s="2">
        <v>712</v>
      </c>
      <c r="K713" s="2">
        <v>1</v>
      </c>
      <c r="L713" s="10" t="s">
        <v>15</v>
      </c>
      <c r="M713" s="2">
        <v>0</v>
      </c>
      <c r="N713" s="10">
        <v>0</v>
      </c>
      <c r="O713" s="10">
        <v>113028</v>
      </c>
      <c r="P713" s="10" t="s">
        <v>17</v>
      </c>
      <c r="Q713" s="2">
        <v>0</v>
      </c>
    </row>
    <row r="714" spans="1:17" hidden="1" x14ac:dyDescent="0.2">
      <c r="A714" s="2">
        <v>48</v>
      </c>
      <c r="B714" s="10" t="s">
        <v>281</v>
      </c>
      <c r="C714" s="11" t="str">
        <f t="shared" si="11"/>
        <v>C</v>
      </c>
      <c r="D714" s="10" t="s">
        <v>14</v>
      </c>
      <c r="E714" s="2">
        <v>52</v>
      </c>
      <c r="F714" s="10" t="s">
        <v>886</v>
      </c>
      <c r="G714" s="10" t="s">
        <v>1028</v>
      </c>
      <c r="H714" s="10" t="s">
        <v>1686</v>
      </c>
      <c r="I714" s="2">
        <v>0</v>
      </c>
      <c r="J714" s="2">
        <v>713</v>
      </c>
      <c r="K714" s="2">
        <v>1</v>
      </c>
      <c r="L714" s="10" t="s">
        <v>15</v>
      </c>
      <c r="M714" s="2">
        <v>1</v>
      </c>
      <c r="N714" s="10">
        <v>1</v>
      </c>
      <c r="O714" s="10">
        <v>19996</v>
      </c>
      <c r="P714" s="10" t="s">
        <v>17</v>
      </c>
      <c r="Q714" s="2">
        <v>1</v>
      </c>
    </row>
    <row r="715" spans="1:17" x14ac:dyDescent="0.2">
      <c r="A715" s="2">
        <v>29</v>
      </c>
      <c r="B715" s="10" t="s">
        <v>1842</v>
      </c>
      <c r="C715" s="11" t="str">
        <f t="shared" si="11"/>
        <v>M</v>
      </c>
      <c r="D715" s="10" t="s">
        <v>14</v>
      </c>
      <c r="E715" s="2">
        <v>9.4832999999999998</v>
      </c>
      <c r="F715" s="10" t="s">
        <v>564</v>
      </c>
      <c r="G715" s="10" t="s">
        <v>1028</v>
      </c>
      <c r="H715" s="10" t="s">
        <v>1687</v>
      </c>
      <c r="I715" s="2">
        <v>0</v>
      </c>
      <c r="J715" s="2">
        <v>714</v>
      </c>
      <c r="K715" s="2">
        <v>3</v>
      </c>
      <c r="L715" s="10" t="s">
        <v>15</v>
      </c>
      <c r="M715" s="2">
        <v>0</v>
      </c>
      <c r="N715" s="10">
        <v>0</v>
      </c>
      <c r="O715" s="10">
        <v>7545</v>
      </c>
      <c r="P715" s="10" t="s">
        <v>17</v>
      </c>
      <c r="Q715" s="2">
        <v>0</v>
      </c>
    </row>
    <row r="716" spans="1:17" x14ac:dyDescent="0.2">
      <c r="A716" s="2">
        <v>52</v>
      </c>
      <c r="B716" s="10" t="s">
        <v>1842</v>
      </c>
      <c r="C716" s="11" t="str">
        <f t="shared" si="11"/>
        <v>M</v>
      </c>
      <c r="D716" s="10" t="s">
        <v>14</v>
      </c>
      <c r="E716" s="2">
        <v>13</v>
      </c>
      <c r="F716" s="10" t="s">
        <v>915</v>
      </c>
      <c r="G716" s="10" t="s">
        <v>1028</v>
      </c>
      <c r="H716" s="10" t="s">
        <v>1329</v>
      </c>
      <c r="I716" s="2">
        <v>0</v>
      </c>
      <c r="J716" s="2">
        <v>715</v>
      </c>
      <c r="K716" s="2">
        <v>2</v>
      </c>
      <c r="L716" s="10" t="s">
        <v>15</v>
      </c>
      <c r="M716" s="2">
        <v>0</v>
      </c>
      <c r="N716" s="10">
        <v>0</v>
      </c>
      <c r="O716" s="10">
        <v>250647</v>
      </c>
      <c r="P716" s="10" t="s">
        <v>17</v>
      </c>
      <c r="Q716" s="2">
        <v>0</v>
      </c>
    </row>
    <row r="717" spans="1:17" hidden="1" x14ac:dyDescent="0.2">
      <c r="A717" s="2">
        <v>19</v>
      </c>
      <c r="B717" s="10" t="s">
        <v>60</v>
      </c>
      <c r="C717" s="11" t="str">
        <f t="shared" si="11"/>
        <v>F</v>
      </c>
      <c r="D717" s="10" t="s">
        <v>14</v>
      </c>
      <c r="E717" s="2">
        <v>7.65</v>
      </c>
      <c r="F717" s="10" t="s">
        <v>916</v>
      </c>
      <c r="G717" s="10" t="s">
        <v>1028</v>
      </c>
      <c r="H717" s="10" t="s">
        <v>1688</v>
      </c>
      <c r="I717" s="2">
        <v>0</v>
      </c>
      <c r="J717" s="2">
        <v>716</v>
      </c>
      <c r="K717" s="2">
        <v>3</v>
      </c>
      <c r="L717" s="10" t="s">
        <v>15</v>
      </c>
      <c r="M717" s="2">
        <v>0</v>
      </c>
      <c r="N717" s="10">
        <v>0</v>
      </c>
      <c r="O717" s="10">
        <v>348124</v>
      </c>
      <c r="P717" s="10" t="s">
        <v>17</v>
      </c>
      <c r="Q717" s="2">
        <v>0</v>
      </c>
    </row>
    <row r="718" spans="1:17" hidden="1" x14ac:dyDescent="0.2">
      <c r="A718" s="2">
        <v>38</v>
      </c>
      <c r="B718" s="10" t="s">
        <v>296</v>
      </c>
      <c r="C718" s="11" t="str">
        <f t="shared" si="11"/>
        <v>C</v>
      </c>
      <c r="D718" s="10" t="s">
        <v>19</v>
      </c>
      <c r="E718" s="2">
        <v>227.52500000000001</v>
      </c>
      <c r="F718" s="10" t="s">
        <v>917</v>
      </c>
      <c r="G718" s="10" t="s">
        <v>1032</v>
      </c>
      <c r="H718" s="10" t="s">
        <v>1689</v>
      </c>
      <c r="I718" s="2">
        <v>0</v>
      </c>
      <c r="J718" s="2">
        <v>717</v>
      </c>
      <c r="K718" s="2">
        <v>1</v>
      </c>
      <c r="L718" s="10" t="s">
        <v>20</v>
      </c>
      <c r="M718" s="2">
        <v>0</v>
      </c>
      <c r="N718" s="10">
        <v>1</v>
      </c>
      <c r="O718" s="10" t="s">
        <v>192</v>
      </c>
      <c r="P718" s="10" t="s">
        <v>24</v>
      </c>
      <c r="Q718" s="2">
        <v>0</v>
      </c>
    </row>
    <row r="719" spans="1:17" hidden="1" x14ac:dyDescent="0.2">
      <c r="A719" s="2">
        <v>27</v>
      </c>
      <c r="B719" s="10" t="s">
        <v>77</v>
      </c>
      <c r="C719" s="11" t="str">
        <f t="shared" si="11"/>
        <v>E</v>
      </c>
      <c r="D719" s="10" t="s">
        <v>14</v>
      </c>
      <c r="E719" s="2">
        <v>10.5</v>
      </c>
      <c r="F719" s="10" t="s">
        <v>918</v>
      </c>
      <c r="G719" s="10" t="s">
        <v>1032</v>
      </c>
      <c r="H719" s="10" t="s">
        <v>1690</v>
      </c>
      <c r="I719" s="2">
        <v>0</v>
      </c>
      <c r="J719" s="2">
        <v>718</v>
      </c>
      <c r="K719" s="2">
        <v>2</v>
      </c>
      <c r="L719" s="10" t="s">
        <v>20</v>
      </c>
      <c r="M719" s="2">
        <v>0</v>
      </c>
      <c r="N719" s="10">
        <v>1</v>
      </c>
      <c r="O719" s="10">
        <v>34218</v>
      </c>
      <c r="P719" s="10" t="s">
        <v>24</v>
      </c>
      <c r="Q719" s="2">
        <v>0</v>
      </c>
    </row>
    <row r="720" spans="1:17" x14ac:dyDescent="0.2">
      <c r="A720" s="2">
        <v>30</v>
      </c>
      <c r="B720" s="10" t="s">
        <v>1842</v>
      </c>
      <c r="C720" s="11" t="str">
        <f t="shared" si="11"/>
        <v>M</v>
      </c>
      <c r="D720" s="10" t="s">
        <v>26</v>
      </c>
      <c r="E720" s="2">
        <v>15.5</v>
      </c>
      <c r="F720" s="10" t="s">
        <v>919</v>
      </c>
      <c r="G720" s="10" t="s">
        <v>1028</v>
      </c>
      <c r="H720" s="10" t="s">
        <v>1691</v>
      </c>
      <c r="I720" s="2">
        <v>0</v>
      </c>
      <c r="J720" s="2">
        <v>719</v>
      </c>
      <c r="K720" s="2">
        <v>3</v>
      </c>
      <c r="L720" s="10" t="s">
        <v>15</v>
      </c>
      <c r="M720" s="2">
        <v>0</v>
      </c>
      <c r="N720" s="10">
        <v>0</v>
      </c>
      <c r="O720" s="10">
        <v>36568</v>
      </c>
      <c r="P720" s="10" t="s">
        <v>17</v>
      </c>
      <c r="Q720" s="2">
        <v>0</v>
      </c>
    </row>
    <row r="721" spans="1:17" x14ac:dyDescent="0.2">
      <c r="A721" s="2">
        <v>33</v>
      </c>
      <c r="B721" s="10" t="s">
        <v>1842</v>
      </c>
      <c r="C721" s="11" t="str">
        <f t="shared" si="11"/>
        <v>M</v>
      </c>
      <c r="D721" s="10" t="s">
        <v>14</v>
      </c>
      <c r="E721" s="2">
        <v>7.7750000000000004</v>
      </c>
      <c r="F721" s="10" t="s">
        <v>369</v>
      </c>
      <c r="G721" s="10" t="s">
        <v>1028</v>
      </c>
      <c r="H721" s="10" t="s">
        <v>1692</v>
      </c>
      <c r="I721" s="2">
        <v>0</v>
      </c>
      <c r="J721" s="2">
        <v>720</v>
      </c>
      <c r="K721" s="2">
        <v>3</v>
      </c>
      <c r="L721" s="10" t="s">
        <v>15</v>
      </c>
      <c r="M721" s="2">
        <v>0</v>
      </c>
      <c r="N721" s="10">
        <v>0</v>
      </c>
      <c r="O721" s="10">
        <v>347062</v>
      </c>
      <c r="P721" s="10" t="s">
        <v>17</v>
      </c>
      <c r="Q721" s="2">
        <v>0</v>
      </c>
    </row>
    <row r="722" spans="1:17" x14ac:dyDescent="0.2">
      <c r="A722" s="2">
        <v>6</v>
      </c>
      <c r="B722" s="10" t="s">
        <v>1842</v>
      </c>
      <c r="C722" s="11" t="str">
        <f t="shared" si="11"/>
        <v>M</v>
      </c>
      <c r="D722" s="10" t="s">
        <v>14</v>
      </c>
      <c r="E722" s="2">
        <v>33</v>
      </c>
      <c r="F722" s="10" t="s">
        <v>411</v>
      </c>
      <c r="G722" s="10" t="s">
        <v>1032</v>
      </c>
      <c r="H722" s="10" t="s">
        <v>1693</v>
      </c>
      <c r="I722" s="2">
        <v>1</v>
      </c>
      <c r="J722" s="2">
        <v>721</v>
      </c>
      <c r="K722" s="2">
        <v>2</v>
      </c>
      <c r="L722" s="10" t="s">
        <v>20</v>
      </c>
      <c r="M722" s="2">
        <v>0</v>
      </c>
      <c r="N722" s="10">
        <v>1</v>
      </c>
      <c r="O722" s="10">
        <v>248727</v>
      </c>
      <c r="P722" s="10" t="s">
        <v>24</v>
      </c>
      <c r="Q722" s="2">
        <v>1</v>
      </c>
    </row>
    <row r="723" spans="1:17" x14ac:dyDescent="0.2">
      <c r="A723" s="2">
        <v>17</v>
      </c>
      <c r="B723" s="10" t="s">
        <v>1842</v>
      </c>
      <c r="C723" s="11" t="str">
        <f t="shared" si="11"/>
        <v>M</v>
      </c>
      <c r="D723" s="10" t="s">
        <v>14</v>
      </c>
      <c r="E723" s="2">
        <v>7.0541999999999998</v>
      </c>
      <c r="F723" s="10" t="s">
        <v>868</v>
      </c>
      <c r="G723" s="10" t="s">
        <v>1028</v>
      </c>
      <c r="H723" s="10" t="s">
        <v>1694</v>
      </c>
      <c r="I723" s="2">
        <v>0</v>
      </c>
      <c r="J723" s="2">
        <v>722</v>
      </c>
      <c r="K723" s="2">
        <v>3</v>
      </c>
      <c r="L723" s="10" t="s">
        <v>15</v>
      </c>
      <c r="M723" s="2">
        <v>1</v>
      </c>
      <c r="N723" s="10">
        <v>0</v>
      </c>
      <c r="O723" s="10">
        <v>350048</v>
      </c>
      <c r="P723" s="10" t="s">
        <v>17</v>
      </c>
      <c r="Q723" s="2">
        <v>1</v>
      </c>
    </row>
    <row r="724" spans="1:17" x14ac:dyDescent="0.2">
      <c r="A724" s="2">
        <v>34</v>
      </c>
      <c r="B724" s="10" t="s">
        <v>1842</v>
      </c>
      <c r="C724" s="11" t="str">
        <f t="shared" si="11"/>
        <v>M</v>
      </c>
      <c r="D724" s="10" t="s">
        <v>14</v>
      </c>
      <c r="E724" s="2">
        <v>13</v>
      </c>
      <c r="F724" s="10" t="s">
        <v>920</v>
      </c>
      <c r="G724" s="10" t="s">
        <v>1028</v>
      </c>
      <c r="H724" s="10" t="s">
        <v>1035</v>
      </c>
      <c r="I724" s="2">
        <v>0</v>
      </c>
      <c r="J724" s="2">
        <v>723</v>
      </c>
      <c r="K724" s="2">
        <v>2</v>
      </c>
      <c r="L724" s="10" t="s">
        <v>15</v>
      </c>
      <c r="M724" s="2">
        <v>0</v>
      </c>
      <c r="N724" s="10">
        <v>0</v>
      </c>
      <c r="O724" s="10">
        <v>12233</v>
      </c>
      <c r="P724" s="10" t="s">
        <v>17</v>
      </c>
      <c r="Q724" s="2">
        <v>0</v>
      </c>
    </row>
    <row r="725" spans="1:17" x14ac:dyDescent="0.2">
      <c r="A725" s="2">
        <v>50</v>
      </c>
      <c r="B725" s="10" t="s">
        <v>1842</v>
      </c>
      <c r="C725" s="11" t="str">
        <f t="shared" si="11"/>
        <v>M</v>
      </c>
      <c r="D725" s="10" t="s">
        <v>14</v>
      </c>
      <c r="E725" s="2">
        <v>13</v>
      </c>
      <c r="F725" s="10" t="s">
        <v>921</v>
      </c>
      <c r="G725" s="10" t="s">
        <v>1028</v>
      </c>
      <c r="H725" s="10" t="s">
        <v>1695</v>
      </c>
      <c r="I725" s="2">
        <v>0</v>
      </c>
      <c r="J725" s="2">
        <v>724</v>
      </c>
      <c r="K725" s="2">
        <v>2</v>
      </c>
      <c r="L725" s="10" t="s">
        <v>15</v>
      </c>
      <c r="M725" s="2">
        <v>0</v>
      </c>
      <c r="N725" s="10">
        <v>0</v>
      </c>
      <c r="O725" s="10">
        <v>250643</v>
      </c>
      <c r="P725" s="10" t="s">
        <v>17</v>
      </c>
      <c r="Q725" s="2">
        <v>0</v>
      </c>
    </row>
    <row r="726" spans="1:17" hidden="1" x14ac:dyDescent="0.2">
      <c r="A726" s="2">
        <v>27</v>
      </c>
      <c r="B726" s="10" t="s">
        <v>297</v>
      </c>
      <c r="C726" s="11" t="str">
        <f t="shared" si="11"/>
        <v>E</v>
      </c>
      <c r="D726" s="10" t="s">
        <v>14</v>
      </c>
      <c r="E726" s="2">
        <v>53.1</v>
      </c>
      <c r="F726" s="10" t="s">
        <v>922</v>
      </c>
      <c r="G726" s="10" t="s">
        <v>1028</v>
      </c>
      <c r="H726" s="10" t="s">
        <v>1696</v>
      </c>
      <c r="I726" s="2">
        <v>0</v>
      </c>
      <c r="J726" s="2">
        <v>725</v>
      </c>
      <c r="K726" s="2">
        <v>1</v>
      </c>
      <c r="L726" s="10" t="s">
        <v>15</v>
      </c>
      <c r="M726" s="2">
        <v>1</v>
      </c>
      <c r="N726" s="10">
        <v>1</v>
      </c>
      <c r="O726" s="10">
        <v>113806</v>
      </c>
      <c r="P726" s="10" t="s">
        <v>17</v>
      </c>
      <c r="Q726" s="2">
        <v>1</v>
      </c>
    </row>
    <row r="727" spans="1:17" x14ac:dyDescent="0.2">
      <c r="A727" s="2">
        <v>20</v>
      </c>
      <c r="B727" s="10" t="s">
        <v>1842</v>
      </c>
      <c r="C727" s="11" t="str">
        <f t="shared" si="11"/>
        <v>M</v>
      </c>
      <c r="D727" s="10" t="s">
        <v>14</v>
      </c>
      <c r="E727" s="2">
        <v>8.6624999999999996</v>
      </c>
      <c r="F727" s="10" t="s">
        <v>696</v>
      </c>
      <c r="G727" s="10" t="s">
        <v>1028</v>
      </c>
      <c r="H727" s="10" t="s">
        <v>1477</v>
      </c>
      <c r="I727" s="2">
        <v>0</v>
      </c>
      <c r="J727" s="2">
        <v>726</v>
      </c>
      <c r="K727" s="2">
        <v>3</v>
      </c>
      <c r="L727" s="10" t="s">
        <v>15</v>
      </c>
      <c r="M727" s="2">
        <v>0</v>
      </c>
      <c r="N727" s="10">
        <v>0</v>
      </c>
      <c r="O727" s="10">
        <v>315094</v>
      </c>
      <c r="P727" s="10" t="s">
        <v>17</v>
      </c>
      <c r="Q727" s="2">
        <v>0</v>
      </c>
    </row>
    <row r="728" spans="1:17" x14ac:dyDescent="0.2">
      <c r="A728" s="2">
        <v>30</v>
      </c>
      <c r="B728" s="10" t="s">
        <v>1842</v>
      </c>
      <c r="C728" s="11" t="str">
        <f t="shared" si="11"/>
        <v>M</v>
      </c>
      <c r="D728" s="10" t="s">
        <v>14</v>
      </c>
      <c r="E728" s="2">
        <v>21</v>
      </c>
      <c r="F728" s="10" t="s">
        <v>755</v>
      </c>
      <c r="G728" s="10" t="s">
        <v>1030</v>
      </c>
      <c r="H728" s="10" t="s">
        <v>1697</v>
      </c>
      <c r="I728" s="2">
        <v>0</v>
      </c>
      <c r="J728" s="2">
        <v>727</v>
      </c>
      <c r="K728" s="2">
        <v>2</v>
      </c>
      <c r="L728" s="10" t="s">
        <v>20</v>
      </c>
      <c r="M728" s="2">
        <v>3</v>
      </c>
      <c r="N728" s="10">
        <v>1</v>
      </c>
      <c r="O728" s="10">
        <v>31027</v>
      </c>
      <c r="P728" s="10" t="s">
        <v>22</v>
      </c>
      <c r="Q728" s="2">
        <v>3</v>
      </c>
    </row>
    <row r="729" spans="1:17" x14ac:dyDescent="0.2">
      <c r="A729" s="2">
        <v>22</v>
      </c>
      <c r="B729" s="10" t="s">
        <v>1842</v>
      </c>
      <c r="C729" s="11" t="str">
        <f t="shared" si="11"/>
        <v>M</v>
      </c>
      <c r="D729" s="10" t="s">
        <v>26</v>
      </c>
      <c r="E729" s="2">
        <v>7.7374999999999998</v>
      </c>
      <c r="F729" s="10" t="s">
        <v>923</v>
      </c>
      <c r="G729" s="10" t="s">
        <v>1032</v>
      </c>
      <c r="H729" s="10" t="s">
        <v>1698</v>
      </c>
      <c r="I729" s="2">
        <v>0</v>
      </c>
      <c r="J729" s="2">
        <v>728</v>
      </c>
      <c r="K729" s="2">
        <v>3</v>
      </c>
      <c r="L729" s="10" t="s">
        <v>20</v>
      </c>
      <c r="M729" s="2">
        <v>0</v>
      </c>
      <c r="N729" s="10">
        <v>1</v>
      </c>
      <c r="O729" s="10">
        <v>36866</v>
      </c>
      <c r="P729" s="10" t="s">
        <v>24</v>
      </c>
      <c r="Q729" s="2">
        <v>0</v>
      </c>
    </row>
    <row r="730" spans="1:17" x14ac:dyDescent="0.2">
      <c r="A730" s="2">
        <v>25</v>
      </c>
      <c r="B730" s="10" t="s">
        <v>1842</v>
      </c>
      <c r="C730" s="11" t="str">
        <f t="shared" si="11"/>
        <v>M</v>
      </c>
      <c r="D730" s="10" t="s">
        <v>14</v>
      </c>
      <c r="E730" s="2">
        <v>26</v>
      </c>
      <c r="F730" s="10" t="s">
        <v>924</v>
      </c>
      <c r="G730" s="10" t="s">
        <v>1028</v>
      </c>
      <c r="H730" s="10" t="s">
        <v>1699</v>
      </c>
      <c r="I730" s="2">
        <v>0</v>
      </c>
      <c r="J730" s="2">
        <v>729</v>
      </c>
      <c r="K730" s="2">
        <v>2</v>
      </c>
      <c r="L730" s="10" t="s">
        <v>15</v>
      </c>
      <c r="M730" s="2">
        <v>1</v>
      </c>
      <c r="N730" s="10">
        <v>0</v>
      </c>
      <c r="O730" s="10">
        <v>236853</v>
      </c>
      <c r="P730" s="10" t="s">
        <v>17</v>
      </c>
      <c r="Q730" s="2">
        <v>1</v>
      </c>
    </row>
    <row r="731" spans="1:17" x14ac:dyDescent="0.2">
      <c r="A731" s="2">
        <v>25</v>
      </c>
      <c r="B731" s="10" t="s">
        <v>1842</v>
      </c>
      <c r="C731" s="11" t="str">
        <f t="shared" si="11"/>
        <v>M</v>
      </c>
      <c r="D731" s="10" t="s">
        <v>14</v>
      </c>
      <c r="E731" s="2">
        <v>7.9249999999999998</v>
      </c>
      <c r="F731" s="10" t="s">
        <v>925</v>
      </c>
      <c r="G731" s="10" t="s">
        <v>1032</v>
      </c>
      <c r="H731" s="10" t="s">
        <v>1700</v>
      </c>
      <c r="I731" s="2">
        <v>0</v>
      </c>
      <c r="J731" s="2">
        <v>730</v>
      </c>
      <c r="K731" s="2">
        <v>3</v>
      </c>
      <c r="L731" s="10" t="s">
        <v>20</v>
      </c>
      <c r="M731" s="2">
        <v>1</v>
      </c>
      <c r="N731" s="10">
        <v>0</v>
      </c>
      <c r="O731" s="10" t="s">
        <v>298</v>
      </c>
      <c r="P731" s="10" t="s">
        <v>24</v>
      </c>
      <c r="Q731" s="2">
        <v>1</v>
      </c>
    </row>
    <row r="732" spans="1:17" hidden="1" x14ac:dyDescent="0.2">
      <c r="A732" s="2">
        <v>29</v>
      </c>
      <c r="B732" s="10" t="s">
        <v>287</v>
      </c>
      <c r="C732" s="11" t="str">
        <f t="shared" si="11"/>
        <v>B</v>
      </c>
      <c r="D732" s="10" t="s">
        <v>14</v>
      </c>
      <c r="E732" s="2">
        <v>211.33750000000001</v>
      </c>
      <c r="F732" s="10" t="s">
        <v>365</v>
      </c>
      <c r="G732" s="10" t="s">
        <v>1032</v>
      </c>
      <c r="H732" s="10" t="s">
        <v>1701</v>
      </c>
      <c r="I732" s="2">
        <v>0</v>
      </c>
      <c r="J732" s="2">
        <v>731</v>
      </c>
      <c r="K732" s="2">
        <v>1</v>
      </c>
      <c r="L732" s="10" t="s">
        <v>20</v>
      </c>
      <c r="M732" s="2">
        <v>0</v>
      </c>
      <c r="N732" s="10">
        <v>1</v>
      </c>
      <c r="O732" s="10">
        <v>24160</v>
      </c>
      <c r="P732" s="10" t="s">
        <v>24</v>
      </c>
      <c r="Q732" s="2">
        <v>0</v>
      </c>
    </row>
    <row r="733" spans="1:17" x14ac:dyDescent="0.2">
      <c r="A733" s="2">
        <v>11</v>
      </c>
      <c r="B733" s="10" t="s">
        <v>1842</v>
      </c>
      <c r="C733" s="11" t="str">
        <f t="shared" si="11"/>
        <v>M</v>
      </c>
      <c r="D733" s="10" t="s">
        <v>19</v>
      </c>
      <c r="E733" s="2">
        <v>18.787500000000001</v>
      </c>
      <c r="F733" s="10" t="s">
        <v>926</v>
      </c>
      <c r="G733" s="10" t="s">
        <v>1028</v>
      </c>
      <c r="H733" s="10" t="s">
        <v>1702</v>
      </c>
      <c r="I733" s="2">
        <v>0</v>
      </c>
      <c r="J733" s="2">
        <v>732</v>
      </c>
      <c r="K733" s="2">
        <v>3</v>
      </c>
      <c r="L733" s="10" t="s">
        <v>15</v>
      </c>
      <c r="M733" s="2">
        <v>0</v>
      </c>
      <c r="N733" s="10">
        <v>0</v>
      </c>
      <c r="O733" s="10">
        <v>2699</v>
      </c>
      <c r="P733" s="10" t="s">
        <v>17</v>
      </c>
      <c r="Q733" s="2">
        <v>0</v>
      </c>
    </row>
    <row r="734" spans="1:17" x14ac:dyDescent="0.2">
      <c r="A734" s="2">
        <v>30</v>
      </c>
      <c r="B734" s="10" t="s">
        <v>1842</v>
      </c>
      <c r="C734" s="11" t="str">
        <f t="shared" si="11"/>
        <v>M</v>
      </c>
      <c r="D734" s="10" t="s">
        <v>14</v>
      </c>
      <c r="E734" s="2">
        <v>0</v>
      </c>
      <c r="F734" s="10" t="s">
        <v>927</v>
      </c>
      <c r="G734" s="10" t="s">
        <v>1028</v>
      </c>
      <c r="H734" s="10" t="s">
        <v>1703</v>
      </c>
      <c r="I734" s="2">
        <v>0</v>
      </c>
      <c r="J734" s="2">
        <v>733</v>
      </c>
      <c r="K734" s="2">
        <v>2</v>
      </c>
      <c r="L734" s="10" t="s">
        <v>15</v>
      </c>
      <c r="M734" s="2">
        <v>0</v>
      </c>
      <c r="N734" s="10">
        <v>0</v>
      </c>
      <c r="O734" s="10">
        <v>239855</v>
      </c>
      <c r="P734" s="10" t="s">
        <v>17</v>
      </c>
      <c r="Q734" s="2">
        <v>0</v>
      </c>
    </row>
    <row r="735" spans="1:17" x14ac:dyDescent="0.2">
      <c r="A735" s="2">
        <v>23</v>
      </c>
      <c r="B735" s="10" t="s">
        <v>1842</v>
      </c>
      <c r="C735" s="11" t="str">
        <f t="shared" si="11"/>
        <v>M</v>
      </c>
      <c r="D735" s="10" t="s">
        <v>14</v>
      </c>
      <c r="E735" s="2">
        <v>13</v>
      </c>
      <c r="F735" s="10" t="s">
        <v>928</v>
      </c>
      <c r="G735" s="10" t="s">
        <v>1028</v>
      </c>
      <c r="H735" s="10" t="s">
        <v>1076</v>
      </c>
      <c r="I735" s="2">
        <v>0</v>
      </c>
      <c r="J735" s="2">
        <v>734</v>
      </c>
      <c r="K735" s="2">
        <v>2</v>
      </c>
      <c r="L735" s="10" t="s">
        <v>15</v>
      </c>
      <c r="M735" s="2">
        <v>0</v>
      </c>
      <c r="N735" s="10">
        <v>0</v>
      </c>
      <c r="O735" s="10">
        <v>28425</v>
      </c>
      <c r="P735" s="10" t="s">
        <v>17</v>
      </c>
      <c r="Q735" s="2">
        <v>0</v>
      </c>
    </row>
    <row r="736" spans="1:17" x14ac:dyDescent="0.2">
      <c r="A736" s="2">
        <v>23</v>
      </c>
      <c r="B736" s="10" t="s">
        <v>1842</v>
      </c>
      <c r="C736" s="11" t="str">
        <f t="shared" si="11"/>
        <v>M</v>
      </c>
      <c r="D736" s="10" t="s">
        <v>14</v>
      </c>
      <c r="E736" s="2">
        <v>13</v>
      </c>
      <c r="F736" s="10" t="s">
        <v>929</v>
      </c>
      <c r="G736" s="10" t="s">
        <v>1028</v>
      </c>
      <c r="H736" s="10" t="s">
        <v>1704</v>
      </c>
      <c r="I736" s="2">
        <v>0</v>
      </c>
      <c r="J736" s="2">
        <v>735</v>
      </c>
      <c r="K736" s="2">
        <v>2</v>
      </c>
      <c r="L736" s="10" t="s">
        <v>15</v>
      </c>
      <c r="M736" s="2">
        <v>0</v>
      </c>
      <c r="N736" s="10">
        <v>0</v>
      </c>
      <c r="O736" s="10">
        <v>233639</v>
      </c>
      <c r="P736" s="10" t="s">
        <v>17</v>
      </c>
      <c r="Q736" s="2">
        <v>0</v>
      </c>
    </row>
    <row r="737" spans="1:17" x14ac:dyDescent="0.2">
      <c r="A737" s="2">
        <v>28.5</v>
      </c>
      <c r="B737" s="10" t="s">
        <v>1842</v>
      </c>
      <c r="C737" s="11" t="str">
        <f t="shared" si="11"/>
        <v>M</v>
      </c>
      <c r="D737" s="10" t="s">
        <v>14</v>
      </c>
      <c r="E737" s="2">
        <v>16.100000000000001</v>
      </c>
      <c r="F737" s="10" t="s">
        <v>378</v>
      </c>
      <c r="G737" s="10" t="s">
        <v>1028</v>
      </c>
      <c r="H737" s="10" t="s">
        <v>1705</v>
      </c>
      <c r="I737" s="2">
        <v>0</v>
      </c>
      <c r="J737" s="2">
        <v>736</v>
      </c>
      <c r="K737" s="2">
        <v>3</v>
      </c>
      <c r="L737" s="10" t="s">
        <v>15</v>
      </c>
      <c r="M737" s="2">
        <v>0</v>
      </c>
      <c r="N737" s="10">
        <v>0</v>
      </c>
      <c r="O737" s="10">
        <v>54636</v>
      </c>
      <c r="P737" s="10" t="s">
        <v>17</v>
      </c>
      <c r="Q737" s="2">
        <v>0</v>
      </c>
    </row>
    <row r="738" spans="1:17" x14ac:dyDescent="0.2">
      <c r="A738" s="2">
        <v>48</v>
      </c>
      <c r="B738" s="10" t="s">
        <v>1842</v>
      </c>
      <c r="C738" s="11" t="str">
        <f t="shared" si="11"/>
        <v>M</v>
      </c>
      <c r="D738" s="10" t="s">
        <v>14</v>
      </c>
      <c r="E738" s="2">
        <v>34.375</v>
      </c>
      <c r="F738" s="10" t="s">
        <v>443</v>
      </c>
      <c r="G738" s="10" t="s">
        <v>1030</v>
      </c>
      <c r="H738" s="10" t="s">
        <v>1706</v>
      </c>
      <c r="I738" s="2">
        <v>3</v>
      </c>
      <c r="J738" s="2">
        <v>737</v>
      </c>
      <c r="K738" s="2">
        <v>3</v>
      </c>
      <c r="L738" s="10" t="s">
        <v>20</v>
      </c>
      <c r="M738" s="2">
        <v>1</v>
      </c>
      <c r="N738" s="10">
        <v>0</v>
      </c>
      <c r="O738" s="10" t="s">
        <v>62</v>
      </c>
      <c r="P738" s="10" t="s">
        <v>22</v>
      </c>
      <c r="Q738" s="2">
        <v>4</v>
      </c>
    </row>
    <row r="739" spans="1:17" hidden="1" x14ac:dyDescent="0.2">
      <c r="A739" s="2">
        <v>35</v>
      </c>
      <c r="B739" s="10" t="s">
        <v>299</v>
      </c>
      <c r="C739" s="11" t="str">
        <f t="shared" si="11"/>
        <v>B</v>
      </c>
      <c r="D739" s="10" t="s">
        <v>19</v>
      </c>
      <c r="E739" s="2">
        <v>512.32920000000001</v>
      </c>
      <c r="F739" s="10" t="s">
        <v>930</v>
      </c>
      <c r="G739" s="10" t="s">
        <v>1028</v>
      </c>
      <c r="H739" s="10" t="s">
        <v>1707</v>
      </c>
      <c r="I739" s="2">
        <v>0</v>
      </c>
      <c r="J739" s="2">
        <v>738</v>
      </c>
      <c r="K739" s="2">
        <v>1</v>
      </c>
      <c r="L739" s="10" t="s">
        <v>15</v>
      </c>
      <c r="M739" s="2">
        <v>0</v>
      </c>
      <c r="N739" s="10">
        <v>1</v>
      </c>
      <c r="O739" s="10" t="s">
        <v>141</v>
      </c>
      <c r="P739" s="10" t="s">
        <v>17</v>
      </c>
      <c r="Q739" s="2">
        <v>0</v>
      </c>
    </row>
    <row r="740" spans="1:17" x14ac:dyDescent="0.2">
      <c r="A740" s="2">
        <v>30</v>
      </c>
      <c r="B740" s="10" t="s">
        <v>1842</v>
      </c>
      <c r="C740" s="11" t="str">
        <f t="shared" si="11"/>
        <v>M</v>
      </c>
      <c r="D740" s="10" t="s">
        <v>14</v>
      </c>
      <c r="E740" s="2">
        <v>7.8958000000000004</v>
      </c>
      <c r="F740" s="10" t="s">
        <v>931</v>
      </c>
      <c r="G740" s="10" t="s">
        <v>1028</v>
      </c>
      <c r="H740" s="10" t="s">
        <v>1708</v>
      </c>
      <c r="I740" s="2">
        <v>0</v>
      </c>
      <c r="J740" s="2">
        <v>739</v>
      </c>
      <c r="K740" s="2">
        <v>3</v>
      </c>
      <c r="L740" s="10" t="s">
        <v>15</v>
      </c>
      <c r="M740" s="2">
        <v>0</v>
      </c>
      <c r="N740" s="10">
        <v>0</v>
      </c>
      <c r="O740" s="10">
        <v>349201</v>
      </c>
      <c r="P740" s="10" t="s">
        <v>17</v>
      </c>
      <c r="Q740" s="2">
        <v>0</v>
      </c>
    </row>
    <row r="741" spans="1:17" x14ac:dyDescent="0.2">
      <c r="A741" s="2">
        <v>30</v>
      </c>
      <c r="B741" s="10" t="s">
        <v>1842</v>
      </c>
      <c r="C741" s="11" t="str">
        <f t="shared" si="11"/>
        <v>M</v>
      </c>
      <c r="D741" s="10" t="s">
        <v>14</v>
      </c>
      <c r="E741" s="2">
        <v>7.8958000000000004</v>
      </c>
      <c r="F741" s="10" t="s">
        <v>932</v>
      </c>
      <c r="G741" s="10" t="s">
        <v>1028</v>
      </c>
      <c r="H741" s="10" t="s">
        <v>1709</v>
      </c>
      <c r="I741" s="2">
        <v>0</v>
      </c>
      <c r="J741" s="2">
        <v>740</v>
      </c>
      <c r="K741" s="2">
        <v>3</v>
      </c>
      <c r="L741" s="10" t="s">
        <v>15</v>
      </c>
      <c r="M741" s="2">
        <v>0</v>
      </c>
      <c r="N741" s="10">
        <v>0</v>
      </c>
      <c r="O741" s="10">
        <v>349218</v>
      </c>
      <c r="P741" s="10" t="s">
        <v>17</v>
      </c>
      <c r="Q741" s="2">
        <v>0</v>
      </c>
    </row>
    <row r="742" spans="1:17" hidden="1" x14ac:dyDescent="0.2">
      <c r="A742" s="2">
        <v>30</v>
      </c>
      <c r="B742" s="10" t="s">
        <v>300</v>
      </c>
      <c r="C742" s="11" t="str">
        <f t="shared" si="11"/>
        <v>D</v>
      </c>
      <c r="D742" s="10" t="s">
        <v>14</v>
      </c>
      <c r="E742" s="2">
        <v>30</v>
      </c>
      <c r="F742" s="10" t="s">
        <v>933</v>
      </c>
      <c r="G742" s="10" t="s">
        <v>1028</v>
      </c>
      <c r="H742" s="10" t="s">
        <v>1710</v>
      </c>
      <c r="I742" s="2">
        <v>0</v>
      </c>
      <c r="J742" s="2">
        <v>741</v>
      </c>
      <c r="K742" s="2">
        <v>1</v>
      </c>
      <c r="L742" s="10" t="s">
        <v>15</v>
      </c>
      <c r="M742" s="2">
        <v>0</v>
      </c>
      <c r="N742" s="10">
        <v>1</v>
      </c>
      <c r="O742" s="10">
        <v>16988</v>
      </c>
      <c r="P742" s="10" t="s">
        <v>17</v>
      </c>
      <c r="Q742" s="2">
        <v>0</v>
      </c>
    </row>
    <row r="743" spans="1:17" hidden="1" x14ac:dyDescent="0.2">
      <c r="A743" s="2">
        <v>36</v>
      </c>
      <c r="B743" s="10" t="s">
        <v>301</v>
      </c>
      <c r="C743" s="11" t="str">
        <f t="shared" si="11"/>
        <v>C</v>
      </c>
      <c r="D743" s="10" t="s">
        <v>14</v>
      </c>
      <c r="E743" s="2">
        <v>78.849999999999994</v>
      </c>
      <c r="F743" s="10" t="s">
        <v>934</v>
      </c>
      <c r="G743" s="10" t="s">
        <v>1028</v>
      </c>
      <c r="H743" s="10" t="s">
        <v>1711</v>
      </c>
      <c r="I743" s="2">
        <v>0</v>
      </c>
      <c r="J743" s="2">
        <v>742</v>
      </c>
      <c r="K743" s="2">
        <v>1</v>
      </c>
      <c r="L743" s="10" t="s">
        <v>15</v>
      </c>
      <c r="M743" s="2">
        <v>1</v>
      </c>
      <c r="N743" s="10">
        <v>0</v>
      </c>
      <c r="O743" s="10">
        <v>19877</v>
      </c>
      <c r="P743" s="10" t="s">
        <v>17</v>
      </c>
      <c r="Q743" s="2">
        <v>1</v>
      </c>
    </row>
    <row r="744" spans="1:17" hidden="1" x14ac:dyDescent="0.2">
      <c r="A744" s="2">
        <v>21</v>
      </c>
      <c r="B744" s="10" t="s">
        <v>168</v>
      </c>
      <c r="C744" s="11" t="str">
        <f t="shared" si="11"/>
        <v>B</v>
      </c>
      <c r="D744" s="10" t="s">
        <v>19</v>
      </c>
      <c r="E744" s="2">
        <v>262.375</v>
      </c>
      <c r="F744" s="10" t="s">
        <v>631</v>
      </c>
      <c r="G744" s="10" t="s">
        <v>1032</v>
      </c>
      <c r="H744" s="10" t="s">
        <v>1712</v>
      </c>
      <c r="I744" s="2">
        <v>2</v>
      </c>
      <c r="J744" s="2">
        <v>743</v>
      </c>
      <c r="K744" s="2">
        <v>1</v>
      </c>
      <c r="L744" s="10" t="s">
        <v>20</v>
      </c>
      <c r="M744" s="2">
        <v>2</v>
      </c>
      <c r="N744" s="10">
        <v>1</v>
      </c>
      <c r="O744" s="10" t="s">
        <v>169</v>
      </c>
      <c r="P744" s="10" t="s">
        <v>24</v>
      </c>
      <c r="Q744" s="2">
        <v>4</v>
      </c>
    </row>
    <row r="745" spans="1:17" x14ac:dyDescent="0.2">
      <c r="A745" s="2">
        <v>24</v>
      </c>
      <c r="B745" s="10" t="s">
        <v>1842</v>
      </c>
      <c r="C745" s="11" t="str">
        <f t="shared" si="11"/>
        <v>M</v>
      </c>
      <c r="D745" s="10" t="s">
        <v>14</v>
      </c>
      <c r="E745" s="2">
        <v>16.100000000000001</v>
      </c>
      <c r="F745" s="10" t="s">
        <v>935</v>
      </c>
      <c r="G745" s="10" t="s">
        <v>1028</v>
      </c>
      <c r="H745" s="10" t="s">
        <v>1713</v>
      </c>
      <c r="I745" s="2">
        <v>0</v>
      </c>
      <c r="J745" s="2">
        <v>744</v>
      </c>
      <c r="K745" s="2">
        <v>3</v>
      </c>
      <c r="L745" s="10" t="s">
        <v>15</v>
      </c>
      <c r="M745" s="2">
        <v>1</v>
      </c>
      <c r="N745" s="10">
        <v>0</v>
      </c>
      <c r="O745" s="10">
        <v>376566</v>
      </c>
      <c r="P745" s="10" t="s">
        <v>17</v>
      </c>
      <c r="Q745" s="2">
        <v>1</v>
      </c>
    </row>
    <row r="746" spans="1:17" x14ac:dyDescent="0.2">
      <c r="A746" s="2">
        <v>31</v>
      </c>
      <c r="B746" s="10" t="s">
        <v>1842</v>
      </c>
      <c r="C746" s="11" t="str">
        <f t="shared" si="11"/>
        <v>M</v>
      </c>
      <c r="D746" s="10" t="s">
        <v>14</v>
      </c>
      <c r="E746" s="2">
        <v>7.9249999999999998</v>
      </c>
      <c r="F746" s="10" t="s">
        <v>936</v>
      </c>
      <c r="G746" s="10" t="s">
        <v>1028</v>
      </c>
      <c r="H746" s="10" t="s">
        <v>1399</v>
      </c>
      <c r="I746" s="2">
        <v>0</v>
      </c>
      <c r="J746" s="2">
        <v>745</v>
      </c>
      <c r="K746" s="2">
        <v>3</v>
      </c>
      <c r="L746" s="10" t="s">
        <v>15</v>
      </c>
      <c r="M746" s="2">
        <v>0</v>
      </c>
      <c r="N746" s="10">
        <v>1</v>
      </c>
      <c r="O746" s="10" t="s">
        <v>302</v>
      </c>
      <c r="P746" s="10" t="s">
        <v>17</v>
      </c>
      <c r="Q746" s="2">
        <v>0</v>
      </c>
    </row>
    <row r="747" spans="1:17" hidden="1" x14ac:dyDescent="0.2">
      <c r="A747" s="2">
        <v>70</v>
      </c>
      <c r="B747" s="10" t="s">
        <v>244</v>
      </c>
      <c r="C747" s="11" t="str">
        <f t="shared" si="11"/>
        <v>B</v>
      </c>
      <c r="D747" s="10" t="s">
        <v>14</v>
      </c>
      <c r="E747" s="2">
        <v>71</v>
      </c>
      <c r="F747" s="10" t="s">
        <v>801</v>
      </c>
      <c r="G747" s="10" t="s">
        <v>1714</v>
      </c>
      <c r="H747" s="10" t="s">
        <v>1715</v>
      </c>
      <c r="I747" s="2">
        <v>1</v>
      </c>
      <c r="J747" s="2">
        <v>746</v>
      </c>
      <c r="K747" s="2">
        <v>1</v>
      </c>
      <c r="L747" s="10" t="s">
        <v>15</v>
      </c>
      <c r="M747" s="2">
        <v>1</v>
      </c>
      <c r="N747" s="10">
        <v>0</v>
      </c>
      <c r="O747" s="10" t="s">
        <v>245</v>
      </c>
      <c r="P747" s="10" t="s">
        <v>17</v>
      </c>
      <c r="Q747" s="2">
        <v>2</v>
      </c>
    </row>
    <row r="748" spans="1:17" x14ac:dyDescent="0.2">
      <c r="A748" s="2">
        <v>16</v>
      </c>
      <c r="B748" s="10" t="s">
        <v>1842</v>
      </c>
      <c r="C748" s="11" t="str">
        <f t="shared" si="11"/>
        <v>M</v>
      </c>
      <c r="D748" s="10" t="s">
        <v>14</v>
      </c>
      <c r="E748" s="2">
        <v>20.25</v>
      </c>
      <c r="F748" s="10" t="s">
        <v>604</v>
      </c>
      <c r="G748" s="10" t="s">
        <v>1028</v>
      </c>
      <c r="H748" s="10" t="s">
        <v>1716</v>
      </c>
      <c r="I748" s="2">
        <v>1</v>
      </c>
      <c r="J748" s="2">
        <v>747</v>
      </c>
      <c r="K748" s="2">
        <v>3</v>
      </c>
      <c r="L748" s="10" t="s">
        <v>15</v>
      </c>
      <c r="M748" s="2">
        <v>1</v>
      </c>
      <c r="N748" s="10">
        <v>0</v>
      </c>
      <c r="O748" s="10" t="s">
        <v>152</v>
      </c>
      <c r="P748" s="10" t="s">
        <v>17</v>
      </c>
      <c r="Q748" s="2">
        <v>2</v>
      </c>
    </row>
    <row r="749" spans="1:17" x14ac:dyDescent="0.2">
      <c r="A749" s="2">
        <v>30</v>
      </c>
      <c r="B749" s="10" t="s">
        <v>1842</v>
      </c>
      <c r="C749" s="11" t="str">
        <f t="shared" si="11"/>
        <v>M</v>
      </c>
      <c r="D749" s="10" t="s">
        <v>14</v>
      </c>
      <c r="E749" s="2">
        <v>13</v>
      </c>
      <c r="F749" s="10" t="s">
        <v>937</v>
      </c>
      <c r="G749" s="10" t="s">
        <v>1032</v>
      </c>
      <c r="H749" s="10" t="s">
        <v>1157</v>
      </c>
      <c r="I749" s="2">
        <v>0</v>
      </c>
      <c r="J749" s="2">
        <v>748</v>
      </c>
      <c r="K749" s="2">
        <v>2</v>
      </c>
      <c r="L749" s="10" t="s">
        <v>20</v>
      </c>
      <c r="M749" s="2">
        <v>0</v>
      </c>
      <c r="N749" s="10">
        <v>1</v>
      </c>
      <c r="O749" s="10">
        <v>250648</v>
      </c>
      <c r="P749" s="10" t="s">
        <v>24</v>
      </c>
      <c r="Q749" s="2">
        <v>0</v>
      </c>
    </row>
    <row r="750" spans="1:17" hidden="1" x14ac:dyDescent="0.2">
      <c r="A750" s="2">
        <v>19</v>
      </c>
      <c r="B750" s="10" t="s">
        <v>303</v>
      </c>
      <c r="C750" s="11" t="str">
        <f t="shared" si="11"/>
        <v>D</v>
      </c>
      <c r="D750" s="10" t="s">
        <v>14</v>
      </c>
      <c r="E750" s="2">
        <v>53.1</v>
      </c>
      <c r="F750" s="10" t="s">
        <v>938</v>
      </c>
      <c r="G750" s="10" t="s">
        <v>1028</v>
      </c>
      <c r="H750" s="10" t="s">
        <v>1717</v>
      </c>
      <c r="I750" s="2">
        <v>0</v>
      </c>
      <c r="J750" s="2">
        <v>749</v>
      </c>
      <c r="K750" s="2">
        <v>1</v>
      </c>
      <c r="L750" s="10" t="s">
        <v>15</v>
      </c>
      <c r="M750" s="2">
        <v>1</v>
      </c>
      <c r="N750" s="10">
        <v>0</v>
      </c>
      <c r="O750" s="10">
        <v>113773</v>
      </c>
      <c r="P750" s="10" t="s">
        <v>17</v>
      </c>
      <c r="Q750" s="2">
        <v>1</v>
      </c>
    </row>
    <row r="751" spans="1:17" x14ac:dyDescent="0.2">
      <c r="A751" s="2">
        <v>31</v>
      </c>
      <c r="B751" s="10" t="s">
        <v>1842</v>
      </c>
      <c r="C751" s="11" t="str">
        <f t="shared" si="11"/>
        <v>M</v>
      </c>
      <c r="D751" s="10" t="s">
        <v>26</v>
      </c>
      <c r="E751" s="2">
        <v>7.75</v>
      </c>
      <c r="F751" s="10" t="s">
        <v>939</v>
      </c>
      <c r="G751" s="10" t="s">
        <v>1028</v>
      </c>
      <c r="H751" s="10" t="s">
        <v>1691</v>
      </c>
      <c r="I751" s="2">
        <v>0</v>
      </c>
      <c r="J751" s="2">
        <v>750</v>
      </c>
      <c r="K751" s="2">
        <v>3</v>
      </c>
      <c r="L751" s="10" t="s">
        <v>15</v>
      </c>
      <c r="M751" s="2">
        <v>0</v>
      </c>
      <c r="N751" s="10">
        <v>0</v>
      </c>
      <c r="O751" s="10">
        <v>335097</v>
      </c>
      <c r="P751" s="10" t="s">
        <v>17</v>
      </c>
      <c r="Q751" s="2">
        <v>0</v>
      </c>
    </row>
    <row r="752" spans="1:17" x14ac:dyDescent="0.2">
      <c r="A752" s="2">
        <v>4</v>
      </c>
      <c r="B752" s="10" t="s">
        <v>1842</v>
      </c>
      <c r="C752" s="11" t="str">
        <f t="shared" si="11"/>
        <v>M</v>
      </c>
      <c r="D752" s="10" t="s">
        <v>14</v>
      </c>
      <c r="E752" s="2">
        <v>23</v>
      </c>
      <c r="F752" s="10" t="s">
        <v>940</v>
      </c>
      <c r="G752" s="10" t="s">
        <v>1032</v>
      </c>
      <c r="H752" s="10" t="s">
        <v>1718</v>
      </c>
      <c r="I752" s="2">
        <v>1</v>
      </c>
      <c r="J752" s="2">
        <v>751</v>
      </c>
      <c r="K752" s="2">
        <v>2</v>
      </c>
      <c r="L752" s="10" t="s">
        <v>20</v>
      </c>
      <c r="M752" s="2">
        <v>1</v>
      </c>
      <c r="N752" s="10">
        <v>1</v>
      </c>
      <c r="O752" s="10">
        <v>29103</v>
      </c>
      <c r="P752" s="10" t="s">
        <v>24</v>
      </c>
      <c r="Q752" s="2">
        <v>2</v>
      </c>
    </row>
    <row r="753" spans="1:17" hidden="1" x14ac:dyDescent="0.2">
      <c r="A753" s="2">
        <v>6</v>
      </c>
      <c r="B753" s="10" t="s">
        <v>304</v>
      </c>
      <c r="C753" s="11" t="str">
        <f t="shared" si="11"/>
        <v>E</v>
      </c>
      <c r="D753" s="10" t="s">
        <v>14</v>
      </c>
      <c r="E753" s="2">
        <v>12.475</v>
      </c>
      <c r="F753" s="10" t="s">
        <v>941</v>
      </c>
      <c r="G753" s="10" t="s">
        <v>1038</v>
      </c>
      <c r="H753" s="10" t="s">
        <v>1719</v>
      </c>
      <c r="I753" s="2">
        <v>1</v>
      </c>
      <c r="J753" s="2">
        <v>752</v>
      </c>
      <c r="K753" s="2">
        <v>3</v>
      </c>
      <c r="L753" s="10" t="s">
        <v>15</v>
      </c>
      <c r="M753" s="2">
        <v>0</v>
      </c>
      <c r="N753" s="10">
        <v>1</v>
      </c>
      <c r="O753" s="10">
        <v>392096</v>
      </c>
      <c r="P753" s="10" t="s">
        <v>28</v>
      </c>
      <c r="Q753" s="2">
        <v>1</v>
      </c>
    </row>
    <row r="754" spans="1:17" x14ac:dyDescent="0.2">
      <c r="A754" s="2">
        <v>33</v>
      </c>
      <c r="B754" s="10" t="s">
        <v>1842</v>
      </c>
      <c r="C754" s="11" t="str">
        <f t="shared" si="11"/>
        <v>M</v>
      </c>
      <c r="D754" s="10" t="s">
        <v>14</v>
      </c>
      <c r="E754" s="2">
        <v>9.5</v>
      </c>
      <c r="F754" s="10" t="s">
        <v>942</v>
      </c>
      <c r="G754" s="10" t="s">
        <v>1028</v>
      </c>
      <c r="H754" s="10" t="s">
        <v>1720</v>
      </c>
      <c r="I754" s="2">
        <v>0</v>
      </c>
      <c r="J754" s="2">
        <v>753</v>
      </c>
      <c r="K754" s="2">
        <v>3</v>
      </c>
      <c r="L754" s="10" t="s">
        <v>15</v>
      </c>
      <c r="M754" s="2">
        <v>0</v>
      </c>
      <c r="N754" s="10">
        <v>0</v>
      </c>
      <c r="O754" s="10">
        <v>345780</v>
      </c>
      <c r="P754" s="10" t="s">
        <v>17</v>
      </c>
      <c r="Q754" s="2">
        <v>0</v>
      </c>
    </row>
    <row r="755" spans="1:17" x14ac:dyDescent="0.2">
      <c r="A755" s="2">
        <v>23</v>
      </c>
      <c r="B755" s="10" t="s">
        <v>1842</v>
      </c>
      <c r="C755" s="11" t="str">
        <f t="shared" si="11"/>
        <v>M</v>
      </c>
      <c r="D755" s="10" t="s">
        <v>14</v>
      </c>
      <c r="E755" s="2">
        <v>7.8958000000000004</v>
      </c>
      <c r="F755" s="10" t="s">
        <v>943</v>
      </c>
      <c r="G755" s="10" t="s">
        <v>1028</v>
      </c>
      <c r="H755" s="10" t="s">
        <v>1059</v>
      </c>
      <c r="I755" s="2">
        <v>0</v>
      </c>
      <c r="J755" s="2">
        <v>754</v>
      </c>
      <c r="K755" s="2">
        <v>3</v>
      </c>
      <c r="L755" s="10" t="s">
        <v>15</v>
      </c>
      <c r="M755" s="2">
        <v>0</v>
      </c>
      <c r="N755" s="10">
        <v>0</v>
      </c>
      <c r="O755" s="10">
        <v>349204</v>
      </c>
      <c r="P755" s="10" t="s">
        <v>17</v>
      </c>
      <c r="Q755" s="2">
        <v>0</v>
      </c>
    </row>
    <row r="756" spans="1:17" x14ac:dyDescent="0.2">
      <c r="A756" s="2">
        <v>48</v>
      </c>
      <c r="B756" s="10" t="s">
        <v>1842</v>
      </c>
      <c r="C756" s="11" t="str">
        <f t="shared" si="11"/>
        <v>M</v>
      </c>
      <c r="D756" s="10" t="s">
        <v>14</v>
      </c>
      <c r="E756" s="2">
        <v>65</v>
      </c>
      <c r="F756" s="10" t="s">
        <v>851</v>
      </c>
      <c r="G756" s="10" t="s">
        <v>1030</v>
      </c>
      <c r="H756" s="10" t="s">
        <v>1721</v>
      </c>
      <c r="I756" s="2">
        <v>2</v>
      </c>
      <c r="J756" s="2">
        <v>755</v>
      </c>
      <c r="K756" s="2">
        <v>2</v>
      </c>
      <c r="L756" s="10" t="s">
        <v>20</v>
      </c>
      <c r="M756" s="2">
        <v>1</v>
      </c>
      <c r="N756" s="10">
        <v>1</v>
      </c>
      <c r="O756" s="10">
        <v>220845</v>
      </c>
      <c r="P756" s="10" t="s">
        <v>22</v>
      </c>
      <c r="Q756" s="2">
        <v>3</v>
      </c>
    </row>
    <row r="757" spans="1:17" x14ac:dyDescent="0.2">
      <c r="A757" s="2">
        <v>0.67</v>
      </c>
      <c r="B757" s="10" t="s">
        <v>1842</v>
      </c>
      <c r="C757" s="11" t="str">
        <f t="shared" si="11"/>
        <v>M</v>
      </c>
      <c r="D757" s="10" t="s">
        <v>14</v>
      </c>
      <c r="E757" s="2">
        <v>14.5</v>
      </c>
      <c r="F757" s="10" t="s">
        <v>577</v>
      </c>
      <c r="G757" s="10" t="s">
        <v>1038</v>
      </c>
      <c r="H757" s="10" t="s">
        <v>1722</v>
      </c>
      <c r="I757" s="2">
        <v>1</v>
      </c>
      <c r="J757" s="2">
        <v>756</v>
      </c>
      <c r="K757" s="2">
        <v>2</v>
      </c>
      <c r="L757" s="10" t="s">
        <v>15</v>
      </c>
      <c r="M757" s="2">
        <v>1</v>
      </c>
      <c r="N757" s="10">
        <v>1</v>
      </c>
      <c r="O757" s="10">
        <v>250649</v>
      </c>
      <c r="P757" s="10" t="s">
        <v>28</v>
      </c>
      <c r="Q757" s="2">
        <v>2</v>
      </c>
    </row>
    <row r="758" spans="1:17" x14ac:dyDescent="0.2">
      <c r="A758" s="2">
        <v>28</v>
      </c>
      <c r="B758" s="10" t="s">
        <v>1842</v>
      </c>
      <c r="C758" s="11" t="str">
        <f t="shared" si="11"/>
        <v>M</v>
      </c>
      <c r="D758" s="10" t="s">
        <v>14</v>
      </c>
      <c r="E758" s="2">
        <v>7.7957999999999998</v>
      </c>
      <c r="F758" s="10" t="s">
        <v>944</v>
      </c>
      <c r="G758" s="10" t="s">
        <v>1028</v>
      </c>
      <c r="H758" s="10" t="s">
        <v>1723</v>
      </c>
      <c r="I758" s="2">
        <v>0</v>
      </c>
      <c r="J758" s="2">
        <v>757</v>
      </c>
      <c r="K758" s="2">
        <v>3</v>
      </c>
      <c r="L758" s="10" t="s">
        <v>15</v>
      </c>
      <c r="M758" s="2">
        <v>0</v>
      </c>
      <c r="N758" s="10">
        <v>0</v>
      </c>
      <c r="O758" s="10">
        <v>350042</v>
      </c>
      <c r="P758" s="10" t="s">
        <v>17</v>
      </c>
      <c r="Q758" s="2">
        <v>0</v>
      </c>
    </row>
    <row r="759" spans="1:17" x14ac:dyDescent="0.2">
      <c r="A759" s="2">
        <v>18</v>
      </c>
      <c r="B759" s="10" t="s">
        <v>1842</v>
      </c>
      <c r="C759" s="11" t="str">
        <f t="shared" si="11"/>
        <v>M</v>
      </c>
      <c r="D759" s="10" t="s">
        <v>14</v>
      </c>
      <c r="E759" s="2">
        <v>11.5</v>
      </c>
      <c r="F759" s="10" t="s">
        <v>945</v>
      </c>
      <c r="G759" s="10" t="s">
        <v>1028</v>
      </c>
      <c r="H759" s="10" t="s">
        <v>1724</v>
      </c>
      <c r="I759" s="2">
        <v>0</v>
      </c>
      <c r="J759" s="2">
        <v>758</v>
      </c>
      <c r="K759" s="2">
        <v>2</v>
      </c>
      <c r="L759" s="10" t="s">
        <v>15</v>
      </c>
      <c r="M759" s="2">
        <v>0</v>
      </c>
      <c r="N759" s="10">
        <v>0</v>
      </c>
      <c r="O759" s="10">
        <v>29108</v>
      </c>
      <c r="P759" s="10" t="s">
        <v>17</v>
      </c>
      <c r="Q759" s="2">
        <v>0</v>
      </c>
    </row>
    <row r="760" spans="1:17" x14ac:dyDescent="0.2">
      <c r="A760" s="2">
        <v>34</v>
      </c>
      <c r="B760" s="10" t="s">
        <v>1842</v>
      </c>
      <c r="C760" s="11" t="str">
        <f t="shared" si="11"/>
        <v>M</v>
      </c>
      <c r="D760" s="10" t="s">
        <v>14</v>
      </c>
      <c r="E760" s="2">
        <v>8.0500000000000007</v>
      </c>
      <c r="F760" s="10" t="s">
        <v>946</v>
      </c>
      <c r="G760" s="10" t="s">
        <v>1028</v>
      </c>
      <c r="H760" s="10" t="s">
        <v>1725</v>
      </c>
      <c r="I760" s="2">
        <v>0</v>
      </c>
      <c r="J760" s="2">
        <v>759</v>
      </c>
      <c r="K760" s="2">
        <v>3</v>
      </c>
      <c r="L760" s="10" t="s">
        <v>15</v>
      </c>
      <c r="M760" s="2">
        <v>0</v>
      </c>
      <c r="N760" s="10">
        <v>0</v>
      </c>
      <c r="O760" s="10">
        <v>363294</v>
      </c>
      <c r="P760" s="10" t="s">
        <v>17</v>
      </c>
      <c r="Q760" s="2">
        <v>0</v>
      </c>
    </row>
    <row r="761" spans="1:17" hidden="1" x14ac:dyDescent="0.2">
      <c r="A761" s="2">
        <v>33</v>
      </c>
      <c r="B761" s="10" t="s">
        <v>140</v>
      </c>
      <c r="C761" s="11" t="str">
        <f t="shared" si="11"/>
        <v>B</v>
      </c>
      <c r="D761" s="10" t="s">
        <v>14</v>
      </c>
      <c r="E761" s="2">
        <v>86.5</v>
      </c>
      <c r="F761" s="10" t="s">
        <v>947</v>
      </c>
      <c r="G761" s="10" t="s">
        <v>1726</v>
      </c>
      <c r="H761" s="10" t="s">
        <v>1727</v>
      </c>
      <c r="I761" s="2">
        <v>0</v>
      </c>
      <c r="J761" s="2">
        <v>760</v>
      </c>
      <c r="K761" s="2">
        <v>1</v>
      </c>
      <c r="L761" s="10" t="s">
        <v>20</v>
      </c>
      <c r="M761" s="2">
        <v>0</v>
      </c>
      <c r="N761" s="10">
        <v>1</v>
      </c>
      <c r="O761" s="10">
        <v>110152</v>
      </c>
      <c r="P761" s="10" t="s">
        <v>22</v>
      </c>
      <c r="Q761" s="2">
        <v>0</v>
      </c>
    </row>
    <row r="762" spans="1:17" x14ac:dyDescent="0.2">
      <c r="A762" s="2">
        <v>30</v>
      </c>
      <c r="B762" s="10" t="s">
        <v>1842</v>
      </c>
      <c r="C762" s="11" t="str">
        <f t="shared" si="11"/>
        <v>M</v>
      </c>
      <c r="D762" s="10" t="s">
        <v>14</v>
      </c>
      <c r="E762" s="2">
        <v>14.5</v>
      </c>
      <c r="F762" s="10" t="s">
        <v>948</v>
      </c>
      <c r="G762" s="10" t="s">
        <v>1028</v>
      </c>
      <c r="H762" s="10" t="s">
        <v>1217</v>
      </c>
      <c r="I762" s="2">
        <v>0</v>
      </c>
      <c r="J762" s="2">
        <v>761</v>
      </c>
      <c r="K762" s="2">
        <v>3</v>
      </c>
      <c r="L762" s="10" t="s">
        <v>15</v>
      </c>
      <c r="M762" s="2">
        <v>0</v>
      </c>
      <c r="N762" s="10">
        <v>0</v>
      </c>
      <c r="O762" s="10">
        <v>358585</v>
      </c>
      <c r="P762" s="10" t="s">
        <v>17</v>
      </c>
      <c r="Q762" s="2">
        <v>0</v>
      </c>
    </row>
    <row r="763" spans="1:17" x14ac:dyDescent="0.2">
      <c r="A763" s="2">
        <v>41</v>
      </c>
      <c r="B763" s="10" t="s">
        <v>1842</v>
      </c>
      <c r="C763" s="11" t="str">
        <f t="shared" si="11"/>
        <v>M</v>
      </c>
      <c r="D763" s="10" t="s">
        <v>14</v>
      </c>
      <c r="E763" s="2">
        <v>7.125</v>
      </c>
      <c r="F763" s="10" t="s">
        <v>949</v>
      </c>
      <c r="G763" s="10" t="s">
        <v>1028</v>
      </c>
      <c r="H763" s="10" t="s">
        <v>1728</v>
      </c>
      <c r="I763" s="2">
        <v>0</v>
      </c>
      <c r="J763" s="2">
        <v>762</v>
      </c>
      <c r="K763" s="2">
        <v>3</v>
      </c>
      <c r="L763" s="10" t="s">
        <v>15</v>
      </c>
      <c r="M763" s="2">
        <v>0</v>
      </c>
      <c r="N763" s="10">
        <v>0</v>
      </c>
      <c r="O763" s="10" t="s">
        <v>305</v>
      </c>
      <c r="P763" s="10" t="s">
        <v>17</v>
      </c>
      <c r="Q763" s="2">
        <v>0</v>
      </c>
    </row>
    <row r="764" spans="1:17" x14ac:dyDescent="0.2">
      <c r="A764" s="2">
        <v>20</v>
      </c>
      <c r="B764" s="10" t="s">
        <v>1842</v>
      </c>
      <c r="C764" s="11" t="str">
        <f t="shared" si="11"/>
        <v>M</v>
      </c>
      <c r="D764" s="10" t="s">
        <v>19</v>
      </c>
      <c r="E764" s="2">
        <v>7.2291999999999996</v>
      </c>
      <c r="F764" s="10" t="s">
        <v>950</v>
      </c>
      <c r="G764" s="10" t="s">
        <v>1028</v>
      </c>
      <c r="H764" s="10" t="s">
        <v>1729</v>
      </c>
      <c r="I764" s="2">
        <v>0</v>
      </c>
      <c r="J764" s="2">
        <v>763</v>
      </c>
      <c r="K764" s="2">
        <v>3</v>
      </c>
      <c r="L764" s="10" t="s">
        <v>15</v>
      </c>
      <c r="M764" s="2">
        <v>0</v>
      </c>
      <c r="N764" s="10">
        <v>1</v>
      </c>
      <c r="O764" s="10">
        <v>2663</v>
      </c>
      <c r="P764" s="10" t="s">
        <v>17</v>
      </c>
      <c r="Q764" s="2">
        <v>0</v>
      </c>
    </row>
    <row r="765" spans="1:17" hidden="1" x14ac:dyDescent="0.2">
      <c r="A765" s="2">
        <v>36</v>
      </c>
      <c r="B765" s="10" t="s">
        <v>195</v>
      </c>
      <c r="C765" s="11" t="str">
        <f t="shared" si="11"/>
        <v>B</v>
      </c>
      <c r="D765" s="10" t="s">
        <v>14</v>
      </c>
      <c r="E765" s="2">
        <v>120</v>
      </c>
      <c r="F765" s="10" t="s">
        <v>579</v>
      </c>
      <c r="G765" s="10" t="s">
        <v>1030</v>
      </c>
      <c r="H765" s="10" t="s">
        <v>1730</v>
      </c>
      <c r="I765" s="2">
        <v>2</v>
      </c>
      <c r="J765" s="2">
        <v>764</v>
      </c>
      <c r="K765" s="2">
        <v>1</v>
      </c>
      <c r="L765" s="10" t="s">
        <v>20</v>
      </c>
      <c r="M765" s="2">
        <v>1</v>
      </c>
      <c r="N765" s="10">
        <v>1</v>
      </c>
      <c r="O765" s="10">
        <v>113760</v>
      </c>
      <c r="P765" s="10" t="s">
        <v>22</v>
      </c>
      <c r="Q765" s="2">
        <v>3</v>
      </c>
    </row>
    <row r="766" spans="1:17" x14ac:dyDescent="0.2">
      <c r="A766" s="2">
        <v>16</v>
      </c>
      <c r="B766" s="10" t="s">
        <v>1842</v>
      </c>
      <c r="C766" s="11" t="str">
        <f t="shared" si="11"/>
        <v>M</v>
      </c>
      <c r="D766" s="10" t="s">
        <v>14</v>
      </c>
      <c r="E766" s="2">
        <v>7.7750000000000004</v>
      </c>
      <c r="F766" s="10" t="s">
        <v>951</v>
      </c>
      <c r="G766" s="10" t="s">
        <v>1028</v>
      </c>
      <c r="H766" s="10" t="s">
        <v>1731</v>
      </c>
      <c r="I766" s="2">
        <v>0</v>
      </c>
      <c r="J766" s="2">
        <v>765</v>
      </c>
      <c r="K766" s="2">
        <v>3</v>
      </c>
      <c r="L766" s="10" t="s">
        <v>15</v>
      </c>
      <c r="M766" s="2">
        <v>0</v>
      </c>
      <c r="N766" s="10">
        <v>0</v>
      </c>
      <c r="O766" s="10">
        <v>347074</v>
      </c>
      <c r="P766" s="10" t="s">
        <v>17</v>
      </c>
      <c r="Q766" s="2">
        <v>0</v>
      </c>
    </row>
    <row r="767" spans="1:17" hidden="1" x14ac:dyDescent="0.2">
      <c r="A767" s="2">
        <v>51</v>
      </c>
      <c r="B767" s="10" t="s">
        <v>306</v>
      </c>
      <c r="C767" s="11" t="str">
        <f t="shared" si="11"/>
        <v>D</v>
      </c>
      <c r="D767" s="10" t="s">
        <v>14</v>
      </c>
      <c r="E767" s="2">
        <v>77.958299999999994</v>
      </c>
      <c r="F767" s="10" t="s">
        <v>952</v>
      </c>
      <c r="G767" s="10" t="s">
        <v>1030</v>
      </c>
      <c r="H767" s="10" t="s">
        <v>1732</v>
      </c>
      <c r="I767" s="2">
        <v>0</v>
      </c>
      <c r="J767" s="2">
        <v>766</v>
      </c>
      <c r="K767" s="2">
        <v>1</v>
      </c>
      <c r="L767" s="10" t="s">
        <v>20</v>
      </c>
      <c r="M767" s="2">
        <v>1</v>
      </c>
      <c r="N767" s="10">
        <v>1</v>
      </c>
      <c r="O767" s="10">
        <v>13502</v>
      </c>
      <c r="P767" s="10" t="s">
        <v>22</v>
      </c>
      <c r="Q767" s="2">
        <v>1</v>
      </c>
    </row>
    <row r="768" spans="1:17" x14ac:dyDescent="0.2">
      <c r="A768" s="2">
        <v>49</v>
      </c>
      <c r="B768" s="10" t="s">
        <v>1842</v>
      </c>
      <c r="C768" s="11" t="str">
        <f t="shared" si="11"/>
        <v>M</v>
      </c>
      <c r="D768" s="10" t="s">
        <v>19</v>
      </c>
      <c r="E768" s="2">
        <v>39.6</v>
      </c>
      <c r="F768" s="10" t="s">
        <v>953</v>
      </c>
      <c r="G768" s="10" t="s">
        <v>1272</v>
      </c>
      <c r="H768" s="10" t="s">
        <v>1733</v>
      </c>
      <c r="I768" s="2">
        <v>0</v>
      </c>
      <c r="J768" s="2">
        <v>767</v>
      </c>
      <c r="K768" s="2">
        <v>1</v>
      </c>
      <c r="L768" s="10" t="s">
        <v>15</v>
      </c>
      <c r="M768" s="2">
        <v>0</v>
      </c>
      <c r="N768" s="10">
        <v>0</v>
      </c>
      <c r="O768" s="10">
        <v>112379</v>
      </c>
      <c r="P768" s="10" t="s">
        <v>135</v>
      </c>
      <c r="Q768" s="2">
        <v>0</v>
      </c>
    </row>
    <row r="769" spans="1:17" x14ac:dyDescent="0.2">
      <c r="A769" s="2">
        <v>30.5</v>
      </c>
      <c r="B769" s="10" t="s">
        <v>1842</v>
      </c>
      <c r="C769" s="11" t="str">
        <f t="shared" si="11"/>
        <v>M</v>
      </c>
      <c r="D769" s="10" t="s">
        <v>26</v>
      </c>
      <c r="E769" s="2">
        <v>7.75</v>
      </c>
      <c r="F769" s="10" t="s">
        <v>954</v>
      </c>
      <c r="G769" s="10" t="s">
        <v>1032</v>
      </c>
      <c r="H769" s="10" t="s">
        <v>1378</v>
      </c>
      <c r="I769" s="2">
        <v>0</v>
      </c>
      <c r="J769" s="2">
        <v>768</v>
      </c>
      <c r="K769" s="2">
        <v>3</v>
      </c>
      <c r="L769" s="10" t="s">
        <v>20</v>
      </c>
      <c r="M769" s="2">
        <v>0</v>
      </c>
      <c r="N769" s="10">
        <v>0</v>
      </c>
      <c r="O769" s="10">
        <v>364850</v>
      </c>
      <c r="P769" s="10" t="s">
        <v>24</v>
      </c>
      <c r="Q769" s="2">
        <v>0</v>
      </c>
    </row>
    <row r="770" spans="1:17" x14ac:dyDescent="0.2">
      <c r="A770" s="2">
        <v>30</v>
      </c>
      <c r="B770" s="10" t="s">
        <v>1842</v>
      </c>
      <c r="C770" s="11" t="str">
        <f t="shared" si="11"/>
        <v>M</v>
      </c>
      <c r="D770" s="10" t="s">
        <v>26</v>
      </c>
      <c r="E770" s="2">
        <v>24.15</v>
      </c>
      <c r="F770" s="10" t="s">
        <v>366</v>
      </c>
      <c r="G770" s="10" t="s">
        <v>1028</v>
      </c>
      <c r="H770" s="10" t="s">
        <v>1734</v>
      </c>
      <c r="I770" s="2">
        <v>0</v>
      </c>
      <c r="J770" s="2">
        <v>769</v>
      </c>
      <c r="K770" s="2">
        <v>3</v>
      </c>
      <c r="L770" s="10" t="s">
        <v>15</v>
      </c>
      <c r="M770" s="2">
        <v>1</v>
      </c>
      <c r="N770" s="10">
        <v>0</v>
      </c>
      <c r="O770" s="10">
        <v>371110</v>
      </c>
      <c r="P770" s="10" t="s">
        <v>17</v>
      </c>
      <c r="Q770" s="2">
        <v>1</v>
      </c>
    </row>
    <row r="771" spans="1:17" x14ac:dyDescent="0.2">
      <c r="A771" s="2">
        <v>32</v>
      </c>
      <c r="B771" s="10" t="s">
        <v>1842</v>
      </c>
      <c r="C771" s="11" t="str">
        <f t="shared" ref="C771:C834" si="12">LEFT(B771,1)</f>
        <v>M</v>
      </c>
      <c r="D771" s="10" t="s">
        <v>14</v>
      </c>
      <c r="E771" s="2">
        <v>8.3625000000000007</v>
      </c>
      <c r="F771" s="10" t="s">
        <v>955</v>
      </c>
      <c r="G771" s="10" t="s">
        <v>1028</v>
      </c>
      <c r="H771" s="10" t="s">
        <v>1735</v>
      </c>
      <c r="I771" s="2">
        <v>0</v>
      </c>
      <c r="J771" s="2">
        <v>770</v>
      </c>
      <c r="K771" s="2">
        <v>3</v>
      </c>
      <c r="L771" s="10" t="s">
        <v>15</v>
      </c>
      <c r="M771" s="2">
        <v>0</v>
      </c>
      <c r="N771" s="10">
        <v>0</v>
      </c>
      <c r="O771" s="10">
        <v>8471</v>
      </c>
      <c r="P771" s="10" t="s">
        <v>17</v>
      </c>
      <c r="Q771" s="2">
        <v>0</v>
      </c>
    </row>
    <row r="772" spans="1:17" x14ac:dyDescent="0.2">
      <c r="A772" s="2">
        <v>24</v>
      </c>
      <c r="B772" s="10" t="s">
        <v>1842</v>
      </c>
      <c r="C772" s="11" t="str">
        <f t="shared" si="12"/>
        <v>M</v>
      </c>
      <c r="D772" s="10" t="s">
        <v>14</v>
      </c>
      <c r="E772" s="2">
        <v>9.5</v>
      </c>
      <c r="F772" s="10" t="s">
        <v>956</v>
      </c>
      <c r="G772" s="10" t="s">
        <v>1028</v>
      </c>
      <c r="H772" s="10" t="s">
        <v>1736</v>
      </c>
      <c r="I772" s="2">
        <v>0</v>
      </c>
      <c r="J772" s="2">
        <v>771</v>
      </c>
      <c r="K772" s="2">
        <v>3</v>
      </c>
      <c r="L772" s="10" t="s">
        <v>15</v>
      </c>
      <c r="M772" s="2">
        <v>0</v>
      </c>
      <c r="N772" s="10">
        <v>0</v>
      </c>
      <c r="O772" s="10">
        <v>345781</v>
      </c>
      <c r="P772" s="10" t="s">
        <v>17</v>
      </c>
      <c r="Q772" s="2">
        <v>0</v>
      </c>
    </row>
    <row r="773" spans="1:17" x14ac:dyDescent="0.2">
      <c r="A773" s="2">
        <v>48</v>
      </c>
      <c r="B773" s="10" t="s">
        <v>1842</v>
      </c>
      <c r="C773" s="11" t="str">
        <f t="shared" si="12"/>
        <v>M</v>
      </c>
      <c r="D773" s="10" t="s">
        <v>14</v>
      </c>
      <c r="E773" s="2">
        <v>7.8541999999999996</v>
      </c>
      <c r="F773" s="10" t="s">
        <v>868</v>
      </c>
      <c r="G773" s="10" t="s">
        <v>1028</v>
      </c>
      <c r="H773" s="10" t="s">
        <v>1737</v>
      </c>
      <c r="I773" s="2">
        <v>0</v>
      </c>
      <c r="J773" s="2">
        <v>772</v>
      </c>
      <c r="K773" s="2">
        <v>3</v>
      </c>
      <c r="L773" s="10" t="s">
        <v>15</v>
      </c>
      <c r="M773" s="2">
        <v>0</v>
      </c>
      <c r="N773" s="10">
        <v>0</v>
      </c>
      <c r="O773" s="10">
        <v>350047</v>
      </c>
      <c r="P773" s="10" t="s">
        <v>17</v>
      </c>
      <c r="Q773" s="2">
        <v>0</v>
      </c>
    </row>
    <row r="774" spans="1:17" hidden="1" x14ac:dyDescent="0.2">
      <c r="A774" s="2">
        <v>57</v>
      </c>
      <c r="B774" s="10" t="s">
        <v>307</v>
      </c>
      <c r="C774" s="11" t="str">
        <f t="shared" si="12"/>
        <v>E</v>
      </c>
      <c r="D774" s="10" t="s">
        <v>14</v>
      </c>
      <c r="E774" s="2">
        <v>10.5</v>
      </c>
      <c r="F774" s="10" t="s">
        <v>957</v>
      </c>
      <c r="G774" s="10" t="s">
        <v>1030</v>
      </c>
      <c r="H774" s="10" t="s">
        <v>1738</v>
      </c>
      <c r="I774" s="2">
        <v>0</v>
      </c>
      <c r="J774" s="2">
        <v>773</v>
      </c>
      <c r="K774" s="2">
        <v>2</v>
      </c>
      <c r="L774" s="10" t="s">
        <v>20</v>
      </c>
      <c r="M774" s="2">
        <v>0</v>
      </c>
      <c r="N774" s="10">
        <v>0</v>
      </c>
      <c r="O774" s="10" t="s">
        <v>308</v>
      </c>
      <c r="P774" s="10" t="s">
        <v>22</v>
      </c>
      <c r="Q774" s="2">
        <v>0</v>
      </c>
    </row>
    <row r="775" spans="1:17" x14ac:dyDescent="0.2">
      <c r="A775" s="2">
        <v>30</v>
      </c>
      <c r="B775" s="10" t="s">
        <v>1842</v>
      </c>
      <c r="C775" s="11" t="str">
        <f t="shared" si="12"/>
        <v>M</v>
      </c>
      <c r="D775" s="10" t="s">
        <v>19</v>
      </c>
      <c r="E775" s="2">
        <v>7.2249999999999996</v>
      </c>
      <c r="F775" s="10" t="s">
        <v>660</v>
      </c>
      <c r="G775" s="10" t="s">
        <v>1028</v>
      </c>
      <c r="H775" s="10" t="s">
        <v>1739</v>
      </c>
      <c r="I775" s="2">
        <v>0</v>
      </c>
      <c r="J775" s="2">
        <v>774</v>
      </c>
      <c r="K775" s="2">
        <v>3</v>
      </c>
      <c r="L775" s="10" t="s">
        <v>15</v>
      </c>
      <c r="M775" s="2">
        <v>0</v>
      </c>
      <c r="N775" s="10">
        <v>0</v>
      </c>
      <c r="O775" s="10">
        <v>2674</v>
      </c>
      <c r="P775" s="10" t="s">
        <v>17</v>
      </c>
      <c r="Q775" s="2">
        <v>0</v>
      </c>
    </row>
    <row r="776" spans="1:17" x14ac:dyDescent="0.2">
      <c r="A776" s="2">
        <v>54</v>
      </c>
      <c r="B776" s="10" t="s">
        <v>1842</v>
      </c>
      <c r="C776" s="11" t="str">
        <f t="shared" si="12"/>
        <v>M</v>
      </c>
      <c r="D776" s="10" t="s">
        <v>14</v>
      </c>
      <c r="E776" s="2">
        <v>23</v>
      </c>
      <c r="F776" s="10" t="s">
        <v>795</v>
      </c>
      <c r="G776" s="10" t="s">
        <v>1030</v>
      </c>
      <c r="H776" s="10" t="s">
        <v>1740</v>
      </c>
      <c r="I776" s="2">
        <v>3</v>
      </c>
      <c r="J776" s="2">
        <v>775</v>
      </c>
      <c r="K776" s="2">
        <v>2</v>
      </c>
      <c r="L776" s="10" t="s">
        <v>20</v>
      </c>
      <c r="M776" s="2">
        <v>1</v>
      </c>
      <c r="N776" s="10">
        <v>1</v>
      </c>
      <c r="O776" s="10">
        <v>29105</v>
      </c>
      <c r="P776" s="10" t="s">
        <v>22</v>
      </c>
      <c r="Q776" s="2">
        <v>4</v>
      </c>
    </row>
    <row r="777" spans="1:17" x14ac:dyDescent="0.2">
      <c r="A777" s="2">
        <v>18</v>
      </c>
      <c r="B777" s="10" t="s">
        <v>1842</v>
      </c>
      <c r="C777" s="11" t="str">
        <f t="shared" si="12"/>
        <v>M</v>
      </c>
      <c r="D777" s="10" t="s">
        <v>14</v>
      </c>
      <c r="E777" s="2">
        <v>7.75</v>
      </c>
      <c r="F777" s="10" t="s">
        <v>958</v>
      </c>
      <c r="G777" s="10" t="s">
        <v>1028</v>
      </c>
      <c r="H777" s="10" t="s">
        <v>1741</v>
      </c>
      <c r="I777" s="2">
        <v>0</v>
      </c>
      <c r="J777" s="2">
        <v>776</v>
      </c>
      <c r="K777" s="2">
        <v>3</v>
      </c>
      <c r="L777" s="10" t="s">
        <v>15</v>
      </c>
      <c r="M777" s="2">
        <v>0</v>
      </c>
      <c r="N777" s="10">
        <v>0</v>
      </c>
      <c r="O777" s="10">
        <v>347078</v>
      </c>
      <c r="P777" s="10" t="s">
        <v>17</v>
      </c>
      <c r="Q777" s="2">
        <v>0</v>
      </c>
    </row>
    <row r="778" spans="1:17" hidden="1" x14ac:dyDescent="0.2">
      <c r="A778" s="2">
        <v>30</v>
      </c>
      <c r="B778" s="10" t="s">
        <v>309</v>
      </c>
      <c r="C778" s="11" t="str">
        <f t="shared" si="12"/>
        <v>F</v>
      </c>
      <c r="D778" s="10" t="s">
        <v>26</v>
      </c>
      <c r="E778" s="2">
        <v>7.75</v>
      </c>
      <c r="F778" s="10" t="s">
        <v>959</v>
      </c>
      <c r="G778" s="10" t="s">
        <v>1028</v>
      </c>
      <c r="H778" s="10" t="s">
        <v>1742</v>
      </c>
      <c r="I778" s="2">
        <v>0</v>
      </c>
      <c r="J778" s="2">
        <v>777</v>
      </c>
      <c r="K778" s="2">
        <v>3</v>
      </c>
      <c r="L778" s="10" t="s">
        <v>15</v>
      </c>
      <c r="M778" s="2">
        <v>0</v>
      </c>
      <c r="N778" s="10">
        <v>0</v>
      </c>
      <c r="O778" s="10">
        <v>383121</v>
      </c>
      <c r="P778" s="10" t="s">
        <v>17</v>
      </c>
      <c r="Q778" s="2">
        <v>0</v>
      </c>
    </row>
    <row r="779" spans="1:17" x14ac:dyDescent="0.2">
      <c r="A779" s="2">
        <v>5</v>
      </c>
      <c r="B779" s="10" t="s">
        <v>1842</v>
      </c>
      <c r="C779" s="11" t="str">
        <f t="shared" si="12"/>
        <v>M</v>
      </c>
      <c r="D779" s="10" t="s">
        <v>14</v>
      </c>
      <c r="E779" s="2">
        <v>12.475</v>
      </c>
      <c r="F779" s="10" t="s">
        <v>960</v>
      </c>
      <c r="G779" s="10" t="s">
        <v>1032</v>
      </c>
      <c r="H779" s="10" t="s">
        <v>1743</v>
      </c>
      <c r="I779" s="2">
        <v>0</v>
      </c>
      <c r="J779" s="2">
        <v>778</v>
      </c>
      <c r="K779" s="2">
        <v>3</v>
      </c>
      <c r="L779" s="10" t="s">
        <v>20</v>
      </c>
      <c r="M779" s="2">
        <v>0</v>
      </c>
      <c r="N779" s="10">
        <v>1</v>
      </c>
      <c r="O779" s="10">
        <v>364516</v>
      </c>
      <c r="P779" s="10" t="s">
        <v>24</v>
      </c>
      <c r="Q779" s="2">
        <v>0</v>
      </c>
    </row>
    <row r="780" spans="1:17" x14ac:dyDescent="0.2">
      <c r="A780" s="2">
        <v>30</v>
      </c>
      <c r="B780" s="10" t="s">
        <v>1842</v>
      </c>
      <c r="C780" s="11" t="str">
        <f t="shared" si="12"/>
        <v>M</v>
      </c>
      <c r="D780" s="10" t="s">
        <v>26</v>
      </c>
      <c r="E780" s="2">
        <v>7.7374999999999998</v>
      </c>
      <c r="F780" s="10" t="s">
        <v>961</v>
      </c>
      <c r="G780" s="10" t="s">
        <v>1028</v>
      </c>
      <c r="H780" s="10" t="s">
        <v>1744</v>
      </c>
      <c r="I780" s="2">
        <v>0</v>
      </c>
      <c r="J780" s="2">
        <v>779</v>
      </c>
      <c r="K780" s="2">
        <v>3</v>
      </c>
      <c r="L780" s="10" t="s">
        <v>15</v>
      </c>
      <c r="M780" s="2">
        <v>0</v>
      </c>
      <c r="N780" s="10">
        <v>0</v>
      </c>
      <c r="O780" s="10">
        <v>36865</v>
      </c>
      <c r="P780" s="10" t="s">
        <v>17</v>
      </c>
      <c r="Q780" s="2">
        <v>0</v>
      </c>
    </row>
    <row r="781" spans="1:17" hidden="1" x14ac:dyDescent="0.2">
      <c r="A781" s="2">
        <v>43</v>
      </c>
      <c r="B781" s="10" t="s">
        <v>310</v>
      </c>
      <c r="C781" s="11" t="str">
        <f t="shared" si="12"/>
        <v>B</v>
      </c>
      <c r="D781" s="10" t="s">
        <v>14</v>
      </c>
      <c r="E781" s="2">
        <v>211.33750000000001</v>
      </c>
      <c r="F781" s="10" t="s">
        <v>962</v>
      </c>
      <c r="G781" s="10" t="s">
        <v>1030</v>
      </c>
      <c r="H781" s="10" t="s">
        <v>1745</v>
      </c>
      <c r="I781" s="2">
        <v>1</v>
      </c>
      <c r="J781" s="2">
        <v>780</v>
      </c>
      <c r="K781" s="2">
        <v>1</v>
      </c>
      <c r="L781" s="10" t="s">
        <v>20</v>
      </c>
      <c r="M781" s="2">
        <v>0</v>
      </c>
      <c r="N781" s="10">
        <v>1</v>
      </c>
      <c r="O781" s="10">
        <v>24160</v>
      </c>
      <c r="P781" s="10" t="s">
        <v>22</v>
      </c>
      <c r="Q781" s="2">
        <v>1</v>
      </c>
    </row>
    <row r="782" spans="1:17" x14ac:dyDescent="0.2">
      <c r="A782" s="2">
        <v>13</v>
      </c>
      <c r="B782" s="10" t="s">
        <v>1842</v>
      </c>
      <c r="C782" s="11" t="str">
        <f t="shared" si="12"/>
        <v>M</v>
      </c>
      <c r="D782" s="10" t="s">
        <v>19</v>
      </c>
      <c r="E782" s="2">
        <v>7.2291999999999996</v>
      </c>
      <c r="F782" s="10" t="s">
        <v>963</v>
      </c>
      <c r="G782" s="10" t="s">
        <v>1032</v>
      </c>
      <c r="H782" s="10" t="s">
        <v>1746</v>
      </c>
      <c r="I782" s="2">
        <v>0</v>
      </c>
      <c r="J782" s="2">
        <v>781</v>
      </c>
      <c r="K782" s="2">
        <v>3</v>
      </c>
      <c r="L782" s="10" t="s">
        <v>20</v>
      </c>
      <c r="M782" s="2">
        <v>0</v>
      </c>
      <c r="N782" s="10">
        <v>1</v>
      </c>
      <c r="O782" s="10">
        <v>2687</v>
      </c>
      <c r="P782" s="10" t="s">
        <v>24</v>
      </c>
      <c r="Q782" s="2">
        <v>0</v>
      </c>
    </row>
    <row r="783" spans="1:17" hidden="1" x14ac:dyDescent="0.2">
      <c r="A783" s="2">
        <v>17</v>
      </c>
      <c r="B783" s="10" t="s">
        <v>288</v>
      </c>
      <c r="C783" s="11" t="str">
        <f t="shared" si="12"/>
        <v>B</v>
      </c>
      <c r="D783" s="10" t="s">
        <v>14</v>
      </c>
      <c r="E783" s="2">
        <v>57</v>
      </c>
      <c r="F783" s="10" t="s">
        <v>901</v>
      </c>
      <c r="G783" s="10" t="s">
        <v>1030</v>
      </c>
      <c r="H783" s="10" t="s">
        <v>1747</v>
      </c>
      <c r="I783" s="2">
        <v>0</v>
      </c>
      <c r="J783" s="2">
        <v>782</v>
      </c>
      <c r="K783" s="2">
        <v>1</v>
      </c>
      <c r="L783" s="10" t="s">
        <v>20</v>
      </c>
      <c r="M783" s="2">
        <v>1</v>
      </c>
      <c r="N783" s="10">
        <v>1</v>
      </c>
      <c r="O783" s="10">
        <v>17474</v>
      </c>
      <c r="P783" s="10" t="s">
        <v>22</v>
      </c>
      <c r="Q783" s="2">
        <v>1</v>
      </c>
    </row>
    <row r="784" spans="1:17" hidden="1" x14ac:dyDescent="0.2">
      <c r="A784" s="2">
        <v>29</v>
      </c>
      <c r="B784" s="10" t="s">
        <v>311</v>
      </c>
      <c r="C784" s="11" t="str">
        <f t="shared" si="12"/>
        <v>D</v>
      </c>
      <c r="D784" s="10" t="s">
        <v>14</v>
      </c>
      <c r="E784" s="2">
        <v>30</v>
      </c>
      <c r="F784" s="10" t="s">
        <v>964</v>
      </c>
      <c r="G784" s="10" t="s">
        <v>1028</v>
      </c>
      <c r="H784" s="10" t="s">
        <v>1748</v>
      </c>
      <c r="I784" s="2">
        <v>0</v>
      </c>
      <c r="J784" s="2">
        <v>783</v>
      </c>
      <c r="K784" s="2">
        <v>1</v>
      </c>
      <c r="L784" s="10" t="s">
        <v>15</v>
      </c>
      <c r="M784" s="2">
        <v>0</v>
      </c>
      <c r="N784" s="10">
        <v>0</v>
      </c>
      <c r="O784" s="10">
        <v>113501</v>
      </c>
      <c r="P784" s="10" t="s">
        <v>17</v>
      </c>
      <c r="Q784" s="2">
        <v>0</v>
      </c>
    </row>
    <row r="785" spans="1:17" x14ac:dyDescent="0.2">
      <c r="A785" s="2">
        <v>30</v>
      </c>
      <c r="B785" s="10" t="s">
        <v>1842</v>
      </c>
      <c r="C785" s="11" t="str">
        <f t="shared" si="12"/>
        <v>M</v>
      </c>
      <c r="D785" s="10" t="s">
        <v>14</v>
      </c>
      <c r="E785" s="2">
        <v>23.45</v>
      </c>
      <c r="F785" s="10" t="s">
        <v>965</v>
      </c>
      <c r="G785" s="10" t="s">
        <v>1028</v>
      </c>
      <c r="H785" s="10" t="s">
        <v>1749</v>
      </c>
      <c r="I785" s="2">
        <v>2</v>
      </c>
      <c r="J785" s="2">
        <v>784</v>
      </c>
      <c r="K785" s="2">
        <v>3</v>
      </c>
      <c r="L785" s="10" t="s">
        <v>15</v>
      </c>
      <c r="M785" s="2">
        <v>1</v>
      </c>
      <c r="N785" s="10">
        <v>0</v>
      </c>
      <c r="O785" s="10" t="s">
        <v>312</v>
      </c>
      <c r="P785" s="10" t="s">
        <v>17</v>
      </c>
      <c r="Q785" s="2">
        <v>3</v>
      </c>
    </row>
    <row r="786" spans="1:17" x14ac:dyDescent="0.2">
      <c r="A786" s="2">
        <v>25</v>
      </c>
      <c r="B786" s="10" t="s">
        <v>1842</v>
      </c>
      <c r="C786" s="11" t="str">
        <f t="shared" si="12"/>
        <v>M</v>
      </c>
      <c r="D786" s="10" t="s">
        <v>14</v>
      </c>
      <c r="E786" s="2">
        <v>7.05</v>
      </c>
      <c r="F786" s="10" t="s">
        <v>546</v>
      </c>
      <c r="G786" s="10" t="s">
        <v>1028</v>
      </c>
      <c r="H786" s="10" t="s">
        <v>1220</v>
      </c>
      <c r="I786" s="2">
        <v>0</v>
      </c>
      <c r="J786" s="2">
        <v>785</v>
      </c>
      <c r="K786" s="2">
        <v>3</v>
      </c>
      <c r="L786" s="10" t="s">
        <v>15</v>
      </c>
      <c r="M786" s="2">
        <v>0</v>
      </c>
      <c r="N786" s="10">
        <v>0</v>
      </c>
      <c r="O786" s="10" t="s">
        <v>313</v>
      </c>
      <c r="P786" s="10" t="s">
        <v>17</v>
      </c>
      <c r="Q786" s="2">
        <v>0</v>
      </c>
    </row>
    <row r="787" spans="1:17" x14ac:dyDescent="0.2">
      <c r="A787" s="2">
        <v>25</v>
      </c>
      <c r="B787" s="10" t="s">
        <v>1842</v>
      </c>
      <c r="C787" s="11" t="str">
        <f t="shared" si="12"/>
        <v>M</v>
      </c>
      <c r="D787" s="10" t="s">
        <v>14</v>
      </c>
      <c r="E787" s="2">
        <v>7.25</v>
      </c>
      <c r="F787" s="10" t="s">
        <v>966</v>
      </c>
      <c r="G787" s="10" t="s">
        <v>1028</v>
      </c>
      <c r="H787" s="10" t="s">
        <v>1750</v>
      </c>
      <c r="I787" s="2">
        <v>0</v>
      </c>
      <c r="J787" s="2">
        <v>786</v>
      </c>
      <c r="K787" s="2">
        <v>3</v>
      </c>
      <c r="L787" s="10" t="s">
        <v>15</v>
      </c>
      <c r="M787" s="2">
        <v>0</v>
      </c>
      <c r="N787" s="10">
        <v>0</v>
      </c>
      <c r="O787" s="10">
        <v>374887</v>
      </c>
      <c r="P787" s="10" t="s">
        <v>17</v>
      </c>
      <c r="Q787" s="2">
        <v>0</v>
      </c>
    </row>
    <row r="788" spans="1:17" x14ac:dyDescent="0.2">
      <c r="A788" s="2">
        <v>18</v>
      </c>
      <c r="B788" s="10" t="s">
        <v>1842</v>
      </c>
      <c r="C788" s="11" t="str">
        <f t="shared" si="12"/>
        <v>M</v>
      </c>
      <c r="D788" s="10" t="s">
        <v>14</v>
      </c>
      <c r="E788" s="2">
        <v>7.4958</v>
      </c>
      <c r="F788" s="10" t="s">
        <v>967</v>
      </c>
      <c r="G788" s="10" t="s">
        <v>1032</v>
      </c>
      <c r="H788" s="10" t="s">
        <v>1170</v>
      </c>
      <c r="I788" s="2">
        <v>0</v>
      </c>
      <c r="J788" s="2">
        <v>787</v>
      </c>
      <c r="K788" s="2">
        <v>3</v>
      </c>
      <c r="L788" s="10" t="s">
        <v>20</v>
      </c>
      <c r="M788" s="2">
        <v>0</v>
      </c>
      <c r="N788" s="10">
        <v>1</v>
      </c>
      <c r="O788" s="10">
        <v>3101265</v>
      </c>
      <c r="P788" s="10" t="s">
        <v>24</v>
      </c>
      <c r="Q788" s="2">
        <v>0</v>
      </c>
    </row>
    <row r="789" spans="1:17" x14ac:dyDescent="0.2">
      <c r="A789" s="2">
        <v>8</v>
      </c>
      <c r="B789" s="10" t="s">
        <v>1842</v>
      </c>
      <c r="C789" s="11" t="str">
        <f t="shared" si="12"/>
        <v>M</v>
      </c>
      <c r="D789" s="10" t="s">
        <v>26</v>
      </c>
      <c r="E789" s="2">
        <v>29.125</v>
      </c>
      <c r="F789" s="10" t="s">
        <v>377</v>
      </c>
      <c r="G789" s="10" t="s">
        <v>1038</v>
      </c>
      <c r="H789" s="10" t="s">
        <v>1751</v>
      </c>
      <c r="I789" s="2">
        <v>1</v>
      </c>
      <c r="J789" s="2">
        <v>788</v>
      </c>
      <c r="K789" s="2">
        <v>3</v>
      </c>
      <c r="L789" s="10" t="s">
        <v>15</v>
      </c>
      <c r="M789" s="2">
        <v>4</v>
      </c>
      <c r="N789" s="10">
        <v>0</v>
      </c>
      <c r="O789" s="10">
        <v>382652</v>
      </c>
      <c r="P789" s="10" t="s">
        <v>28</v>
      </c>
      <c r="Q789" s="2">
        <v>5</v>
      </c>
    </row>
    <row r="790" spans="1:17" x14ac:dyDescent="0.2">
      <c r="A790" s="2">
        <v>1</v>
      </c>
      <c r="B790" s="10" t="s">
        <v>1842</v>
      </c>
      <c r="C790" s="11" t="str">
        <f t="shared" si="12"/>
        <v>M</v>
      </c>
      <c r="D790" s="10" t="s">
        <v>14</v>
      </c>
      <c r="E790" s="2">
        <v>20.574999999999999</v>
      </c>
      <c r="F790" s="10" t="s">
        <v>449</v>
      </c>
      <c r="G790" s="10" t="s">
        <v>1038</v>
      </c>
      <c r="H790" s="10" t="s">
        <v>1752</v>
      </c>
      <c r="I790" s="2">
        <v>2</v>
      </c>
      <c r="J790" s="2">
        <v>789</v>
      </c>
      <c r="K790" s="2">
        <v>3</v>
      </c>
      <c r="L790" s="10" t="s">
        <v>15</v>
      </c>
      <c r="M790" s="2">
        <v>1</v>
      </c>
      <c r="N790" s="10">
        <v>1</v>
      </c>
      <c r="O790" s="10" t="s">
        <v>66</v>
      </c>
      <c r="P790" s="10" t="s">
        <v>28</v>
      </c>
      <c r="Q790" s="2">
        <v>3</v>
      </c>
    </row>
    <row r="791" spans="1:17" hidden="1" x14ac:dyDescent="0.2">
      <c r="A791" s="2">
        <v>46</v>
      </c>
      <c r="B791" s="10" t="s">
        <v>314</v>
      </c>
      <c r="C791" s="11" t="str">
        <f t="shared" si="12"/>
        <v>B</v>
      </c>
      <c r="D791" s="10" t="s">
        <v>19</v>
      </c>
      <c r="E791" s="2">
        <v>79.2</v>
      </c>
      <c r="F791" s="10" t="s">
        <v>968</v>
      </c>
      <c r="G791" s="10" t="s">
        <v>1028</v>
      </c>
      <c r="H791" s="10" t="s">
        <v>1335</v>
      </c>
      <c r="I791" s="2">
        <v>0</v>
      </c>
      <c r="J791" s="2">
        <v>790</v>
      </c>
      <c r="K791" s="2">
        <v>1</v>
      </c>
      <c r="L791" s="10" t="s">
        <v>15</v>
      </c>
      <c r="M791" s="2">
        <v>0</v>
      </c>
      <c r="N791" s="10">
        <v>0</v>
      </c>
      <c r="O791" s="10" t="s">
        <v>86</v>
      </c>
      <c r="P791" s="10" t="s">
        <v>17</v>
      </c>
      <c r="Q791" s="2">
        <v>0</v>
      </c>
    </row>
    <row r="792" spans="1:17" x14ac:dyDescent="0.2">
      <c r="A792" s="2">
        <v>30</v>
      </c>
      <c r="B792" s="10" t="s">
        <v>1842</v>
      </c>
      <c r="C792" s="11" t="str">
        <f t="shared" si="12"/>
        <v>M</v>
      </c>
      <c r="D792" s="10" t="s">
        <v>26</v>
      </c>
      <c r="E792" s="2">
        <v>7.75</v>
      </c>
      <c r="F792" s="10" t="s">
        <v>625</v>
      </c>
      <c r="G792" s="10" t="s">
        <v>1028</v>
      </c>
      <c r="H792" s="10" t="s">
        <v>1753</v>
      </c>
      <c r="I792" s="2">
        <v>0</v>
      </c>
      <c r="J792" s="2">
        <v>791</v>
      </c>
      <c r="K792" s="2">
        <v>3</v>
      </c>
      <c r="L792" s="10" t="s">
        <v>15</v>
      </c>
      <c r="M792" s="2">
        <v>0</v>
      </c>
      <c r="N792" s="10">
        <v>0</v>
      </c>
      <c r="O792" s="10">
        <v>12460</v>
      </c>
      <c r="P792" s="10" t="s">
        <v>17</v>
      </c>
      <c r="Q792" s="2">
        <v>0</v>
      </c>
    </row>
    <row r="793" spans="1:17" x14ac:dyDescent="0.2">
      <c r="A793" s="2">
        <v>16</v>
      </c>
      <c r="B793" s="10" t="s">
        <v>1842</v>
      </c>
      <c r="C793" s="11" t="str">
        <f t="shared" si="12"/>
        <v>M</v>
      </c>
      <c r="D793" s="10" t="s">
        <v>14</v>
      </c>
      <c r="E793" s="2">
        <v>26</v>
      </c>
      <c r="F793" s="10" t="s">
        <v>969</v>
      </c>
      <c r="G793" s="10" t="s">
        <v>1028</v>
      </c>
      <c r="H793" s="10" t="s">
        <v>1413</v>
      </c>
      <c r="I793" s="2">
        <v>0</v>
      </c>
      <c r="J793" s="2">
        <v>792</v>
      </c>
      <c r="K793" s="2">
        <v>2</v>
      </c>
      <c r="L793" s="10" t="s">
        <v>15</v>
      </c>
      <c r="M793" s="2">
        <v>0</v>
      </c>
      <c r="N793" s="10">
        <v>0</v>
      </c>
      <c r="O793" s="10">
        <v>239865</v>
      </c>
      <c r="P793" s="10" t="s">
        <v>17</v>
      </c>
      <c r="Q793" s="2">
        <v>0</v>
      </c>
    </row>
    <row r="794" spans="1:17" x14ac:dyDescent="0.2">
      <c r="A794" s="2">
        <v>22</v>
      </c>
      <c r="B794" s="10" t="s">
        <v>1842</v>
      </c>
      <c r="C794" s="11" t="str">
        <f t="shared" si="12"/>
        <v>M</v>
      </c>
      <c r="D794" s="10" t="s">
        <v>14</v>
      </c>
      <c r="E794" s="2">
        <v>69.55</v>
      </c>
      <c r="F794" s="10" t="s">
        <v>505</v>
      </c>
      <c r="G794" s="10" t="s">
        <v>1032</v>
      </c>
      <c r="H794" s="10" t="s">
        <v>1754</v>
      </c>
      <c r="I794" s="2">
        <v>2</v>
      </c>
      <c r="J794" s="2">
        <v>793</v>
      </c>
      <c r="K794" s="2">
        <v>3</v>
      </c>
      <c r="L794" s="10" t="s">
        <v>20</v>
      </c>
      <c r="M794" s="2">
        <v>8</v>
      </c>
      <c r="N794" s="10">
        <v>0</v>
      </c>
      <c r="O794" s="10" t="s">
        <v>98</v>
      </c>
      <c r="P794" s="10" t="s">
        <v>24</v>
      </c>
      <c r="Q794" s="2">
        <v>10</v>
      </c>
    </row>
    <row r="795" spans="1:17" x14ac:dyDescent="0.2">
      <c r="A795" s="2">
        <v>30</v>
      </c>
      <c r="B795" s="10" t="s">
        <v>1842</v>
      </c>
      <c r="C795" s="11" t="str">
        <f t="shared" si="12"/>
        <v>M</v>
      </c>
      <c r="D795" s="10" t="s">
        <v>19</v>
      </c>
      <c r="E795" s="2">
        <v>30.695799999999998</v>
      </c>
      <c r="F795" s="10" t="s">
        <v>559</v>
      </c>
      <c r="G795" s="10" t="s">
        <v>1028</v>
      </c>
      <c r="H795" s="10" t="s">
        <v>1755</v>
      </c>
      <c r="I795" s="2">
        <v>0</v>
      </c>
      <c r="J795" s="2">
        <v>794</v>
      </c>
      <c r="K795" s="2">
        <v>1</v>
      </c>
      <c r="L795" s="10" t="s">
        <v>15</v>
      </c>
      <c r="M795" s="2">
        <v>0</v>
      </c>
      <c r="N795" s="10">
        <v>0</v>
      </c>
      <c r="O795" s="10" t="s">
        <v>315</v>
      </c>
      <c r="P795" s="10" t="s">
        <v>17</v>
      </c>
      <c r="Q795" s="2">
        <v>0</v>
      </c>
    </row>
    <row r="796" spans="1:17" x14ac:dyDescent="0.2">
      <c r="A796" s="2">
        <v>25</v>
      </c>
      <c r="B796" s="10" t="s">
        <v>1842</v>
      </c>
      <c r="C796" s="11" t="str">
        <f t="shared" si="12"/>
        <v>M</v>
      </c>
      <c r="D796" s="10" t="s">
        <v>14</v>
      </c>
      <c r="E796" s="2">
        <v>7.8958000000000004</v>
      </c>
      <c r="F796" s="10" t="s">
        <v>970</v>
      </c>
      <c r="G796" s="10" t="s">
        <v>1028</v>
      </c>
      <c r="H796" s="10" t="s">
        <v>1756</v>
      </c>
      <c r="I796" s="2">
        <v>0</v>
      </c>
      <c r="J796" s="2">
        <v>795</v>
      </c>
      <c r="K796" s="2">
        <v>3</v>
      </c>
      <c r="L796" s="10" t="s">
        <v>15</v>
      </c>
      <c r="M796" s="2">
        <v>0</v>
      </c>
      <c r="N796" s="10">
        <v>0</v>
      </c>
      <c r="O796" s="10">
        <v>349203</v>
      </c>
      <c r="P796" s="10" t="s">
        <v>17</v>
      </c>
      <c r="Q796" s="2">
        <v>0</v>
      </c>
    </row>
    <row r="797" spans="1:17" x14ac:dyDescent="0.2">
      <c r="A797" s="2">
        <v>39</v>
      </c>
      <c r="B797" s="10" t="s">
        <v>1842</v>
      </c>
      <c r="C797" s="11" t="str">
        <f t="shared" si="12"/>
        <v>M</v>
      </c>
      <c r="D797" s="10" t="s">
        <v>14</v>
      </c>
      <c r="E797" s="2">
        <v>13</v>
      </c>
      <c r="F797" s="10" t="s">
        <v>971</v>
      </c>
      <c r="G797" s="10" t="s">
        <v>1028</v>
      </c>
      <c r="H797" s="10" t="s">
        <v>1757</v>
      </c>
      <c r="I797" s="2">
        <v>0</v>
      </c>
      <c r="J797" s="2">
        <v>796</v>
      </c>
      <c r="K797" s="2">
        <v>2</v>
      </c>
      <c r="L797" s="10" t="s">
        <v>15</v>
      </c>
      <c r="M797" s="2">
        <v>0</v>
      </c>
      <c r="N797" s="10">
        <v>0</v>
      </c>
      <c r="O797" s="10">
        <v>28213</v>
      </c>
      <c r="P797" s="10" t="s">
        <v>17</v>
      </c>
      <c r="Q797" s="2">
        <v>0</v>
      </c>
    </row>
    <row r="798" spans="1:17" hidden="1" x14ac:dyDescent="0.2">
      <c r="A798" s="2">
        <v>49</v>
      </c>
      <c r="B798" s="10" t="s">
        <v>316</v>
      </c>
      <c r="C798" s="11" t="str">
        <f t="shared" si="12"/>
        <v>D</v>
      </c>
      <c r="D798" s="10" t="s">
        <v>14</v>
      </c>
      <c r="E798" s="2">
        <v>25.929200000000002</v>
      </c>
      <c r="F798" s="10" t="s">
        <v>972</v>
      </c>
      <c r="G798" s="10" t="s">
        <v>1272</v>
      </c>
      <c r="H798" s="10" t="s">
        <v>1758</v>
      </c>
      <c r="I798" s="2">
        <v>0</v>
      </c>
      <c r="J798" s="2">
        <v>797</v>
      </c>
      <c r="K798" s="2">
        <v>1</v>
      </c>
      <c r="L798" s="10" t="s">
        <v>20</v>
      </c>
      <c r="M798" s="2">
        <v>0</v>
      </c>
      <c r="N798" s="10">
        <v>1</v>
      </c>
      <c r="O798" s="10">
        <v>17465</v>
      </c>
      <c r="P798" s="10" t="s">
        <v>135</v>
      </c>
      <c r="Q798" s="2">
        <v>0</v>
      </c>
    </row>
    <row r="799" spans="1:17" x14ac:dyDescent="0.2">
      <c r="A799" s="2">
        <v>31</v>
      </c>
      <c r="B799" s="10" t="s">
        <v>1842</v>
      </c>
      <c r="C799" s="11" t="str">
        <f t="shared" si="12"/>
        <v>M</v>
      </c>
      <c r="D799" s="10" t="s">
        <v>14</v>
      </c>
      <c r="E799" s="2">
        <v>8.6832999999999991</v>
      </c>
      <c r="F799" s="10" t="s">
        <v>973</v>
      </c>
      <c r="G799" s="10" t="s">
        <v>1030</v>
      </c>
      <c r="H799" s="10" t="s">
        <v>1759</v>
      </c>
      <c r="I799" s="2">
        <v>0</v>
      </c>
      <c r="J799" s="2">
        <v>798</v>
      </c>
      <c r="K799" s="2">
        <v>3</v>
      </c>
      <c r="L799" s="10" t="s">
        <v>20</v>
      </c>
      <c r="M799" s="2">
        <v>0</v>
      </c>
      <c r="N799" s="10">
        <v>1</v>
      </c>
      <c r="O799" s="10">
        <v>349244</v>
      </c>
      <c r="P799" s="10" t="s">
        <v>22</v>
      </c>
      <c r="Q799" s="2">
        <v>0</v>
      </c>
    </row>
    <row r="800" spans="1:17" x14ac:dyDescent="0.2">
      <c r="A800" s="2">
        <v>30</v>
      </c>
      <c r="B800" s="10" t="s">
        <v>1842</v>
      </c>
      <c r="C800" s="11" t="str">
        <f t="shared" si="12"/>
        <v>M</v>
      </c>
      <c r="D800" s="10" t="s">
        <v>19</v>
      </c>
      <c r="E800" s="2">
        <v>7.2291999999999996</v>
      </c>
      <c r="F800" s="10" t="s">
        <v>974</v>
      </c>
      <c r="G800" s="10" t="s">
        <v>1028</v>
      </c>
      <c r="H800" s="10" t="s">
        <v>1760</v>
      </c>
      <c r="I800" s="2">
        <v>0</v>
      </c>
      <c r="J800" s="2">
        <v>799</v>
      </c>
      <c r="K800" s="2">
        <v>3</v>
      </c>
      <c r="L800" s="10" t="s">
        <v>15</v>
      </c>
      <c r="M800" s="2">
        <v>0</v>
      </c>
      <c r="N800" s="10">
        <v>0</v>
      </c>
      <c r="O800" s="10">
        <v>2685</v>
      </c>
      <c r="P800" s="10" t="s">
        <v>17</v>
      </c>
      <c r="Q800" s="2">
        <v>0</v>
      </c>
    </row>
    <row r="801" spans="1:17" x14ac:dyDescent="0.2">
      <c r="A801" s="2">
        <v>30</v>
      </c>
      <c r="B801" s="10" t="s">
        <v>1842</v>
      </c>
      <c r="C801" s="11" t="str">
        <f t="shared" si="12"/>
        <v>M</v>
      </c>
      <c r="D801" s="10" t="s">
        <v>14</v>
      </c>
      <c r="E801" s="2">
        <v>24.15</v>
      </c>
      <c r="F801" s="10" t="s">
        <v>708</v>
      </c>
      <c r="G801" s="10" t="s">
        <v>1030</v>
      </c>
      <c r="H801" s="10" t="s">
        <v>1761</v>
      </c>
      <c r="I801" s="2">
        <v>1</v>
      </c>
      <c r="J801" s="2">
        <v>800</v>
      </c>
      <c r="K801" s="2">
        <v>3</v>
      </c>
      <c r="L801" s="10" t="s">
        <v>20</v>
      </c>
      <c r="M801" s="2">
        <v>1</v>
      </c>
      <c r="N801" s="10">
        <v>0</v>
      </c>
      <c r="O801" s="10">
        <v>345773</v>
      </c>
      <c r="P801" s="10" t="s">
        <v>22</v>
      </c>
      <c r="Q801" s="2">
        <v>2</v>
      </c>
    </row>
    <row r="802" spans="1:17" x14ac:dyDescent="0.2">
      <c r="A802" s="2">
        <v>34</v>
      </c>
      <c r="B802" s="10" t="s">
        <v>1842</v>
      </c>
      <c r="C802" s="11" t="str">
        <f t="shared" si="12"/>
        <v>M</v>
      </c>
      <c r="D802" s="10" t="s">
        <v>14</v>
      </c>
      <c r="E802" s="2">
        <v>13</v>
      </c>
      <c r="F802" s="10" t="s">
        <v>975</v>
      </c>
      <c r="G802" s="10" t="s">
        <v>1028</v>
      </c>
      <c r="H802" s="10" t="s">
        <v>1155</v>
      </c>
      <c r="I802" s="2">
        <v>0</v>
      </c>
      <c r="J802" s="2">
        <v>801</v>
      </c>
      <c r="K802" s="2">
        <v>2</v>
      </c>
      <c r="L802" s="10" t="s">
        <v>15</v>
      </c>
      <c r="M802" s="2">
        <v>0</v>
      </c>
      <c r="N802" s="10">
        <v>0</v>
      </c>
      <c r="O802" s="10">
        <v>250647</v>
      </c>
      <c r="P802" s="10" t="s">
        <v>17</v>
      </c>
      <c r="Q802" s="2">
        <v>0</v>
      </c>
    </row>
    <row r="803" spans="1:17" x14ac:dyDescent="0.2">
      <c r="A803" s="2">
        <v>31</v>
      </c>
      <c r="B803" s="10" t="s">
        <v>1842</v>
      </c>
      <c r="C803" s="11" t="str">
        <f t="shared" si="12"/>
        <v>M</v>
      </c>
      <c r="D803" s="10" t="s">
        <v>14</v>
      </c>
      <c r="E803" s="2">
        <v>26.25</v>
      </c>
      <c r="F803" s="10" t="s">
        <v>569</v>
      </c>
      <c r="G803" s="10" t="s">
        <v>1030</v>
      </c>
      <c r="H803" s="10" t="s">
        <v>1762</v>
      </c>
      <c r="I803" s="2">
        <v>1</v>
      </c>
      <c r="J803" s="2">
        <v>802</v>
      </c>
      <c r="K803" s="2">
        <v>2</v>
      </c>
      <c r="L803" s="10" t="s">
        <v>20</v>
      </c>
      <c r="M803" s="2">
        <v>1</v>
      </c>
      <c r="N803" s="10">
        <v>1</v>
      </c>
      <c r="O803" s="10" t="s">
        <v>130</v>
      </c>
      <c r="P803" s="10" t="s">
        <v>22</v>
      </c>
      <c r="Q803" s="2">
        <v>2</v>
      </c>
    </row>
    <row r="804" spans="1:17" hidden="1" x14ac:dyDescent="0.2">
      <c r="A804" s="2">
        <v>11</v>
      </c>
      <c r="B804" s="10" t="s">
        <v>195</v>
      </c>
      <c r="C804" s="11" t="str">
        <f t="shared" si="12"/>
        <v>B</v>
      </c>
      <c r="D804" s="10" t="s">
        <v>14</v>
      </c>
      <c r="E804" s="2">
        <v>120</v>
      </c>
      <c r="F804" s="10" t="s">
        <v>579</v>
      </c>
      <c r="G804" s="10" t="s">
        <v>1038</v>
      </c>
      <c r="H804" s="10" t="s">
        <v>1763</v>
      </c>
      <c r="I804" s="2">
        <v>2</v>
      </c>
      <c r="J804" s="2">
        <v>803</v>
      </c>
      <c r="K804" s="2">
        <v>1</v>
      </c>
      <c r="L804" s="10" t="s">
        <v>15</v>
      </c>
      <c r="M804" s="2">
        <v>1</v>
      </c>
      <c r="N804" s="10">
        <v>1</v>
      </c>
      <c r="O804" s="10">
        <v>113760</v>
      </c>
      <c r="P804" s="10" t="s">
        <v>28</v>
      </c>
      <c r="Q804" s="2">
        <v>3</v>
      </c>
    </row>
    <row r="805" spans="1:17" x14ac:dyDescent="0.2">
      <c r="A805" s="2">
        <v>0.42</v>
      </c>
      <c r="B805" s="10" t="s">
        <v>1842</v>
      </c>
      <c r="C805" s="11" t="str">
        <f t="shared" si="12"/>
        <v>M</v>
      </c>
      <c r="D805" s="10" t="s">
        <v>19</v>
      </c>
      <c r="E805" s="2">
        <v>8.5167000000000002</v>
      </c>
      <c r="F805" s="10" t="s">
        <v>976</v>
      </c>
      <c r="G805" s="10" t="s">
        <v>1038</v>
      </c>
      <c r="H805" s="10" t="s">
        <v>1764</v>
      </c>
      <c r="I805" s="2">
        <v>1</v>
      </c>
      <c r="J805" s="2">
        <v>804</v>
      </c>
      <c r="K805" s="2">
        <v>3</v>
      </c>
      <c r="L805" s="10" t="s">
        <v>15</v>
      </c>
      <c r="M805" s="2">
        <v>0</v>
      </c>
      <c r="N805" s="10">
        <v>1</v>
      </c>
      <c r="O805" s="10">
        <v>2625</v>
      </c>
      <c r="P805" s="10" t="s">
        <v>28</v>
      </c>
      <c r="Q805" s="2">
        <v>1</v>
      </c>
    </row>
    <row r="806" spans="1:17" x14ac:dyDescent="0.2">
      <c r="A806" s="2">
        <v>27</v>
      </c>
      <c r="B806" s="10" t="s">
        <v>1842</v>
      </c>
      <c r="C806" s="11" t="str">
        <f t="shared" si="12"/>
        <v>M</v>
      </c>
      <c r="D806" s="10" t="s">
        <v>14</v>
      </c>
      <c r="E806" s="2">
        <v>6.9749999999999996</v>
      </c>
      <c r="F806" s="10" t="s">
        <v>977</v>
      </c>
      <c r="G806" s="10" t="s">
        <v>1028</v>
      </c>
      <c r="H806" s="10" t="s">
        <v>1765</v>
      </c>
      <c r="I806" s="2">
        <v>0</v>
      </c>
      <c r="J806" s="2">
        <v>805</v>
      </c>
      <c r="K806" s="2">
        <v>3</v>
      </c>
      <c r="L806" s="10" t="s">
        <v>15</v>
      </c>
      <c r="M806" s="2">
        <v>0</v>
      </c>
      <c r="N806" s="10">
        <v>1</v>
      </c>
      <c r="O806" s="10">
        <v>347089</v>
      </c>
      <c r="P806" s="10" t="s">
        <v>17</v>
      </c>
      <c r="Q806" s="2">
        <v>0</v>
      </c>
    </row>
    <row r="807" spans="1:17" x14ac:dyDescent="0.2">
      <c r="A807" s="2">
        <v>31</v>
      </c>
      <c r="B807" s="10" t="s">
        <v>1842</v>
      </c>
      <c r="C807" s="11" t="str">
        <f t="shared" si="12"/>
        <v>M</v>
      </c>
      <c r="D807" s="10" t="s">
        <v>14</v>
      </c>
      <c r="E807" s="2">
        <v>7.7750000000000004</v>
      </c>
      <c r="F807" s="10" t="s">
        <v>459</v>
      </c>
      <c r="G807" s="10" t="s">
        <v>1028</v>
      </c>
      <c r="H807" s="10" t="s">
        <v>1766</v>
      </c>
      <c r="I807" s="2">
        <v>0</v>
      </c>
      <c r="J807" s="2">
        <v>806</v>
      </c>
      <c r="K807" s="2">
        <v>3</v>
      </c>
      <c r="L807" s="10" t="s">
        <v>15</v>
      </c>
      <c r="M807" s="2">
        <v>0</v>
      </c>
      <c r="N807" s="10">
        <v>0</v>
      </c>
      <c r="O807" s="10">
        <v>347063</v>
      </c>
      <c r="P807" s="10" t="s">
        <v>17</v>
      </c>
      <c r="Q807" s="2">
        <v>0</v>
      </c>
    </row>
    <row r="808" spans="1:17" hidden="1" x14ac:dyDescent="0.2">
      <c r="A808" s="2">
        <v>39</v>
      </c>
      <c r="B808" s="10" t="s">
        <v>317</v>
      </c>
      <c r="C808" s="11" t="str">
        <f t="shared" si="12"/>
        <v>A</v>
      </c>
      <c r="D808" s="10" t="s">
        <v>14</v>
      </c>
      <c r="E808" s="2">
        <v>0</v>
      </c>
      <c r="F808" s="10" t="s">
        <v>601</v>
      </c>
      <c r="G808" s="10" t="s">
        <v>1028</v>
      </c>
      <c r="H808" s="10" t="s">
        <v>1767</v>
      </c>
      <c r="I808" s="2">
        <v>0</v>
      </c>
      <c r="J808" s="2">
        <v>807</v>
      </c>
      <c r="K808" s="2">
        <v>1</v>
      </c>
      <c r="L808" s="10" t="s">
        <v>15</v>
      </c>
      <c r="M808" s="2">
        <v>0</v>
      </c>
      <c r="N808" s="10">
        <v>0</v>
      </c>
      <c r="O808" s="10">
        <v>112050</v>
      </c>
      <c r="P808" s="10" t="s">
        <v>17</v>
      </c>
      <c r="Q808" s="2">
        <v>0</v>
      </c>
    </row>
    <row r="809" spans="1:17" x14ac:dyDescent="0.2">
      <c r="A809" s="2">
        <v>18</v>
      </c>
      <c r="B809" s="10" t="s">
        <v>1842</v>
      </c>
      <c r="C809" s="11" t="str">
        <f t="shared" si="12"/>
        <v>M</v>
      </c>
      <c r="D809" s="10" t="s">
        <v>14</v>
      </c>
      <c r="E809" s="2">
        <v>7.7750000000000004</v>
      </c>
      <c r="F809" s="10" t="s">
        <v>978</v>
      </c>
      <c r="G809" s="10" t="s">
        <v>1032</v>
      </c>
      <c r="H809" s="10" t="s">
        <v>1768</v>
      </c>
      <c r="I809" s="2">
        <v>0</v>
      </c>
      <c r="J809" s="2">
        <v>808</v>
      </c>
      <c r="K809" s="2">
        <v>3</v>
      </c>
      <c r="L809" s="10" t="s">
        <v>20</v>
      </c>
      <c r="M809" s="2">
        <v>0</v>
      </c>
      <c r="N809" s="10">
        <v>0</v>
      </c>
      <c r="O809" s="10">
        <v>347087</v>
      </c>
      <c r="P809" s="10" t="s">
        <v>24</v>
      </c>
      <c r="Q809" s="2">
        <v>0</v>
      </c>
    </row>
    <row r="810" spans="1:17" x14ac:dyDescent="0.2">
      <c r="A810" s="2">
        <v>39</v>
      </c>
      <c r="B810" s="10" t="s">
        <v>1842</v>
      </c>
      <c r="C810" s="11" t="str">
        <f t="shared" si="12"/>
        <v>M</v>
      </c>
      <c r="D810" s="10" t="s">
        <v>14</v>
      </c>
      <c r="E810" s="2">
        <v>13</v>
      </c>
      <c r="F810" s="10" t="s">
        <v>394</v>
      </c>
      <c r="G810" s="10" t="s">
        <v>1028</v>
      </c>
      <c r="H810" s="10" t="s">
        <v>1769</v>
      </c>
      <c r="I810" s="2">
        <v>0</v>
      </c>
      <c r="J810" s="2">
        <v>809</v>
      </c>
      <c r="K810" s="2">
        <v>2</v>
      </c>
      <c r="L810" s="10" t="s">
        <v>15</v>
      </c>
      <c r="M810" s="2">
        <v>0</v>
      </c>
      <c r="N810" s="10">
        <v>0</v>
      </c>
      <c r="O810" s="10">
        <v>248723</v>
      </c>
      <c r="P810" s="10" t="s">
        <v>17</v>
      </c>
      <c r="Q810" s="2">
        <v>0</v>
      </c>
    </row>
    <row r="811" spans="1:17" hidden="1" x14ac:dyDescent="0.2">
      <c r="A811" s="2">
        <v>33</v>
      </c>
      <c r="B811" s="10" t="s">
        <v>297</v>
      </c>
      <c r="C811" s="11" t="str">
        <f t="shared" si="12"/>
        <v>E</v>
      </c>
      <c r="D811" s="10" t="s">
        <v>14</v>
      </c>
      <c r="E811" s="2">
        <v>53.1</v>
      </c>
      <c r="F811" s="10" t="s">
        <v>922</v>
      </c>
      <c r="G811" s="10" t="s">
        <v>1030</v>
      </c>
      <c r="H811" s="10" t="s">
        <v>1770</v>
      </c>
      <c r="I811" s="2">
        <v>0</v>
      </c>
      <c r="J811" s="2">
        <v>810</v>
      </c>
      <c r="K811" s="2">
        <v>1</v>
      </c>
      <c r="L811" s="10" t="s">
        <v>20</v>
      </c>
      <c r="M811" s="2">
        <v>1</v>
      </c>
      <c r="N811" s="10">
        <v>1</v>
      </c>
      <c r="O811" s="10">
        <v>113806</v>
      </c>
      <c r="P811" s="10" t="s">
        <v>22</v>
      </c>
      <c r="Q811" s="2">
        <v>1</v>
      </c>
    </row>
    <row r="812" spans="1:17" x14ac:dyDescent="0.2">
      <c r="A812" s="2">
        <v>26</v>
      </c>
      <c r="B812" s="10" t="s">
        <v>1842</v>
      </c>
      <c r="C812" s="11" t="str">
        <f t="shared" si="12"/>
        <v>M</v>
      </c>
      <c r="D812" s="10" t="s">
        <v>14</v>
      </c>
      <c r="E812" s="2">
        <v>7.8875000000000002</v>
      </c>
      <c r="F812" s="10" t="s">
        <v>979</v>
      </c>
      <c r="G812" s="10" t="s">
        <v>1028</v>
      </c>
      <c r="H812" s="10" t="s">
        <v>1220</v>
      </c>
      <c r="I812" s="2">
        <v>0</v>
      </c>
      <c r="J812" s="2">
        <v>811</v>
      </c>
      <c r="K812" s="2">
        <v>3</v>
      </c>
      <c r="L812" s="10" t="s">
        <v>15</v>
      </c>
      <c r="M812" s="2">
        <v>0</v>
      </c>
      <c r="N812" s="10">
        <v>0</v>
      </c>
      <c r="O812" s="10">
        <v>3474</v>
      </c>
      <c r="P812" s="10" t="s">
        <v>17</v>
      </c>
      <c r="Q812" s="2">
        <v>0</v>
      </c>
    </row>
    <row r="813" spans="1:17" x14ac:dyDescent="0.2">
      <c r="A813" s="2">
        <v>39</v>
      </c>
      <c r="B813" s="10" t="s">
        <v>1842</v>
      </c>
      <c r="C813" s="11" t="str">
        <f t="shared" si="12"/>
        <v>M</v>
      </c>
      <c r="D813" s="10" t="s">
        <v>14</v>
      </c>
      <c r="E813" s="2">
        <v>24.15</v>
      </c>
      <c r="F813" s="10" t="s">
        <v>980</v>
      </c>
      <c r="G813" s="10" t="s">
        <v>1028</v>
      </c>
      <c r="H813" s="10" t="s">
        <v>1036</v>
      </c>
      <c r="I813" s="2">
        <v>0</v>
      </c>
      <c r="J813" s="2">
        <v>812</v>
      </c>
      <c r="K813" s="2">
        <v>3</v>
      </c>
      <c r="L813" s="10" t="s">
        <v>15</v>
      </c>
      <c r="M813" s="2">
        <v>0</v>
      </c>
      <c r="N813" s="10">
        <v>0</v>
      </c>
      <c r="O813" s="10" t="s">
        <v>252</v>
      </c>
      <c r="P813" s="10" t="s">
        <v>17</v>
      </c>
      <c r="Q813" s="2">
        <v>0</v>
      </c>
    </row>
    <row r="814" spans="1:17" x14ac:dyDescent="0.2">
      <c r="A814" s="2">
        <v>35</v>
      </c>
      <c r="B814" s="10" t="s">
        <v>1842</v>
      </c>
      <c r="C814" s="11" t="str">
        <f t="shared" si="12"/>
        <v>M</v>
      </c>
      <c r="D814" s="10" t="s">
        <v>14</v>
      </c>
      <c r="E814" s="2">
        <v>10.5</v>
      </c>
      <c r="F814" s="10" t="s">
        <v>981</v>
      </c>
      <c r="G814" s="10" t="s">
        <v>1028</v>
      </c>
      <c r="H814" s="10" t="s">
        <v>1771</v>
      </c>
      <c r="I814" s="2">
        <v>0</v>
      </c>
      <c r="J814" s="2">
        <v>813</v>
      </c>
      <c r="K814" s="2">
        <v>2</v>
      </c>
      <c r="L814" s="10" t="s">
        <v>15</v>
      </c>
      <c r="M814" s="2">
        <v>0</v>
      </c>
      <c r="N814" s="10">
        <v>0</v>
      </c>
      <c r="O814" s="10">
        <v>28206</v>
      </c>
      <c r="P814" s="10" t="s">
        <v>17</v>
      </c>
      <c r="Q814" s="2">
        <v>0</v>
      </c>
    </row>
    <row r="815" spans="1:17" x14ac:dyDescent="0.2">
      <c r="A815" s="2">
        <v>6</v>
      </c>
      <c r="B815" s="10" t="s">
        <v>1842</v>
      </c>
      <c r="C815" s="11" t="str">
        <f t="shared" si="12"/>
        <v>M</v>
      </c>
      <c r="D815" s="10" t="s">
        <v>14</v>
      </c>
      <c r="E815" s="2">
        <v>31.274999999999999</v>
      </c>
      <c r="F815" s="10" t="s">
        <v>374</v>
      </c>
      <c r="G815" s="10" t="s">
        <v>1032</v>
      </c>
      <c r="H815" s="10" t="s">
        <v>1772</v>
      </c>
      <c r="I815" s="2">
        <v>2</v>
      </c>
      <c r="J815" s="2">
        <v>814</v>
      </c>
      <c r="K815" s="2">
        <v>3</v>
      </c>
      <c r="L815" s="10" t="s">
        <v>20</v>
      </c>
      <c r="M815" s="2">
        <v>4</v>
      </c>
      <c r="N815" s="10">
        <v>0</v>
      </c>
      <c r="O815" s="10">
        <v>347082</v>
      </c>
      <c r="P815" s="10" t="s">
        <v>24</v>
      </c>
      <c r="Q815" s="2">
        <v>6</v>
      </c>
    </row>
    <row r="816" spans="1:17" x14ac:dyDescent="0.2">
      <c r="A816" s="2">
        <v>30.5</v>
      </c>
      <c r="B816" s="10" t="s">
        <v>1842</v>
      </c>
      <c r="C816" s="11" t="str">
        <f t="shared" si="12"/>
        <v>M</v>
      </c>
      <c r="D816" s="10" t="s">
        <v>14</v>
      </c>
      <c r="E816" s="2">
        <v>8.0500000000000007</v>
      </c>
      <c r="F816" s="10" t="s">
        <v>982</v>
      </c>
      <c r="G816" s="10" t="s">
        <v>1028</v>
      </c>
      <c r="H816" s="10" t="s">
        <v>1773</v>
      </c>
      <c r="I816" s="2">
        <v>0</v>
      </c>
      <c r="J816" s="2">
        <v>815</v>
      </c>
      <c r="K816" s="2">
        <v>3</v>
      </c>
      <c r="L816" s="10" t="s">
        <v>15</v>
      </c>
      <c r="M816" s="2">
        <v>0</v>
      </c>
      <c r="N816" s="10">
        <v>0</v>
      </c>
      <c r="O816" s="10">
        <v>364499</v>
      </c>
      <c r="P816" s="10" t="s">
        <v>17</v>
      </c>
      <c r="Q816" s="2">
        <v>0</v>
      </c>
    </row>
    <row r="817" spans="1:17" hidden="1" x14ac:dyDescent="0.2">
      <c r="A817" s="2">
        <v>30</v>
      </c>
      <c r="B817" s="10" t="s">
        <v>318</v>
      </c>
      <c r="C817" s="11" t="str">
        <f t="shared" si="12"/>
        <v>B</v>
      </c>
      <c r="D817" s="10" t="s">
        <v>14</v>
      </c>
      <c r="E817" s="2">
        <v>0</v>
      </c>
      <c r="F817" s="10" t="s">
        <v>983</v>
      </c>
      <c r="G817" s="10" t="s">
        <v>1028</v>
      </c>
      <c r="H817" s="10" t="s">
        <v>1757</v>
      </c>
      <c r="I817" s="2">
        <v>0</v>
      </c>
      <c r="J817" s="2">
        <v>816</v>
      </c>
      <c r="K817" s="2">
        <v>1</v>
      </c>
      <c r="L817" s="10" t="s">
        <v>15</v>
      </c>
      <c r="M817" s="2">
        <v>0</v>
      </c>
      <c r="N817" s="10">
        <v>0</v>
      </c>
      <c r="O817" s="10">
        <v>112058</v>
      </c>
      <c r="P817" s="10" t="s">
        <v>17</v>
      </c>
      <c r="Q817" s="2">
        <v>0</v>
      </c>
    </row>
    <row r="818" spans="1:17" x14ac:dyDescent="0.2">
      <c r="A818" s="2">
        <v>23</v>
      </c>
      <c r="B818" s="10" t="s">
        <v>1842</v>
      </c>
      <c r="C818" s="11" t="str">
        <f t="shared" si="12"/>
        <v>M</v>
      </c>
      <c r="D818" s="10" t="s">
        <v>14</v>
      </c>
      <c r="E818" s="2">
        <v>7.9249999999999998</v>
      </c>
      <c r="F818" s="10" t="s">
        <v>984</v>
      </c>
      <c r="G818" s="10" t="s">
        <v>1032</v>
      </c>
      <c r="H818" s="10" t="s">
        <v>1774</v>
      </c>
      <c r="I818" s="2">
        <v>0</v>
      </c>
      <c r="J818" s="2">
        <v>817</v>
      </c>
      <c r="K818" s="2">
        <v>3</v>
      </c>
      <c r="L818" s="10" t="s">
        <v>20</v>
      </c>
      <c r="M818" s="2">
        <v>0</v>
      </c>
      <c r="N818" s="10">
        <v>0</v>
      </c>
      <c r="O818" s="10" t="s">
        <v>319</v>
      </c>
      <c r="P818" s="10" t="s">
        <v>24</v>
      </c>
      <c r="Q818" s="2">
        <v>0</v>
      </c>
    </row>
    <row r="819" spans="1:17" x14ac:dyDescent="0.2">
      <c r="A819" s="2">
        <v>31</v>
      </c>
      <c r="B819" s="10" t="s">
        <v>1842</v>
      </c>
      <c r="C819" s="11" t="str">
        <f t="shared" si="12"/>
        <v>M</v>
      </c>
      <c r="D819" s="10" t="s">
        <v>19</v>
      </c>
      <c r="E819" s="2">
        <v>37.004199999999997</v>
      </c>
      <c r="F819" s="10" t="s">
        <v>985</v>
      </c>
      <c r="G819" s="10" t="s">
        <v>1028</v>
      </c>
      <c r="H819" s="10" t="s">
        <v>1775</v>
      </c>
      <c r="I819" s="2">
        <v>1</v>
      </c>
      <c r="J819" s="2">
        <v>818</v>
      </c>
      <c r="K819" s="2">
        <v>2</v>
      </c>
      <c r="L819" s="10" t="s">
        <v>15</v>
      </c>
      <c r="M819" s="2">
        <v>1</v>
      </c>
      <c r="N819" s="10">
        <v>0</v>
      </c>
      <c r="O819" s="10" t="s">
        <v>320</v>
      </c>
      <c r="P819" s="10" t="s">
        <v>17</v>
      </c>
      <c r="Q819" s="2">
        <v>2</v>
      </c>
    </row>
    <row r="820" spans="1:17" x14ac:dyDescent="0.2">
      <c r="A820" s="2">
        <v>43</v>
      </c>
      <c r="B820" s="10" t="s">
        <v>1842</v>
      </c>
      <c r="C820" s="11" t="str">
        <f t="shared" si="12"/>
        <v>M</v>
      </c>
      <c r="D820" s="10" t="s">
        <v>14</v>
      </c>
      <c r="E820" s="2">
        <v>6.45</v>
      </c>
      <c r="F820" s="10" t="s">
        <v>986</v>
      </c>
      <c r="G820" s="10" t="s">
        <v>1028</v>
      </c>
      <c r="H820" s="10" t="s">
        <v>1776</v>
      </c>
      <c r="I820" s="2">
        <v>0</v>
      </c>
      <c r="J820" s="2">
        <v>819</v>
      </c>
      <c r="K820" s="2">
        <v>3</v>
      </c>
      <c r="L820" s="10" t="s">
        <v>15</v>
      </c>
      <c r="M820" s="2">
        <v>0</v>
      </c>
      <c r="N820" s="10">
        <v>0</v>
      </c>
      <c r="O820" s="10" t="s">
        <v>321</v>
      </c>
      <c r="P820" s="10" t="s">
        <v>17</v>
      </c>
      <c r="Q820" s="2">
        <v>0</v>
      </c>
    </row>
    <row r="821" spans="1:17" x14ac:dyDescent="0.2">
      <c r="A821" s="2">
        <v>10</v>
      </c>
      <c r="B821" s="10" t="s">
        <v>1842</v>
      </c>
      <c r="C821" s="11" t="str">
        <f t="shared" si="12"/>
        <v>M</v>
      </c>
      <c r="D821" s="10" t="s">
        <v>14</v>
      </c>
      <c r="E821" s="2">
        <v>27.9</v>
      </c>
      <c r="F821" s="10" t="s">
        <v>422</v>
      </c>
      <c r="G821" s="10" t="s">
        <v>1038</v>
      </c>
      <c r="H821" s="10" t="s">
        <v>1777</v>
      </c>
      <c r="I821" s="2">
        <v>2</v>
      </c>
      <c r="J821" s="2">
        <v>820</v>
      </c>
      <c r="K821" s="2">
        <v>3</v>
      </c>
      <c r="L821" s="10" t="s">
        <v>15</v>
      </c>
      <c r="M821" s="2">
        <v>3</v>
      </c>
      <c r="N821" s="10">
        <v>0</v>
      </c>
      <c r="O821" s="10">
        <v>347088</v>
      </c>
      <c r="P821" s="10" t="s">
        <v>28</v>
      </c>
      <c r="Q821" s="2">
        <v>5</v>
      </c>
    </row>
    <row r="822" spans="1:17" hidden="1" x14ac:dyDescent="0.2">
      <c r="A822" s="2">
        <v>52</v>
      </c>
      <c r="B822" s="10" t="s">
        <v>322</v>
      </c>
      <c r="C822" s="11" t="str">
        <f t="shared" si="12"/>
        <v>B</v>
      </c>
      <c r="D822" s="10" t="s">
        <v>14</v>
      </c>
      <c r="E822" s="2">
        <v>93.5</v>
      </c>
      <c r="F822" s="10" t="s">
        <v>630</v>
      </c>
      <c r="G822" s="10" t="s">
        <v>1030</v>
      </c>
      <c r="H822" s="10" t="s">
        <v>1778</v>
      </c>
      <c r="I822" s="2">
        <v>1</v>
      </c>
      <c r="J822" s="2">
        <v>821</v>
      </c>
      <c r="K822" s="2">
        <v>1</v>
      </c>
      <c r="L822" s="10" t="s">
        <v>20</v>
      </c>
      <c r="M822" s="2">
        <v>1</v>
      </c>
      <c r="N822" s="10">
        <v>1</v>
      </c>
      <c r="O822" s="10">
        <v>12749</v>
      </c>
      <c r="P822" s="10" t="s">
        <v>22</v>
      </c>
      <c r="Q822" s="2">
        <v>2</v>
      </c>
    </row>
    <row r="823" spans="1:17" x14ac:dyDescent="0.2">
      <c r="A823" s="2">
        <v>27</v>
      </c>
      <c r="B823" s="10" t="s">
        <v>1842</v>
      </c>
      <c r="C823" s="11" t="str">
        <f t="shared" si="12"/>
        <v>M</v>
      </c>
      <c r="D823" s="10" t="s">
        <v>14</v>
      </c>
      <c r="E823" s="2">
        <v>8.6624999999999996</v>
      </c>
      <c r="F823" s="10" t="s">
        <v>987</v>
      </c>
      <c r="G823" s="10" t="s">
        <v>1028</v>
      </c>
      <c r="H823" s="10" t="s">
        <v>1779</v>
      </c>
      <c r="I823" s="2">
        <v>0</v>
      </c>
      <c r="J823" s="2">
        <v>822</v>
      </c>
      <c r="K823" s="2">
        <v>3</v>
      </c>
      <c r="L823" s="10" t="s">
        <v>15</v>
      </c>
      <c r="M823" s="2">
        <v>0</v>
      </c>
      <c r="N823" s="10">
        <v>1</v>
      </c>
      <c r="O823" s="10">
        <v>315098</v>
      </c>
      <c r="P823" s="10" t="s">
        <v>17</v>
      </c>
      <c r="Q823" s="2">
        <v>0</v>
      </c>
    </row>
    <row r="824" spans="1:17" x14ac:dyDescent="0.2">
      <c r="A824" s="2">
        <v>38</v>
      </c>
      <c r="B824" s="10" t="s">
        <v>1842</v>
      </c>
      <c r="C824" s="11" t="str">
        <f t="shared" si="12"/>
        <v>M</v>
      </c>
      <c r="D824" s="10" t="s">
        <v>14</v>
      </c>
      <c r="E824" s="2">
        <v>0</v>
      </c>
      <c r="F824" s="10" t="s">
        <v>988</v>
      </c>
      <c r="G824" s="10" t="s">
        <v>1780</v>
      </c>
      <c r="H824" s="10" t="s">
        <v>1781</v>
      </c>
      <c r="I824" s="2">
        <v>0</v>
      </c>
      <c r="J824" s="2">
        <v>823</v>
      </c>
      <c r="K824" s="2">
        <v>1</v>
      </c>
      <c r="L824" s="10" t="s">
        <v>15</v>
      </c>
      <c r="M824" s="2">
        <v>0</v>
      </c>
      <c r="N824" s="10">
        <v>0</v>
      </c>
      <c r="O824" s="10">
        <v>19972</v>
      </c>
      <c r="P824" s="10" t="s">
        <v>17</v>
      </c>
      <c r="Q824" s="2">
        <v>0</v>
      </c>
    </row>
    <row r="825" spans="1:17" hidden="1" x14ac:dyDescent="0.2">
      <c r="A825" s="2">
        <v>27</v>
      </c>
      <c r="B825" s="10" t="s">
        <v>304</v>
      </c>
      <c r="C825" s="11" t="str">
        <f t="shared" si="12"/>
        <v>E</v>
      </c>
      <c r="D825" s="10" t="s">
        <v>14</v>
      </c>
      <c r="E825" s="2">
        <v>12.475</v>
      </c>
      <c r="F825" s="10" t="s">
        <v>941</v>
      </c>
      <c r="G825" s="10" t="s">
        <v>1030</v>
      </c>
      <c r="H825" s="10" t="s">
        <v>1782</v>
      </c>
      <c r="I825" s="2">
        <v>1</v>
      </c>
      <c r="J825" s="2">
        <v>824</v>
      </c>
      <c r="K825" s="2">
        <v>3</v>
      </c>
      <c r="L825" s="10" t="s">
        <v>20</v>
      </c>
      <c r="M825" s="2">
        <v>0</v>
      </c>
      <c r="N825" s="10">
        <v>1</v>
      </c>
      <c r="O825" s="10">
        <v>392096</v>
      </c>
      <c r="P825" s="10" t="s">
        <v>22</v>
      </c>
      <c r="Q825" s="2">
        <v>1</v>
      </c>
    </row>
    <row r="826" spans="1:17" x14ac:dyDescent="0.2">
      <c r="A826" s="2">
        <v>2</v>
      </c>
      <c r="B826" s="10" t="s">
        <v>1842</v>
      </c>
      <c r="C826" s="11" t="str">
        <f t="shared" si="12"/>
        <v>M</v>
      </c>
      <c r="D826" s="10" t="s">
        <v>14</v>
      </c>
      <c r="E826" s="2">
        <v>39.6875</v>
      </c>
      <c r="F826" s="10" t="s">
        <v>409</v>
      </c>
      <c r="G826" s="10" t="s">
        <v>1038</v>
      </c>
      <c r="H826" s="10" t="s">
        <v>1783</v>
      </c>
      <c r="I826" s="2">
        <v>1</v>
      </c>
      <c r="J826" s="2">
        <v>825</v>
      </c>
      <c r="K826" s="2">
        <v>3</v>
      </c>
      <c r="L826" s="10" t="s">
        <v>15</v>
      </c>
      <c r="M826" s="2">
        <v>4</v>
      </c>
      <c r="N826" s="10">
        <v>0</v>
      </c>
      <c r="O826" s="10">
        <v>3101295</v>
      </c>
      <c r="P826" s="10" t="s">
        <v>28</v>
      </c>
      <c r="Q826" s="2">
        <v>5</v>
      </c>
    </row>
    <row r="827" spans="1:17" x14ac:dyDescent="0.2">
      <c r="A827" s="2">
        <v>30</v>
      </c>
      <c r="B827" s="10" t="s">
        <v>1842</v>
      </c>
      <c r="C827" s="11" t="str">
        <f t="shared" si="12"/>
        <v>M</v>
      </c>
      <c r="D827" s="10" t="s">
        <v>26</v>
      </c>
      <c r="E827" s="2">
        <v>6.95</v>
      </c>
      <c r="F827" s="10" t="s">
        <v>716</v>
      </c>
      <c r="G827" s="10" t="s">
        <v>1028</v>
      </c>
      <c r="H827" s="10" t="s">
        <v>1217</v>
      </c>
      <c r="I827" s="2">
        <v>0</v>
      </c>
      <c r="J827" s="2">
        <v>826</v>
      </c>
      <c r="K827" s="2">
        <v>3</v>
      </c>
      <c r="L827" s="10" t="s">
        <v>15</v>
      </c>
      <c r="M827" s="2">
        <v>0</v>
      </c>
      <c r="N827" s="10">
        <v>0</v>
      </c>
      <c r="O827" s="10">
        <v>368323</v>
      </c>
      <c r="P827" s="10" t="s">
        <v>17</v>
      </c>
      <c r="Q827" s="2">
        <v>0</v>
      </c>
    </row>
    <row r="828" spans="1:17" x14ac:dyDescent="0.2">
      <c r="A828" s="2">
        <v>30</v>
      </c>
      <c r="B828" s="10" t="s">
        <v>1842</v>
      </c>
      <c r="C828" s="11" t="str">
        <f t="shared" si="12"/>
        <v>M</v>
      </c>
      <c r="D828" s="10" t="s">
        <v>14</v>
      </c>
      <c r="E828" s="2">
        <v>56.495800000000003</v>
      </c>
      <c r="F828" s="10" t="s">
        <v>903</v>
      </c>
      <c r="G828" s="10" t="s">
        <v>1028</v>
      </c>
      <c r="H828" s="10" t="s">
        <v>1784</v>
      </c>
      <c r="I828" s="2">
        <v>0</v>
      </c>
      <c r="J828" s="2">
        <v>827</v>
      </c>
      <c r="K828" s="2">
        <v>3</v>
      </c>
      <c r="L828" s="10" t="s">
        <v>15</v>
      </c>
      <c r="M828" s="2">
        <v>0</v>
      </c>
      <c r="N828" s="10">
        <v>0</v>
      </c>
      <c r="O828" s="10">
        <v>1601</v>
      </c>
      <c r="P828" s="10" t="s">
        <v>17</v>
      </c>
      <c r="Q828" s="2">
        <v>0</v>
      </c>
    </row>
    <row r="829" spans="1:17" x14ac:dyDescent="0.2">
      <c r="A829" s="2">
        <v>1</v>
      </c>
      <c r="B829" s="10" t="s">
        <v>1842</v>
      </c>
      <c r="C829" s="11" t="str">
        <f t="shared" si="12"/>
        <v>M</v>
      </c>
      <c r="D829" s="10" t="s">
        <v>19</v>
      </c>
      <c r="E829" s="2">
        <v>37.004199999999997</v>
      </c>
      <c r="F829" s="10" t="s">
        <v>985</v>
      </c>
      <c r="G829" s="10" t="s">
        <v>1038</v>
      </c>
      <c r="H829" s="10" t="s">
        <v>1785</v>
      </c>
      <c r="I829" s="2">
        <v>2</v>
      </c>
      <c r="J829" s="2">
        <v>828</v>
      </c>
      <c r="K829" s="2">
        <v>2</v>
      </c>
      <c r="L829" s="10" t="s">
        <v>15</v>
      </c>
      <c r="M829" s="2">
        <v>0</v>
      </c>
      <c r="N829" s="10">
        <v>1</v>
      </c>
      <c r="O829" s="10" t="s">
        <v>320</v>
      </c>
      <c r="P829" s="10" t="s">
        <v>28</v>
      </c>
      <c r="Q829" s="2">
        <v>2</v>
      </c>
    </row>
    <row r="830" spans="1:17" x14ac:dyDescent="0.2">
      <c r="A830" s="2">
        <v>30</v>
      </c>
      <c r="B830" s="10" t="s">
        <v>1842</v>
      </c>
      <c r="C830" s="11" t="str">
        <f t="shared" si="12"/>
        <v>M</v>
      </c>
      <c r="D830" s="10" t="s">
        <v>26</v>
      </c>
      <c r="E830" s="2">
        <v>7.75</v>
      </c>
      <c r="F830" s="10" t="s">
        <v>989</v>
      </c>
      <c r="G830" s="10" t="s">
        <v>1028</v>
      </c>
      <c r="H830" s="10" t="s">
        <v>1786</v>
      </c>
      <c r="I830" s="2">
        <v>0</v>
      </c>
      <c r="J830" s="2">
        <v>829</v>
      </c>
      <c r="K830" s="2">
        <v>3</v>
      </c>
      <c r="L830" s="10" t="s">
        <v>15</v>
      </c>
      <c r="M830" s="2">
        <v>0</v>
      </c>
      <c r="N830" s="10">
        <v>1</v>
      </c>
      <c r="O830" s="10">
        <v>367228</v>
      </c>
      <c r="P830" s="10" t="s">
        <v>17</v>
      </c>
      <c r="Q830" s="2">
        <v>0</v>
      </c>
    </row>
    <row r="831" spans="1:17" hidden="1" x14ac:dyDescent="0.2">
      <c r="A831" s="2">
        <v>62</v>
      </c>
      <c r="B831" s="10" t="s">
        <v>52</v>
      </c>
      <c r="C831" s="11" t="str">
        <f t="shared" si="12"/>
        <v>B</v>
      </c>
      <c r="D831" s="10" t="s">
        <v>19</v>
      </c>
      <c r="E831" s="2">
        <v>80</v>
      </c>
      <c r="F831" s="10" t="s">
        <v>990</v>
      </c>
      <c r="G831" s="10" t="s">
        <v>1030</v>
      </c>
      <c r="H831" s="10" t="s">
        <v>1787</v>
      </c>
      <c r="I831" s="2">
        <v>0</v>
      </c>
      <c r="J831" s="2">
        <v>830</v>
      </c>
      <c r="K831" s="2">
        <v>1</v>
      </c>
      <c r="L831" s="10" t="s">
        <v>20</v>
      </c>
      <c r="M831" s="2">
        <v>0</v>
      </c>
      <c r="N831" s="10">
        <v>1</v>
      </c>
      <c r="O831" s="10">
        <v>113572</v>
      </c>
      <c r="P831" s="10" t="s">
        <v>22</v>
      </c>
      <c r="Q831" s="2">
        <v>0</v>
      </c>
    </row>
    <row r="832" spans="1:17" x14ac:dyDescent="0.2">
      <c r="A832" s="2">
        <v>15</v>
      </c>
      <c r="B832" s="10" t="s">
        <v>1842</v>
      </c>
      <c r="C832" s="11" t="str">
        <f t="shared" si="12"/>
        <v>M</v>
      </c>
      <c r="D832" s="10" t="s">
        <v>19</v>
      </c>
      <c r="E832" s="2">
        <v>14.4542</v>
      </c>
      <c r="F832" s="10" t="s">
        <v>853</v>
      </c>
      <c r="G832" s="10" t="s">
        <v>1030</v>
      </c>
      <c r="H832" s="10" t="s">
        <v>1788</v>
      </c>
      <c r="I832" s="2">
        <v>0</v>
      </c>
      <c r="J832" s="2">
        <v>831</v>
      </c>
      <c r="K832" s="2">
        <v>3</v>
      </c>
      <c r="L832" s="10" t="s">
        <v>20</v>
      </c>
      <c r="M832" s="2">
        <v>1</v>
      </c>
      <c r="N832" s="10">
        <v>1</v>
      </c>
      <c r="O832" s="10">
        <v>2659</v>
      </c>
      <c r="P832" s="10" t="s">
        <v>22</v>
      </c>
      <c r="Q832" s="2">
        <v>1</v>
      </c>
    </row>
    <row r="833" spans="1:17" x14ac:dyDescent="0.2">
      <c r="A833" s="2">
        <v>0.83</v>
      </c>
      <c r="B833" s="10" t="s">
        <v>1842</v>
      </c>
      <c r="C833" s="11" t="str">
        <f t="shared" si="12"/>
        <v>M</v>
      </c>
      <c r="D833" s="10" t="s">
        <v>14</v>
      </c>
      <c r="E833" s="2">
        <v>18.75</v>
      </c>
      <c r="F833" s="10" t="s">
        <v>699</v>
      </c>
      <c r="G833" s="10" t="s">
        <v>1038</v>
      </c>
      <c r="H833" s="10" t="s">
        <v>1789</v>
      </c>
      <c r="I833" s="2">
        <v>1</v>
      </c>
      <c r="J833" s="2">
        <v>832</v>
      </c>
      <c r="K833" s="2">
        <v>2</v>
      </c>
      <c r="L833" s="10" t="s">
        <v>15</v>
      </c>
      <c r="M833" s="2">
        <v>1</v>
      </c>
      <c r="N833" s="10">
        <v>1</v>
      </c>
      <c r="O833" s="10">
        <v>29106</v>
      </c>
      <c r="P833" s="10" t="s">
        <v>28</v>
      </c>
      <c r="Q833" s="2">
        <v>2</v>
      </c>
    </row>
    <row r="834" spans="1:17" x14ac:dyDescent="0.2">
      <c r="A834" s="2">
        <v>30</v>
      </c>
      <c r="B834" s="10" t="s">
        <v>1842</v>
      </c>
      <c r="C834" s="11" t="str">
        <f t="shared" si="12"/>
        <v>M</v>
      </c>
      <c r="D834" s="10" t="s">
        <v>19</v>
      </c>
      <c r="E834" s="2">
        <v>7.2291999999999996</v>
      </c>
      <c r="F834" s="10" t="s">
        <v>904</v>
      </c>
      <c r="G834" s="10" t="s">
        <v>1028</v>
      </c>
      <c r="H834" s="10" t="s">
        <v>1790</v>
      </c>
      <c r="I834" s="2">
        <v>0</v>
      </c>
      <c r="J834" s="2">
        <v>833</v>
      </c>
      <c r="K834" s="2">
        <v>3</v>
      </c>
      <c r="L834" s="10" t="s">
        <v>15</v>
      </c>
      <c r="M834" s="2">
        <v>0</v>
      </c>
      <c r="N834" s="10">
        <v>0</v>
      </c>
      <c r="O834" s="10">
        <v>2671</v>
      </c>
      <c r="P834" s="10" t="s">
        <v>17</v>
      </c>
      <c r="Q834" s="2">
        <v>0</v>
      </c>
    </row>
    <row r="835" spans="1:17" x14ac:dyDescent="0.2">
      <c r="A835" s="2">
        <v>23</v>
      </c>
      <c r="B835" s="10" t="s">
        <v>1842</v>
      </c>
      <c r="C835" s="11" t="str">
        <f t="shared" ref="C835:C892" si="13">LEFT(B835,1)</f>
        <v>M</v>
      </c>
      <c r="D835" s="10" t="s">
        <v>14</v>
      </c>
      <c r="E835" s="2">
        <v>7.8541999999999996</v>
      </c>
      <c r="F835" s="10" t="s">
        <v>991</v>
      </c>
      <c r="G835" s="10" t="s">
        <v>1028</v>
      </c>
      <c r="H835" s="10" t="s">
        <v>1775</v>
      </c>
      <c r="I835" s="2">
        <v>0</v>
      </c>
      <c r="J835" s="2">
        <v>834</v>
      </c>
      <c r="K835" s="2">
        <v>3</v>
      </c>
      <c r="L835" s="10" t="s">
        <v>15</v>
      </c>
      <c r="M835" s="2">
        <v>0</v>
      </c>
      <c r="N835" s="10">
        <v>0</v>
      </c>
      <c r="O835" s="10">
        <v>347468</v>
      </c>
      <c r="P835" s="10" t="s">
        <v>17</v>
      </c>
      <c r="Q835" s="2">
        <v>0</v>
      </c>
    </row>
    <row r="836" spans="1:17" x14ac:dyDescent="0.2">
      <c r="A836" s="2">
        <v>18</v>
      </c>
      <c r="B836" s="10" t="s">
        <v>1842</v>
      </c>
      <c r="C836" s="11" t="str">
        <f t="shared" si="13"/>
        <v>M</v>
      </c>
      <c r="D836" s="10" t="s">
        <v>14</v>
      </c>
      <c r="E836" s="2">
        <v>8.3000000000000007</v>
      </c>
      <c r="F836" s="10" t="s">
        <v>992</v>
      </c>
      <c r="G836" s="10" t="s">
        <v>1028</v>
      </c>
      <c r="H836" s="10" t="s">
        <v>1791</v>
      </c>
      <c r="I836" s="2">
        <v>0</v>
      </c>
      <c r="J836" s="2">
        <v>835</v>
      </c>
      <c r="K836" s="2">
        <v>3</v>
      </c>
      <c r="L836" s="10" t="s">
        <v>15</v>
      </c>
      <c r="M836" s="2">
        <v>0</v>
      </c>
      <c r="N836" s="10">
        <v>0</v>
      </c>
      <c r="O836" s="10">
        <v>2223</v>
      </c>
      <c r="P836" s="10" t="s">
        <v>17</v>
      </c>
      <c r="Q836" s="2">
        <v>0</v>
      </c>
    </row>
    <row r="837" spans="1:17" hidden="1" x14ac:dyDescent="0.2">
      <c r="A837" s="2">
        <v>39</v>
      </c>
      <c r="B837" s="10" t="s">
        <v>323</v>
      </c>
      <c r="C837" s="11" t="str">
        <f t="shared" si="13"/>
        <v>E</v>
      </c>
      <c r="D837" s="10" t="s">
        <v>19</v>
      </c>
      <c r="E837" s="2">
        <v>83.158299999999997</v>
      </c>
      <c r="F837" s="10" t="s">
        <v>993</v>
      </c>
      <c r="G837" s="10" t="s">
        <v>1032</v>
      </c>
      <c r="H837" s="10" t="s">
        <v>1792</v>
      </c>
      <c r="I837" s="2">
        <v>1</v>
      </c>
      <c r="J837" s="2">
        <v>836</v>
      </c>
      <c r="K837" s="2">
        <v>1</v>
      </c>
      <c r="L837" s="10" t="s">
        <v>20</v>
      </c>
      <c r="M837" s="2">
        <v>1</v>
      </c>
      <c r="N837" s="10">
        <v>1</v>
      </c>
      <c r="O837" s="10" t="s">
        <v>324</v>
      </c>
      <c r="P837" s="10" t="s">
        <v>24</v>
      </c>
      <c r="Q837" s="2">
        <v>2</v>
      </c>
    </row>
    <row r="838" spans="1:17" x14ac:dyDescent="0.2">
      <c r="A838" s="2">
        <v>21</v>
      </c>
      <c r="B838" s="10" t="s">
        <v>1842</v>
      </c>
      <c r="C838" s="11" t="str">
        <f t="shared" si="13"/>
        <v>M</v>
      </c>
      <c r="D838" s="10" t="s">
        <v>14</v>
      </c>
      <c r="E838" s="2">
        <v>8.6624999999999996</v>
      </c>
      <c r="F838" s="10" t="s">
        <v>994</v>
      </c>
      <c r="G838" s="10" t="s">
        <v>1028</v>
      </c>
      <c r="H838" s="10" t="s">
        <v>1793</v>
      </c>
      <c r="I838" s="2">
        <v>0</v>
      </c>
      <c r="J838" s="2">
        <v>837</v>
      </c>
      <c r="K838" s="2">
        <v>3</v>
      </c>
      <c r="L838" s="10" t="s">
        <v>15</v>
      </c>
      <c r="M838" s="2">
        <v>0</v>
      </c>
      <c r="N838" s="10">
        <v>0</v>
      </c>
      <c r="O838" s="10">
        <v>315097</v>
      </c>
      <c r="P838" s="10" t="s">
        <v>17</v>
      </c>
      <c r="Q838" s="2">
        <v>0</v>
      </c>
    </row>
    <row r="839" spans="1:17" x14ac:dyDescent="0.2">
      <c r="A839" s="2">
        <v>30</v>
      </c>
      <c r="B839" s="10" t="s">
        <v>1842</v>
      </c>
      <c r="C839" s="11" t="str">
        <f t="shared" si="13"/>
        <v>M</v>
      </c>
      <c r="D839" s="10" t="s">
        <v>14</v>
      </c>
      <c r="E839" s="2">
        <v>8.0500000000000007</v>
      </c>
      <c r="F839" s="10" t="s">
        <v>995</v>
      </c>
      <c r="G839" s="10" t="s">
        <v>1028</v>
      </c>
      <c r="H839" s="10" t="s">
        <v>1470</v>
      </c>
      <c r="I839" s="2">
        <v>0</v>
      </c>
      <c r="J839" s="2">
        <v>838</v>
      </c>
      <c r="K839" s="2">
        <v>3</v>
      </c>
      <c r="L839" s="10" t="s">
        <v>15</v>
      </c>
      <c r="M839" s="2">
        <v>0</v>
      </c>
      <c r="N839" s="10">
        <v>0</v>
      </c>
      <c r="O839" s="10">
        <v>392092</v>
      </c>
      <c r="P839" s="10" t="s">
        <v>17</v>
      </c>
      <c r="Q839" s="2">
        <v>0</v>
      </c>
    </row>
    <row r="840" spans="1:17" x14ac:dyDescent="0.2">
      <c r="A840" s="2">
        <v>32</v>
      </c>
      <c r="B840" s="10" t="s">
        <v>1842</v>
      </c>
      <c r="C840" s="11" t="str">
        <f t="shared" si="13"/>
        <v>M</v>
      </c>
      <c r="D840" s="10" t="s">
        <v>14</v>
      </c>
      <c r="E840" s="2">
        <v>56.495800000000003</v>
      </c>
      <c r="F840" s="10" t="s">
        <v>996</v>
      </c>
      <c r="G840" s="10" t="s">
        <v>1028</v>
      </c>
      <c r="H840" s="10" t="s">
        <v>1794</v>
      </c>
      <c r="I840" s="2">
        <v>0</v>
      </c>
      <c r="J840" s="2">
        <v>839</v>
      </c>
      <c r="K840" s="2">
        <v>3</v>
      </c>
      <c r="L840" s="10" t="s">
        <v>15</v>
      </c>
      <c r="M840" s="2">
        <v>0</v>
      </c>
      <c r="N840" s="10">
        <v>1</v>
      </c>
      <c r="O840" s="10">
        <v>1601</v>
      </c>
      <c r="P840" s="10" t="s">
        <v>17</v>
      </c>
      <c r="Q840" s="2">
        <v>0</v>
      </c>
    </row>
    <row r="841" spans="1:17" hidden="1" x14ac:dyDescent="0.2">
      <c r="A841" s="2">
        <v>30</v>
      </c>
      <c r="B841" s="10" t="s">
        <v>325</v>
      </c>
      <c r="C841" s="11" t="str">
        <f t="shared" si="13"/>
        <v>C</v>
      </c>
      <c r="D841" s="10" t="s">
        <v>19</v>
      </c>
      <c r="E841" s="2">
        <v>29.7</v>
      </c>
      <c r="F841" s="10" t="s">
        <v>997</v>
      </c>
      <c r="G841" s="10" t="s">
        <v>1028</v>
      </c>
      <c r="H841" s="10" t="s">
        <v>1795</v>
      </c>
      <c r="I841" s="2">
        <v>0</v>
      </c>
      <c r="J841" s="2">
        <v>840</v>
      </c>
      <c r="K841" s="2">
        <v>1</v>
      </c>
      <c r="L841" s="10" t="s">
        <v>15</v>
      </c>
      <c r="M841" s="2">
        <v>0</v>
      </c>
      <c r="N841" s="10">
        <v>1</v>
      </c>
      <c r="O841" s="10">
        <v>11774</v>
      </c>
      <c r="P841" s="10" t="s">
        <v>17</v>
      </c>
      <c r="Q841" s="2">
        <v>0</v>
      </c>
    </row>
    <row r="842" spans="1:17" x14ac:dyDescent="0.2">
      <c r="A842" s="2">
        <v>20</v>
      </c>
      <c r="B842" s="10" t="s">
        <v>1842</v>
      </c>
      <c r="C842" s="11" t="str">
        <f t="shared" si="13"/>
        <v>M</v>
      </c>
      <c r="D842" s="10" t="s">
        <v>14</v>
      </c>
      <c r="E842" s="2">
        <v>7.9249999999999998</v>
      </c>
      <c r="F842" s="10" t="s">
        <v>998</v>
      </c>
      <c r="G842" s="10" t="s">
        <v>1028</v>
      </c>
      <c r="H842" s="10" t="s">
        <v>1796</v>
      </c>
      <c r="I842" s="2">
        <v>0</v>
      </c>
      <c r="J842" s="2">
        <v>841</v>
      </c>
      <c r="K842" s="2">
        <v>3</v>
      </c>
      <c r="L842" s="10" t="s">
        <v>15</v>
      </c>
      <c r="M842" s="2">
        <v>0</v>
      </c>
      <c r="N842" s="10">
        <v>0</v>
      </c>
      <c r="O842" s="10" t="s">
        <v>326</v>
      </c>
      <c r="P842" s="10" t="s">
        <v>17</v>
      </c>
      <c r="Q842" s="2">
        <v>0</v>
      </c>
    </row>
    <row r="843" spans="1:17" x14ac:dyDescent="0.2">
      <c r="A843" s="2">
        <v>16</v>
      </c>
      <c r="B843" s="10" t="s">
        <v>1842</v>
      </c>
      <c r="C843" s="11" t="str">
        <f t="shared" si="13"/>
        <v>M</v>
      </c>
      <c r="D843" s="10" t="s">
        <v>14</v>
      </c>
      <c r="E843" s="2">
        <v>10.5</v>
      </c>
      <c r="F843" s="10" t="s">
        <v>999</v>
      </c>
      <c r="G843" s="10" t="s">
        <v>1028</v>
      </c>
      <c r="H843" s="10" t="s">
        <v>1797</v>
      </c>
      <c r="I843" s="2">
        <v>0</v>
      </c>
      <c r="J843" s="2">
        <v>842</v>
      </c>
      <c r="K843" s="2">
        <v>2</v>
      </c>
      <c r="L843" s="10" t="s">
        <v>15</v>
      </c>
      <c r="M843" s="2">
        <v>0</v>
      </c>
      <c r="N843" s="10">
        <v>0</v>
      </c>
      <c r="O843" s="10" t="s">
        <v>308</v>
      </c>
      <c r="P843" s="10" t="s">
        <v>17</v>
      </c>
      <c r="Q843" s="2">
        <v>0</v>
      </c>
    </row>
    <row r="844" spans="1:17" x14ac:dyDescent="0.2">
      <c r="A844" s="2">
        <v>30</v>
      </c>
      <c r="B844" s="10" t="s">
        <v>1842</v>
      </c>
      <c r="C844" s="11" t="str">
        <f t="shared" si="13"/>
        <v>M</v>
      </c>
      <c r="D844" s="10" t="s">
        <v>19</v>
      </c>
      <c r="E844" s="2">
        <v>31</v>
      </c>
      <c r="F844" s="10" t="s">
        <v>1000</v>
      </c>
      <c r="G844" s="10" t="s">
        <v>1032</v>
      </c>
      <c r="H844" s="10" t="s">
        <v>1798</v>
      </c>
      <c r="I844" s="2">
        <v>0</v>
      </c>
      <c r="J844" s="2">
        <v>843</v>
      </c>
      <c r="K844" s="2">
        <v>1</v>
      </c>
      <c r="L844" s="10" t="s">
        <v>20</v>
      </c>
      <c r="M844" s="2">
        <v>0</v>
      </c>
      <c r="N844" s="10">
        <v>1</v>
      </c>
      <c r="O844" s="10">
        <v>113798</v>
      </c>
      <c r="P844" s="10" t="s">
        <v>24</v>
      </c>
      <c r="Q844" s="2">
        <v>0</v>
      </c>
    </row>
    <row r="845" spans="1:17" x14ac:dyDescent="0.2">
      <c r="A845" s="2">
        <v>34.5</v>
      </c>
      <c r="B845" s="10" t="s">
        <v>1842</v>
      </c>
      <c r="C845" s="11" t="str">
        <f t="shared" si="13"/>
        <v>M</v>
      </c>
      <c r="D845" s="10" t="s">
        <v>19</v>
      </c>
      <c r="E845" s="2">
        <v>6.4375</v>
      </c>
      <c r="F845" s="10" t="s">
        <v>1001</v>
      </c>
      <c r="G845" s="10" t="s">
        <v>1028</v>
      </c>
      <c r="H845" s="10" t="s">
        <v>1799</v>
      </c>
      <c r="I845" s="2">
        <v>0</v>
      </c>
      <c r="J845" s="2">
        <v>844</v>
      </c>
      <c r="K845" s="2">
        <v>3</v>
      </c>
      <c r="L845" s="10" t="s">
        <v>15</v>
      </c>
      <c r="M845" s="2">
        <v>0</v>
      </c>
      <c r="N845" s="10">
        <v>0</v>
      </c>
      <c r="O845" s="10">
        <v>2683</v>
      </c>
      <c r="P845" s="10" t="s">
        <v>17</v>
      </c>
      <c r="Q845" s="2">
        <v>0</v>
      </c>
    </row>
    <row r="846" spans="1:17" x14ac:dyDescent="0.2">
      <c r="A846" s="2">
        <v>17</v>
      </c>
      <c r="B846" s="10" t="s">
        <v>1842</v>
      </c>
      <c r="C846" s="11" t="str">
        <f t="shared" si="13"/>
        <v>M</v>
      </c>
      <c r="D846" s="10" t="s">
        <v>14</v>
      </c>
      <c r="E846" s="2">
        <v>8.6624999999999996</v>
      </c>
      <c r="F846" s="10" t="s">
        <v>1002</v>
      </c>
      <c r="G846" s="10" t="s">
        <v>1028</v>
      </c>
      <c r="H846" s="10" t="s">
        <v>1800</v>
      </c>
      <c r="I846" s="2">
        <v>0</v>
      </c>
      <c r="J846" s="2">
        <v>845</v>
      </c>
      <c r="K846" s="2">
        <v>3</v>
      </c>
      <c r="L846" s="10" t="s">
        <v>15</v>
      </c>
      <c r="M846" s="2">
        <v>0</v>
      </c>
      <c r="N846" s="10">
        <v>0</v>
      </c>
      <c r="O846" s="10">
        <v>315090</v>
      </c>
      <c r="P846" s="10" t="s">
        <v>17</v>
      </c>
      <c r="Q846" s="2">
        <v>0</v>
      </c>
    </row>
    <row r="847" spans="1:17" x14ac:dyDescent="0.2">
      <c r="A847" s="2">
        <v>42</v>
      </c>
      <c r="B847" s="10" t="s">
        <v>1842</v>
      </c>
      <c r="C847" s="11" t="str">
        <f t="shared" si="13"/>
        <v>M</v>
      </c>
      <c r="D847" s="10" t="s">
        <v>14</v>
      </c>
      <c r="E847" s="2">
        <v>7.55</v>
      </c>
      <c r="F847" s="10" t="s">
        <v>1003</v>
      </c>
      <c r="G847" s="10" t="s">
        <v>1028</v>
      </c>
      <c r="H847" s="10" t="s">
        <v>1801</v>
      </c>
      <c r="I847" s="2">
        <v>0</v>
      </c>
      <c r="J847" s="2">
        <v>846</v>
      </c>
      <c r="K847" s="2">
        <v>3</v>
      </c>
      <c r="L847" s="10" t="s">
        <v>15</v>
      </c>
      <c r="M847" s="2">
        <v>0</v>
      </c>
      <c r="N847" s="10">
        <v>0</v>
      </c>
      <c r="O847" s="10" t="s">
        <v>327</v>
      </c>
      <c r="P847" s="10" t="s">
        <v>17</v>
      </c>
      <c r="Q847" s="2">
        <v>0</v>
      </c>
    </row>
    <row r="848" spans="1:17" x14ac:dyDescent="0.2">
      <c r="A848" s="2">
        <v>30</v>
      </c>
      <c r="B848" s="10" t="s">
        <v>1842</v>
      </c>
      <c r="C848" s="11" t="str">
        <f t="shared" si="13"/>
        <v>M</v>
      </c>
      <c r="D848" s="10" t="s">
        <v>14</v>
      </c>
      <c r="E848" s="2">
        <v>69.55</v>
      </c>
      <c r="F848" s="10" t="s">
        <v>505</v>
      </c>
      <c r="G848" s="10" t="s">
        <v>1028</v>
      </c>
      <c r="H848" s="10" t="s">
        <v>1802</v>
      </c>
      <c r="I848" s="2">
        <v>2</v>
      </c>
      <c r="J848" s="2">
        <v>847</v>
      </c>
      <c r="K848" s="2">
        <v>3</v>
      </c>
      <c r="L848" s="10" t="s">
        <v>15</v>
      </c>
      <c r="M848" s="2">
        <v>8</v>
      </c>
      <c r="N848" s="10">
        <v>0</v>
      </c>
      <c r="O848" s="10" t="s">
        <v>98</v>
      </c>
      <c r="P848" s="10" t="s">
        <v>17</v>
      </c>
      <c r="Q848" s="2">
        <v>10</v>
      </c>
    </row>
    <row r="849" spans="1:17" x14ac:dyDescent="0.2">
      <c r="A849" s="2">
        <v>35</v>
      </c>
      <c r="B849" s="10" t="s">
        <v>1842</v>
      </c>
      <c r="C849" s="11" t="str">
        <f t="shared" si="13"/>
        <v>M</v>
      </c>
      <c r="D849" s="10" t="s">
        <v>19</v>
      </c>
      <c r="E849" s="2">
        <v>7.8958000000000004</v>
      </c>
      <c r="F849" s="10" t="s">
        <v>1004</v>
      </c>
      <c r="G849" s="10" t="s">
        <v>1028</v>
      </c>
      <c r="H849" s="10" t="s">
        <v>1803</v>
      </c>
      <c r="I849" s="2">
        <v>0</v>
      </c>
      <c r="J849" s="2">
        <v>848</v>
      </c>
      <c r="K849" s="2">
        <v>3</v>
      </c>
      <c r="L849" s="10" t="s">
        <v>15</v>
      </c>
      <c r="M849" s="2">
        <v>0</v>
      </c>
      <c r="N849" s="10">
        <v>0</v>
      </c>
      <c r="O849" s="10">
        <v>349213</v>
      </c>
      <c r="P849" s="10" t="s">
        <v>17</v>
      </c>
      <c r="Q849" s="2">
        <v>0</v>
      </c>
    </row>
    <row r="850" spans="1:17" x14ac:dyDescent="0.2">
      <c r="A850" s="2">
        <v>28</v>
      </c>
      <c r="B850" s="10" t="s">
        <v>1842</v>
      </c>
      <c r="C850" s="11" t="str">
        <f t="shared" si="13"/>
        <v>M</v>
      </c>
      <c r="D850" s="10" t="s">
        <v>14</v>
      </c>
      <c r="E850" s="2">
        <v>33</v>
      </c>
      <c r="F850" s="10" t="s">
        <v>411</v>
      </c>
      <c r="G850" s="10" t="s">
        <v>1178</v>
      </c>
      <c r="H850" s="10" t="s">
        <v>1217</v>
      </c>
      <c r="I850" s="2">
        <v>1</v>
      </c>
      <c r="J850" s="2">
        <v>849</v>
      </c>
      <c r="K850" s="2">
        <v>2</v>
      </c>
      <c r="L850" s="10" t="s">
        <v>15</v>
      </c>
      <c r="M850" s="2">
        <v>0</v>
      </c>
      <c r="N850" s="10">
        <v>0</v>
      </c>
      <c r="O850" s="10">
        <v>248727</v>
      </c>
      <c r="P850" s="10" t="s">
        <v>90</v>
      </c>
      <c r="Q850" s="2">
        <v>1</v>
      </c>
    </row>
    <row r="851" spans="1:17" hidden="1" x14ac:dyDescent="0.2">
      <c r="A851" s="2">
        <v>35.5</v>
      </c>
      <c r="B851" s="10" t="s">
        <v>209</v>
      </c>
      <c r="C851" s="11" t="str">
        <f t="shared" si="13"/>
        <v>C</v>
      </c>
      <c r="D851" s="10" t="s">
        <v>19</v>
      </c>
      <c r="E851" s="2">
        <v>89.104200000000006</v>
      </c>
      <c r="F851" s="10" t="s">
        <v>734</v>
      </c>
      <c r="G851" s="10" t="s">
        <v>1030</v>
      </c>
      <c r="H851" s="10" t="s">
        <v>1804</v>
      </c>
      <c r="I851" s="2">
        <v>0</v>
      </c>
      <c r="J851" s="2">
        <v>850</v>
      </c>
      <c r="K851" s="2">
        <v>1</v>
      </c>
      <c r="L851" s="10" t="s">
        <v>20</v>
      </c>
      <c r="M851" s="2">
        <v>1</v>
      </c>
      <c r="N851" s="10">
        <v>1</v>
      </c>
      <c r="O851" s="10">
        <v>17453</v>
      </c>
      <c r="P851" s="10" t="s">
        <v>22</v>
      </c>
      <c r="Q851" s="2">
        <v>1</v>
      </c>
    </row>
    <row r="852" spans="1:17" x14ac:dyDescent="0.2">
      <c r="A852" s="2">
        <v>4</v>
      </c>
      <c r="B852" s="10" t="s">
        <v>1842</v>
      </c>
      <c r="C852" s="11" t="str">
        <f t="shared" si="13"/>
        <v>M</v>
      </c>
      <c r="D852" s="10" t="s">
        <v>14</v>
      </c>
      <c r="E852" s="2">
        <v>31.274999999999999</v>
      </c>
      <c r="F852" s="10" t="s">
        <v>374</v>
      </c>
      <c r="G852" s="10" t="s">
        <v>1038</v>
      </c>
      <c r="H852" s="10" t="s">
        <v>1805</v>
      </c>
      <c r="I852" s="2">
        <v>2</v>
      </c>
      <c r="J852" s="2">
        <v>851</v>
      </c>
      <c r="K852" s="2">
        <v>3</v>
      </c>
      <c r="L852" s="10" t="s">
        <v>15</v>
      </c>
      <c r="M852" s="2">
        <v>4</v>
      </c>
      <c r="N852" s="10">
        <v>0</v>
      </c>
      <c r="O852" s="10">
        <v>347082</v>
      </c>
      <c r="P852" s="10" t="s">
        <v>28</v>
      </c>
      <c r="Q852" s="2">
        <v>6</v>
      </c>
    </row>
    <row r="853" spans="1:17" x14ac:dyDescent="0.2">
      <c r="A853" s="2">
        <v>74</v>
      </c>
      <c r="B853" s="10" t="s">
        <v>1842</v>
      </c>
      <c r="C853" s="11" t="str">
        <f t="shared" si="13"/>
        <v>M</v>
      </c>
      <c r="D853" s="10" t="s">
        <v>14</v>
      </c>
      <c r="E853" s="2">
        <v>7.7750000000000004</v>
      </c>
      <c r="F853" s="10" t="s">
        <v>770</v>
      </c>
      <c r="G853" s="10" t="s">
        <v>1028</v>
      </c>
      <c r="H853" s="10" t="s">
        <v>1158</v>
      </c>
      <c r="I853" s="2">
        <v>0</v>
      </c>
      <c r="J853" s="2">
        <v>852</v>
      </c>
      <c r="K853" s="2">
        <v>3</v>
      </c>
      <c r="L853" s="10" t="s">
        <v>15</v>
      </c>
      <c r="M853" s="2">
        <v>0</v>
      </c>
      <c r="N853" s="10">
        <v>0</v>
      </c>
      <c r="O853" s="10">
        <v>347060</v>
      </c>
      <c r="P853" s="10" t="s">
        <v>17</v>
      </c>
      <c r="Q853" s="2">
        <v>0</v>
      </c>
    </row>
    <row r="854" spans="1:17" x14ac:dyDescent="0.2">
      <c r="A854" s="2">
        <v>9</v>
      </c>
      <c r="B854" s="10" t="s">
        <v>1842</v>
      </c>
      <c r="C854" s="11" t="str">
        <f t="shared" si="13"/>
        <v>M</v>
      </c>
      <c r="D854" s="10" t="s">
        <v>19</v>
      </c>
      <c r="E854" s="2">
        <v>15.245799999999999</v>
      </c>
      <c r="F854" s="10" t="s">
        <v>489</v>
      </c>
      <c r="G854" s="10" t="s">
        <v>1032</v>
      </c>
      <c r="H854" s="10" t="s">
        <v>1806</v>
      </c>
      <c r="I854" s="2">
        <v>1</v>
      </c>
      <c r="J854" s="2">
        <v>853</v>
      </c>
      <c r="K854" s="2">
        <v>3</v>
      </c>
      <c r="L854" s="10" t="s">
        <v>20</v>
      </c>
      <c r="M854" s="2">
        <v>1</v>
      </c>
      <c r="N854" s="10">
        <v>0</v>
      </c>
      <c r="O854" s="10">
        <v>2678</v>
      </c>
      <c r="P854" s="10" t="s">
        <v>24</v>
      </c>
      <c r="Q854" s="2">
        <v>2</v>
      </c>
    </row>
    <row r="855" spans="1:17" hidden="1" x14ac:dyDescent="0.2">
      <c r="A855" s="2">
        <v>16</v>
      </c>
      <c r="B855" s="10" t="s">
        <v>328</v>
      </c>
      <c r="C855" s="11" t="str">
        <f t="shared" si="13"/>
        <v>D</v>
      </c>
      <c r="D855" s="10" t="s">
        <v>14</v>
      </c>
      <c r="E855" s="2">
        <v>39.4</v>
      </c>
      <c r="F855" s="10" t="s">
        <v>1005</v>
      </c>
      <c r="G855" s="10" t="s">
        <v>1032</v>
      </c>
      <c r="H855" s="10" t="s">
        <v>1807</v>
      </c>
      <c r="I855" s="2">
        <v>1</v>
      </c>
      <c r="J855" s="2">
        <v>854</v>
      </c>
      <c r="K855" s="2">
        <v>1</v>
      </c>
      <c r="L855" s="10" t="s">
        <v>20</v>
      </c>
      <c r="M855" s="2">
        <v>0</v>
      </c>
      <c r="N855" s="10">
        <v>1</v>
      </c>
      <c r="O855" s="10" t="s">
        <v>329</v>
      </c>
      <c r="P855" s="10" t="s">
        <v>24</v>
      </c>
      <c r="Q855" s="2">
        <v>1</v>
      </c>
    </row>
    <row r="856" spans="1:17" x14ac:dyDescent="0.2">
      <c r="A856" s="2">
        <v>44</v>
      </c>
      <c r="B856" s="10" t="s">
        <v>1842</v>
      </c>
      <c r="C856" s="11" t="str">
        <f t="shared" si="13"/>
        <v>M</v>
      </c>
      <c r="D856" s="10" t="s">
        <v>14</v>
      </c>
      <c r="E856" s="2">
        <v>26</v>
      </c>
      <c r="F856" s="10" t="s">
        <v>579</v>
      </c>
      <c r="G856" s="10" t="s">
        <v>1030</v>
      </c>
      <c r="H856" s="10" t="s">
        <v>1808</v>
      </c>
      <c r="I856" s="2">
        <v>0</v>
      </c>
      <c r="J856" s="2">
        <v>855</v>
      </c>
      <c r="K856" s="2">
        <v>2</v>
      </c>
      <c r="L856" s="10" t="s">
        <v>20</v>
      </c>
      <c r="M856" s="2">
        <v>1</v>
      </c>
      <c r="N856" s="10">
        <v>0</v>
      </c>
      <c r="O856" s="10">
        <v>244252</v>
      </c>
      <c r="P856" s="10" t="s">
        <v>22</v>
      </c>
      <c r="Q856" s="2">
        <v>1</v>
      </c>
    </row>
    <row r="857" spans="1:17" x14ac:dyDescent="0.2">
      <c r="A857" s="2">
        <v>18</v>
      </c>
      <c r="B857" s="10" t="s">
        <v>1842</v>
      </c>
      <c r="C857" s="11" t="str">
        <f t="shared" si="13"/>
        <v>M</v>
      </c>
      <c r="D857" s="10" t="s">
        <v>14</v>
      </c>
      <c r="E857" s="2">
        <v>9.35</v>
      </c>
      <c r="F857" s="10" t="s">
        <v>1006</v>
      </c>
      <c r="G857" s="10" t="s">
        <v>1030</v>
      </c>
      <c r="H857" s="10" t="s">
        <v>1809</v>
      </c>
      <c r="I857" s="2">
        <v>1</v>
      </c>
      <c r="J857" s="2">
        <v>856</v>
      </c>
      <c r="K857" s="2">
        <v>3</v>
      </c>
      <c r="L857" s="10" t="s">
        <v>20</v>
      </c>
      <c r="M857" s="2">
        <v>0</v>
      </c>
      <c r="N857" s="10">
        <v>1</v>
      </c>
      <c r="O857" s="10">
        <v>392091</v>
      </c>
      <c r="P857" s="10" t="s">
        <v>22</v>
      </c>
      <c r="Q857" s="2">
        <v>1</v>
      </c>
    </row>
    <row r="858" spans="1:17" x14ac:dyDescent="0.2">
      <c r="A858" s="2">
        <v>45</v>
      </c>
      <c r="B858" s="10" t="s">
        <v>1842</v>
      </c>
      <c r="C858" s="11" t="str">
        <f t="shared" si="13"/>
        <v>M</v>
      </c>
      <c r="D858" s="10" t="s">
        <v>14</v>
      </c>
      <c r="E858" s="2">
        <v>164.86670000000001</v>
      </c>
      <c r="F858" s="10" t="s">
        <v>637</v>
      </c>
      <c r="G858" s="10" t="s">
        <v>1030</v>
      </c>
      <c r="H858" s="10" t="s">
        <v>1810</v>
      </c>
      <c r="I858" s="2">
        <v>1</v>
      </c>
      <c r="J858" s="2">
        <v>857</v>
      </c>
      <c r="K858" s="2">
        <v>1</v>
      </c>
      <c r="L858" s="10" t="s">
        <v>20</v>
      </c>
      <c r="M858" s="2">
        <v>1</v>
      </c>
      <c r="N858" s="10">
        <v>1</v>
      </c>
      <c r="O858" s="10">
        <v>36928</v>
      </c>
      <c r="P858" s="10" t="s">
        <v>22</v>
      </c>
      <c r="Q858" s="2">
        <v>2</v>
      </c>
    </row>
    <row r="859" spans="1:17" hidden="1" x14ac:dyDescent="0.2">
      <c r="A859" s="2">
        <v>51</v>
      </c>
      <c r="B859" s="10" t="s">
        <v>330</v>
      </c>
      <c r="C859" s="11" t="str">
        <f t="shared" si="13"/>
        <v>E</v>
      </c>
      <c r="D859" s="10" t="s">
        <v>14</v>
      </c>
      <c r="E859" s="2">
        <v>26.55</v>
      </c>
      <c r="F859" s="10" t="s">
        <v>778</v>
      </c>
      <c r="G859" s="10" t="s">
        <v>1028</v>
      </c>
      <c r="H859" s="10" t="s">
        <v>1862</v>
      </c>
      <c r="I859" s="2">
        <v>0</v>
      </c>
      <c r="J859" s="2">
        <v>858</v>
      </c>
      <c r="K859" s="2">
        <v>1</v>
      </c>
      <c r="L859" s="10" t="s">
        <v>15</v>
      </c>
      <c r="M859" s="2">
        <v>0</v>
      </c>
      <c r="N859" s="10">
        <v>1</v>
      </c>
      <c r="O859" s="10">
        <v>113055</v>
      </c>
      <c r="P859" s="10" t="s">
        <v>17</v>
      </c>
      <c r="Q859" s="2">
        <v>0</v>
      </c>
    </row>
    <row r="860" spans="1:17" x14ac:dyDescent="0.2">
      <c r="A860" s="2">
        <v>24</v>
      </c>
      <c r="B860" s="10" t="s">
        <v>1842</v>
      </c>
      <c r="C860" s="11" t="str">
        <f t="shared" si="13"/>
        <v>M</v>
      </c>
      <c r="D860" s="10" t="s">
        <v>19</v>
      </c>
      <c r="E860" s="2">
        <v>19.258299999999998</v>
      </c>
      <c r="F860" s="10" t="s">
        <v>730</v>
      </c>
      <c r="G860" s="10" t="s">
        <v>1030</v>
      </c>
      <c r="H860" s="10" t="s">
        <v>1811</v>
      </c>
      <c r="I860" s="2">
        <v>3</v>
      </c>
      <c r="J860" s="2">
        <v>859</v>
      </c>
      <c r="K860" s="2">
        <v>3</v>
      </c>
      <c r="L860" s="10" t="s">
        <v>20</v>
      </c>
      <c r="M860" s="2">
        <v>0</v>
      </c>
      <c r="N860" s="10">
        <v>1</v>
      </c>
      <c r="O860" s="10">
        <v>2666</v>
      </c>
      <c r="P860" s="10" t="s">
        <v>22</v>
      </c>
      <c r="Q860" s="2">
        <v>3</v>
      </c>
    </row>
    <row r="861" spans="1:17" x14ac:dyDescent="0.2">
      <c r="A861" s="2">
        <v>30</v>
      </c>
      <c r="B861" s="10" t="s">
        <v>1842</v>
      </c>
      <c r="C861" s="11" t="str">
        <f t="shared" si="13"/>
        <v>M</v>
      </c>
      <c r="D861" s="10" t="s">
        <v>19</v>
      </c>
      <c r="E861" s="2">
        <v>7.2291999999999996</v>
      </c>
      <c r="F861" s="10" t="s">
        <v>1007</v>
      </c>
      <c r="G861" s="10" t="s">
        <v>1028</v>
      </c>
      <c r="H861" s="10" t="s">
        <v>1812</v>
      </c>
      <c r="I861" s="2">
        <v>0</v>
      </c>
      <c r="J861" s="2">
        <v>860</v>
      </c>
      <c r="K861" s="2">
        <v>3</v>
      </c>
      <c r="L861" s="10" t="s">
        <v>15</v>
      </c>
      <c r="M861" s="2">
        <v>0</v>
      </c>
      <c r="N861" s="10">
        <v>0</v>
      </c>
      <c r="O861" s="10">
        <v>2629</v>
      </c>
      <c r="P861" s="10" t="s">
        <v>17</v>
      </c>
      <c r="Q861" s="2">
        <v>0</v>
      </c>
    </row>
    <row r="862" spans="1:17" x14ac:dyDescent="0.2">
      <c r="A862" s="2">
        <v>41</v>
      </c>
      <c r="B862" s="10" t="s">
        <v>1842</v>
      </c>
      <c r="C862" s="11" t="str">
        <f t="shared" si="13"/>
        <v>M</v>
      </c>
      <c r="D862" s="10" t="s">
        <v>14</v>
      </c>
      <c r="E862" s="2">
        <v>14.1083</v>
      </c>
      <c r="F862" s="10" t="s">
        <v>855</v>
      </c>
      <c r="G862" s="10" t="s">
        <v>1028</v>
      </c>
      <c r="H862" s="10" t="s">
        <v>1813</v>
      </c>
      <c r="I862" s="2">
        <v>0</v>
      </c>
      <c r="J862" s="2">
        <v>861</v>
      </c>
      <c r="K862" s="2">
        <v>3</v>
      </c>
      <c r="L862" s="10" t="s">
        <v>15</v>
      </c>
      <c r="M862" s="2">
        <v>2</v>
      </c>
      <c r="N862" s="10">
        <v>0</v>
      </c>
      <c r="O862" s="10">
        <v>350026</v>
      </c>
      <c r="P862" s="10" t="s">
        <v>17</v>
      </c>
      <c r="Q862" s="2">
        <v>2</v>
      </c>
    </row>
    <row r="863" spans="1:17" x14ac:dyDescent="0.2">
      <c r="A863" s="2">
        <v>21</v>
      </c>
      <c r="B863" s="10" t="s">
        <v>1842</v>
      </c>
      <c r="C863" s="11" t="str">
        <f t="shared" si="13"/>
        <v>M</v>
      </c>
      <c r="D863" s="10" t="s">
        <v>14</v>
      </c>
      <c r="E863" s="2">
        <v>11.5</v>
      </c>
      <c r="F863" s="10" t="s">
        <v>1008</v>
      </c>
      <c r="G863" s="10" t="s">
        <v>1028</v>
      </c>
      <c r="H863" s="10" t="s">
        <v>1814</v>
      </c>
      <c r="I863" s="2">
        <v>0</v>
      </c>
      <c r="J863" s="2">
        <v>862</v>
      </c>
      <c r="K863" s="2">
        <v>2</v>
      </c>
      <c r="L863" s="10" t="s">
        <v>15</v>
      </c>
      <c r="M863" s="2">
        <v>1</v>
      </c>
      <c r="N863" s="10">
        <v>0</v>
      </c>
      <c r="O863" s="10">
        <v>28134</v>
      </c>
      <c r="P863" s="10" t="s">
        <v>17</v>
      </c>
      <c r="Q863" s="2">
        <v>1</v>
      </c>
    </row>
    <row r="864" spans="1:17" hidden="1" x14ac:dyDescent="0.2">
      <c r="A864" s="2">
        <v>48</v>
      </c>
      <c r="B864" s="10" t="s">
        <v>316</v>
      </c>
      <c r="C864" s="11" t="str">
        <f t="shared" si="13"/>
        <v>D</v>
      </c>
      <c r="D864" s="10" t="s">
        <v>14</v>
      </c>
      <c r="E864" s="2">
        <v>25.929200000000002</v>
      </c>
      <c r="F864" s="10" t="s">
        <v>1009</v>
      </c>
      <c r="G864" s="10" t="s">
        <v>1030</v>
      </c>
      <c r="H864" s="10" t="s">
        <v>1815</v>
      </c>
      <c r="I864" s="2">
        <v>0</v>
      </c>
      <c r="J864" s="2">
        <v>863</v>
      </c>
      <c r="K864" s="2">
        <v>1</v>
      </c>
      <c r="L864" s="10" t="s">
        <v>20</v>
      </c>
      <c r="M864" s="2">
        <v>0</v>
      </c>
      <c r="N864" s="10">
        <v>1</v>
      </c>
      <c r="O864" s="10">
        <v>17466</v>
      </c>
      <c r="P864" s="10" t="s">
        <v>22</v>
      </c>
      <c r="Q864" s="2">
        <v>0</v>
      </c>
    </row>
    <row r="865" spans="1:17" x14ac:dyDescent="0.2">
      <c r="A865" s="2">
        <v>22</v>
      </c>
      <c r="B865" s="10" t="s">
        <v>1842</v>
      </c>
      <c r="C865" s="11" t="str">
        <f t="shared" si="13"/>
        <v>M</v>
      </c>
      <c r="D865" s="10" t="s">
        <v>14</v>
      </c>
      <c r="E865" s="2">
        <v>69.55</v>
      </c>
      <c r="F865" s="10" t="s">
        <v>505</v>
      </c>
      <c r="G865" s="10" t="s">
        <v>1032</v>
      </c>
      <c r="H865" s="10" t="s">
        <v>1816</v>
      </c>
      <c r="I865" s="2">
        <v>2</v>
      </c>
      <c r="J865" s="2">
        <v>864</v>
      </c>
      <c r="K865" s="2">
        <v>3</v>
      </c>
      <c r="L865" s="10" t="s">
        <v>20</v>
      </c>
      <c r="M865" s="2">
        <v>8</v>
      </c>
      <c r="N865" s="10">
        <v>0</v>
      </c>
      <c r="O865" s="10" t="s">
        <v>98</v>
      </c>
      <c r="P865" s="10" t="s">
        <v>24</v>
      </c>
      <c r="Q865" s="2">
        <v>10</v>
      </c>
    </row>
    <row r="866" spans="1:17" x14ac:dyDescent="0.2">
      <c r="A866" s="2">
        <v>24</v>
      </c>
      <c r="B866" s="10" t="s">
        <v>1842</v>
      </c>
      <c r="C866" s="11" t="str">
        <f t="shared" si="13"/>
        <v>M</v>
      </c>
      <c r="D866" s="10" t="s">
        <v>14</v>
      </c>
      <c r="E866" s="2">
        <v>13</v>
      </c>
      <c r="F866" s="10" t="s">
        <v>1010</v>
      </c>
      <c r="G866" s="10" t="s">
        <v>1028</v>
      </c>
      <c r="H866" s="10" t="s">
        <v>1817</v>
      </c>
      <c r="I866" s="2">
        <v>0</v>
      </c>
      <c r="J866" s="2">
        <v>865</v>
      </c>
      <c r="K866" s="2">
        <v>2</v>
      </c>
      <c r="L866" s="10" t="s">
        <v>15</v>
      </c>
      <c r="M866" s="2">
        <v>0</v>
      </c>
      <c r="N866" s="10">
        <v>0</v>
      </c>
      <c r="O866" s="10">
        <v>233866</v>
      </c>
      <c r="P866" s="10" t="s">
        <v>17</v>
      </c>
      <c r="Q866" s="2">
        <v>0</v>
      </c>
    </row>
    <row r="867" spans="1:17" x14ac:dyDescent="0.2">
      <c r="A867" s="2">
        <v>42</v>
      </c>
      <c r="B867" s="10" t="s">
        <v>1842</v>
      </c>
      <c r="C867" s="11" t="str">
        <f t="shared" si="13"/>
        <v>M</v>
      </c>
      <c r="D867" s="10" t="s">
        <v>14</v>
      </c>
      <c r="E867" s="2">
        <v>13</v>
      </c>
      <c r="F867" s="10" t="s">
        <v>1011</v>
      </c>
      <c r="G867" s="10" t="s">
        <v>1030</v>
      </c>
      <c r="H867" s="10" t="s">
        <v>1818</v>
      </c>
      <c r="I867" s="2">
        <v>0</v>
      </c>
      <c r="J867" s="2">
        <v>866</v>
      </c>
      <c r="K867" s="2">
        <v>2</v>
      </c>
      <c r="L867" s="10" t="s">
        <v>20</v>
      </c>
      <c r="M867" s="2">
        <v>0</v>
      </c>
      <c r="N867" s="10">
        <v>1</v>
      </c>
      <c r="O867" s="10">
        <v>236852</v>
      </c>
      <c r="P867" s="10" t="s">
        <v>22</v>
      </c>
      <c r="Q867" s="2">
        <v>0</v>
      </c>
    </row>
    <row r="868" spans="1:17" x14ac:dyDescent="0.2">
      <c r="A868" s="2">
        <v>27</v>
      </c>
      <c r="B868" s="10" t="s">
        <v>1842</v>
      </c>
      <c r="C868" s="11" t="str">
        <f t="shared" si="13"/>
        <v>M</v>
      </c>
      <c r="D868" s="10" t="s">
        <v>19</v>
      </c>
      <c r="E868" s="2">
        <v>13.8583</v>
      </c>
      <c r="F868" s="10" t="s">
        <v>1012</v>
      </c>
      <c r="G868" s="10" t="s">
        <v>1032</v>
      </c>
      <c r="H868" s="10" t="s">
        <v>1819</v>
      </c>
      <c r="I868" s="2">
        <v>0</v>
      </c>
      <c r="J868" s="2">
        <v>867</v>
      </c>
      <c r="K868" s="2">
        <v>2</v>
      </c>
      <c r="L868" s="10" t="s">
        <v>20</v>
      </c>
      <c r="M868" s="2">
        <v>1</v>
      </c>
      <c r="N868" s="10">
        <v>1</v>
      </c>
      <c r="O868" s="10" t="s">
        <v>331</v>
      </c>
      <c r="P868" s="10" t="s">
        <v>24</v>
      </c>
      <c r="Q868" s="2">
        <v>1</v>
      </c>
    </row>
    <row r="869" spans="1:17" hidden="1" x14ac:dyDescent="0.2">
      <c r="A869" s="2">
        <v>31</v>
      </c>
      <c r="B869" s="10" t="s">
        <v>332</v>
      </c>
      <c r="C869" s="11" t="str">
        <f t="shared" si="13"/>
        <v>A</v>
      </c>
      <c r="D869" s="10" t="s">
        <v>14</v>
      </c>
      <c r="E869" s="2">
        <v>50.495800000000003</v>
      </c>
      <c r="F869" s="10" t="s">
        <v>1013</v>
      </c>
      <c r="G869" s="10" t="s">
        <v>1028</v>
      </c>
      <c r="H869" s="10" t="s">
        <v>1820</v>
      </c>
      <c r="I869" s="2">
        <v>0</v>
      </c>
      <c r="J869" s="2">
        <v>868</v>
      </c>
      <c r="K869" s="2">
        <v>1</v>
      </c>
      <c r="L869" s="10" t="s">
        <v>15</v>
      </c>
      <c r="M869" s="2">
        <v>0</v>
      </c>
      <c r="N869" s="10">
        <v>0</v>
      </c>
      <c r="O869" s="10" t="s">
        <v>333</v>
      </c>
      <c r="P869" s="10" t="s">
        <v>17</v>
      </c>
      <c r="Q869" s="2">
        <v>0</v>
      </c>
    </row>
    <row r="870" spans="1:17" x14ac:dyDescent="0.2">
      <c r="A870" s="2">
        <v>30</v>
      </c>
      <c r="B870" s="10" t="s">
        <v>1842</v>
      </c>
      <c r="C870" s="11" t="str">
        <f t="shared" si="13"/>
        <v>M</v>
      </c>
      <c r="D870" s="10" t="s">
        <v>14</v>
      </c>
      <c r="E870" s="2">
        <v>9.5</v>
      </c>
      <c r="F870" s="10" t="s">
        <v>1014</v>
      </c>
      <c r="G870" s="10" t="s">
        <v>1028</v>
      </c>
      <c r="H870" s="10" t="s">
        <v>1821</v>
      </c>
      <c r="I870" s="2">
        <v>0</v>
      </c>
      <c r="J870" s="2">
        <v>869</v>
      </c>
      <c r="K870" s="2">
        <v>3</v>
      </c>
      <c r="L870" s="10" t="s">
        <v>15</v>
      </c>
      <c r="M870" s="2">
        <v>0</v>
      </c>
      <c r="N870" s="10">
        <v>0</v>
      </c>
      <c r="O870" s="10">
        <v>345777</v>
      </c>
      <c r="P870" s="10" t="s">
        <v>17</v>
      </c>
      <c r="Q870" s="2">
        <v>0</v>
      </c>
    </row>
    <row r="871" spans="1:17" x14ac:dyDescent="0.2">
      <c r="A871" s="2">
        <v>4</v>
      </c>
      <c r="B871" s="10" t="s">
        <v>1842</v>
      </c>
      <c r="C871" s="11" t="str">
        <f t="shared" si="13"/>
        <v>M</v>
      </c>
      <c r="D871" s="10" t="s">
        <v>14</v>
      </c>
      <c r="E871" s="2">
        <v>11.1333</v>
      </c>
      <c r="F871" s="10" t="s">
        <v>369</v>
      </c>
      <c r="G871" s="10" t="s">
        <v>1038</v>
      </c>
      <c r="H871" s="10" t="s">
        <v>1822</v>
      </c>
      <c r="I871" s="2">
        <v>1</v>
      </c>
      <c r="J871" s="2">
        <v>870</v>
      </c>
      <c r="K871" s="2">
        <v>3</v>
      </c>
      <c r="L871" s="10" t="s">
        <v>15</v>
      </c>
      <c r="M871" s="2">
        <v>1</v>
      </c>
      <c r="N871" s="10">
        <v>1</v>
      </c>
      <c r="O871" s="10">
        <v>347742</v>
      </c>
      <c r="P871" s="10" t="s">
        <v>28</v>
      </c>
      <c r="Q871" s="2">
        <v>2</v>
      </c>
    </row>
    <row r="872" spans="1:17" x14ac:dyDescent="0.2">
      <c r="A872" s="2">
        <v>26</v>
      </c>
      <c r="B872" s="10" t="s">
        <v>1842</v>
      </c>
      <c r="C872" s="11" t="str">
        <f t="shared" si="13"/>
        <v>M</v>
      </c>
      <c r="D872" s="10" t="s">
        <v>14</v>
      </c>
      <c r="E872" s="2">
        <v>7.8958000000000004</v>
      </c>
      <c r="F872" s="10" t="s">
        <v>1015</v>
      </c>
      <c r="G872" s="10" t="s">
        <v>1028</v>
      </c>
      <c r="H872" s="10" t="s">
        <v>1823</v>
      </c>
      <c r="I872" s="2">
        <v>0</v>
      </c>
      <c r="J872" s="2">
        <v>871</v>
      </c>
      <c r="K872" s="2">
        <v>3</v>
      </c>
      <c r="L872" s="10" t="s">
        <v>15</v>
      </c>
      <c r="M872" s="2">
        <v>0</v>
      </c>
      <c r="N872" s="10">
        <v>0</v>
      </c>
      <c r="O872" s="10">
        <v>349248</v>
      </c>
      <c r="P872" s="10" t="s">
        <v>17</v>
      </c>
      <c r="Q872" s="2">
        <v>0</v>
      </c>
    </row>
    <row r="873" spans="1:17" hidden="1" x14ac:dyDescent="0.2">
      <c r="A873" s="2">
        <v>47</v>
      </c>
      <c r="B873" s="10" t="s">
        <v>136</v>
      </c>
      <c r="C873" s="11" t="str">
        <f t="shared" si="13"/>
        <v>D</v>
      </c>
      <c r="D873" s="10" t="s">
        <v>14</v>
      </c>
      <c r="E873" s="2">
        <v>52.554200000000002</v>
      </c>
      <c r="F873" s="10" t="s">
        <v>578</v>
      </c>
      <c r="G873" s="10" t="s">
        <v>1030</v>
      </c>
      <c r="H873" s="10" t="s">
        <v>1824</v>
      </c>
      <c r="I873" s="2">
        <v>1</v>
      </c>
      <c r="J873" s="2">
        <v>872</v>
      </c>
      <c r="K873" s="2">
        <v>1</v>
      </c>
      <c r="L873" s="10" t="s">
        <v>20</v>
      </c>
      <c r="M873" s="2">
        <v>1</v>
      </c>
      <c r="N873" s="10">
        <v>1</v>
      </c>
      <c r="O873" s="10">
        <v>11751</v>
      </c>
      <c r="P873" s="10" t="s">
        <v>22</v>
      </c>
      <c r="Q873" s="2">
        <v>2</v>
      </c>
    </row>
    <row r="874" spans="1:17" hidden="1" x14ac:dyDescent="0.2">
      <c r="A874" s="2">
        <v>33</v>
      </c>
      <c r="B874" s="10" t="s">
        <v>285</v>
      </c>
      <c r="C874" s="11" t="str">
        <f t="shared" si="13"/>
        <v>B</v>
      </c>
      <c r="D874" s="10" t="s">
        <v>14</v>
      </c>
      <c r="E874" s="2">
        <v>5</v>
      </c>
      <c r="F874" s="10" t="s">
        <v>944</v>
      </c>
      <c r="G874" s="10" t="s">
        <v>1028</v>
      </c>
      <c r="H874" s="10" t="s">
        <v>1825</v>
      </c>
      <c r="I874" s="2">
        <v>0</v>
      </c>
      <c r="J874" s="2">
        <v>873</v>
      </c>
      <c r="K874" s="2">
        <v>1</v>
      </c>
      <c r="L874" s="10" t="s">
        <v>15</v>
      </c>
      <c r="M874" s="2">
        <v>0</v>
      </c>
      <c r="N874" s="10">
        <v>0</v>
      </c>
      <c r="O874" s="10">
        <v>695</v>
      </c>
      <c r="P874" s="10" t="s">
        <v>17</v>
      </c>
      <c r="Q874" s="2">
        <v>0</v>
      </c>
    </row>
    <row r="875" spans="1:17" x14ac:dyDescent="0.2">
      <c r="A875" s="2">
        <v>47</v>
      </c>
      <c r="B875" s="10" t="s">
        <v>1842</v>
      </c>
      <c r="C875" s="11" t="str">
        <f t="shared" si="13"/>
        <v>M</v>
      </c>
      <c r="D875" s="10" t="s">
        <v>14</v>
      </c>
      <c r="E875" s="2">
        <v>9</v>
      </c>
      <c r="F875" s="10" t="s">
        <v>1016</v>
      </c>
      <c r="G875" s="10" t="s">
        <v>1028</v>
      </c>
      <c r="H875" s="10" t="s">
        <v>1168</v>
      </c>
      <c r="I875" s="2">
        <v>0</v>
      </c>
      <c r="J875" s="2">
        <v>874</v>
      </c>
      <c r="K875" s="2">
        <v>3</v>
      </c>
      <c r="L875" s="10" t="s">
        <v>15</v>
      </c>
      <c r="M875" s="2">
        <v>0</v>
      </c>
      <c r="N875" s="10">
        <v>0</v>
      </c>
      <c r="O875" s="10">
        <v>345765</v>
      </c>
      <c r="P875" s="10" t="s">
        <v>17</v>
      </c>
      <c r="Q875" s="2">
        <v>0</v>
      </c>
    </row>
    <row r="876" spans="1:17" x14ac:dyDescent="0.2">
      <c r="A876" s="2">
        <v>28</v>
      </c>
      <c r="B876" s="10" t="s">
        <v>1842</v>
      </c>
      <c r="C876" s="11" t="str">
        <f t="shared" si="13"/>
        <v>M</v>
      </c>
      <c r="D876" s="10" t="s">
        <v>19</v>
      </c>
      <c r="E876" s="2">
        <v>24</v>
      </c>
      <c r="F876" s="10" t="s">
        <v>628</v>
      </c>
      <c r="G876" s="10" t="s">
        <v>1030</v>
      </c>
      <c r="H876" s="10" t="s">
        <v>1826</v>
      </c>
      <c r="I876" s="2">
        <v>0</v>
      </c>
      <c r="J876" s="2">
        <v>875</v>
      </c>
      <c r="K876" s="2">
        <v>2</v>
      </c>
      <c r="L876" s="10" t="s">
        <v>20</v>
      </c>
      <c r="M876" s="2">
        <v>1</v>
      </c>
      <c r="N876" s="10">
        <v>1</v>
      </c>
      <c r="O876" s="10" t="s">
        <v>164</v>
      </c>
      <c r="P876" s="10" t="s">
        <v>22</v>
      </c>
      <c r="Q876" s="2">
        <v>1</v>
      </c>
    </row>
    <row r="877" spans="1:17" x14ac:dyDescent="0.2">
      <c r="A877" s="2">
        <v>15</v>
      </c>
      <c r="B877" s="10" t="s">
        <v>1842</v>
      </c>
      <c r="C877" s="11" t="str">
        <f t="shared" si="13"/>
        <v>M</v>
      </c>
      <c r="D877" s="10" t="s">
        <v>19</v>
      </c>
      <c r="E877" s="2">
        <v>7.2249999999999996</v>
      </c>
      <c r="F877" s="10" t="s">
        <v>1017</v>
      </c>
      <c r="G877" s="10" t="s">
        <v>1032</v>
      </c>
      <c r="H877" s="10" t="s">
        <v>1827</v>
      </c>
      <c r="I877" s="2">
        <v>0</v>
      </c>
      <c r="J877" s="2">
        <v>876</v>
      </c>
      <c r="K877" s="2">
        <v>3</v>
      </c>
      <c r="L877" s="10" t="s">
        <v>20</v>
      </c>
      <c r="M877" s="2">
        <v>0</v>
      </c>
      <c r="N877" s="10">
        <v>1</v>
      </c>
      <c r="O877" s="10">
        <v>2667</v>
      </c>
      <c r="P877" s="10" t="s">
        <v>24</v>
      </c>
      <c r="Q877" s="2">
        <v>0</v>
      </c>
    </row>
    <row r="878" spans="1:17" x14ac:dyDescent="0.2">
      <c r="A878" s="2">
        <v>20</v>
      </c>
      <c r="B878" s="10" t="s">
        <v>1842</v>
      </c>
      <c r="C878" s="11" t="str">
        <f t="shared" si="13"/>
        <v>M</v>
      </c>
      <c r="D878" s="10" t="s">
        <v>14</v>
      </c>
      <c r="E878" s="2">
        <v>9.8458000000000006</v>
      </c>
      <c r="F878" s="10" t="s">
        <v>460</v>
      </c>
      <c r="G878" s="10" t="s">
        <v>1028</v>
      </c>
      <c r="H878" s="10" t="s">
        <v>1828</v>
      </c>
      <c r="I878" s="2">
        <v>0</v>
      </c>
      <c r="J878" s="2">
        <v>877</v>
      </c>
      <c r="K878" s="2">
        <v>3</v>
      </c>
      <c r="L878" s="10" t="s">
        <v>15</v>
      </c>
      <c r="M878" s="2">
        <v>0</v>
      </c>
      <c r="N878" s="10">
        <v>0</v>
      </c>
      <c r="O878" s="10">
        <v>7534</v>
      </c>
      <c r="P878" s="10" t="s">
        <v>17</v>
      </c>
      <c r="Q878" s="2">
        <v>0</v>
      </c>
    </row>
    <row r="879" spans="1:17" x14ac:dyDescent="0.2">
      <c r="A879" s="2">
        <v>19</v>
      </c>
      <c r="B879" s="10" t="s">
        <v>1842</v>
      </c>
      <c r="C879" s="11" t="str">
        <f t="shared" si="13"/>
        <v>M</v>
      </c>
      <c r="D879" s="10" t="s">
        <v>14</v>
      </c>
      <c r="E879" s="2">
        <v>7.8958000000000004</v>
      </c>
      <c r="F879" s="10" t="s">
        <v>457</v>
      </c>
      <c r="G879" s="10" t="s">
        <v>1028</v>
      </c>
      <c r="H879" s="10" t="s">
        <v>1829</v>
      </c>
      <c r="I879" s="2">
        <v>0</v>
      </c>
      <c r="J879" s="2">
        <v>878</v>
      </c>
      <c r="K879" s="2">
        <v>3</v>
      </c>
      <c r="L879" s="10" t="s">
        <v>15</v>
      </c>
      <c r="M879" s="2">
        <v>0</v>
      </c>
      <c r="N879" s="10">
        <v>0</v>
      </c>
      <c r="O879" s="10">
        <v>349212</v>
      </c>
      <c r="P879" s="10" t="s">
        <v>17</v>
      </c>
      <c r="Q879" s="2">
        <v>0</v>
      </c>
    </row>
    <row r="880" spans="1:17" x14ac:dyDescent="0.2">
      <c r="A880" s="2">
        <v>30</v>
      </c>
      <c r="B880" s="10" t="s">
        <v>1842</v>
      </c>
      <c r="C880" s="11" t="str">
        <f t="shared" si="13"/>
        <v>M</v>
      </c>
      <c r="D880" s="10" t="s">
        <v>14</v>
      </c>
      <c r="E880" s="2">
        <v>7.8958000000000004</v>
      </c>
      <c r="F880" s="10" t="s">
        <v>1018</v>
      </c>
      <c r="G880" s="10" t="s">
        <v>1028</v>
      </c>
      <c r="H880" s="10" t="s">
        <v>1830</v>
      </c>
      <c r="I880" s="2">
        <v>0</v>
      </c>
      <c r="J880" s="2">
        <v>879</v>
      </c>
      <c r="K880" s="2">
        <v>3</v>
      </c>
      <c r="L880" s="10" t="s">
        <v>15</v>
      </c>
      <c r="M880" s="2">
        <v>0</v>
      </c>
      <c r="N880" s="10">
        <v>0</v>
      </c>
      <c r="O880" s="10">
        <v>349217</v>
      </c>
      <c r="P880" s="10" t="s">
        <v>17</v>
      </c>
      <c r="Q880" s="2">
        <v>0</v>
      </c>
    </row>
    <row r="881" spans="1:17" hidden="1" x14ac:dyDescent="0.2">
      <c r="A881" s="2">
        <v>56</v>
      </c>
      <c r="B881" s="10" t="s">
        <v>334</v>
      </c>
      <c r="C881" s="11" t="str">
        <f t="shared" si="13"/>
        <v>C</v>
      </c>
      <c r="D881" s="10" t="s">
        <v>19</v>
      </c>
      <c r="E881" s="2">
        <v>83.158299999999997</v>
      </c>
      <c r="F881" s="10" t="s">
        <v>1019</v>
      </c>
      <c r="G881" s="10" t="s">
        <v>1030</v>
      </c>
      <c r="H881" s="10" t="s">
        <v>1831</v>
      </c>
      <c r="I881" s="2">
        <v>1</v>
      </c>
      <c r="J881" s="2">
        <v>880</v>
      </c>
      <c r="K881" s="2">
        <v>1</v>
      </c>
      <c r="L881" s="10" t="s">
        <v>20</v>
      </c>
      <c r="M881" s="2">
        <v>0</v>
      </c>
      <c r="N881" s="10">
        <v>1</v>
      </c>
      <c r="O881" s="10">
        <v>11767</v>
      </c>
      <c r="P881" s="10" t="s">
        <v>22</v>
      </c>
      <c r="Q881" s="2">
        <v>1</v>
      </c>
    </row>
    <row r="882" spans="1:17" x14ac:dyDescent="0.2">
      <c r="A882" s="2">
        <v>25</v>
      </c>
      <c r="B882" s="10" t="s">
        <v>1842</v>
      </c>
      <c r="C882" s="11" t="str">
        <f t="shared" si="13"/>
        <v>M</v>
      </c>
      <c r="D882" s="10" t="s">
        <v>14</v>
      </c>
      <c r="E882" s="2">
        <v>26</v>
      </c>
      <c r="F882" s="10" t="s">
        <v>1020</v>
      </c>
      <c r="G882" s="10" t="s">
        <v>1030</v>
      </c>
      <c r="H882" s="10" t="s">
        <v>1832</v>
      </c>
      <c r="I882" s="2">
        <v>1</v>
      </c>
      <c r="J882" s="2">
        <v>881</v>
      </c>
      <c r="K882" s="2">
        <v>2</v>
      </c>
      <c r="L882" s="10" t="s">
        <v>20</v>
      </c>
      <c r="M882" s="2">
        <v>0</v>
      </c>
      <c r="N882" s="10">
        <v>1</v>
      </c>
      <c r="O882" s="10">
        <v>230433</v>
      </c>
      <c r="P882" s="10" t="s">
        <v>22</v>
      </c>
      <c r="Q882" s="2">
        <v>1</v>
      </c>
    </row>
    <row r="883" spans="1:17" x14ac:dyDescent="0.2">
      <c r="A883" s="2">
        <v>33</v>
      </c>
      <c r="B883" s="10" t="s">
        <v>1842</v>
      </c>
      <c r="C883" s="11" t="str">
        <f t="shared" si="13"/>
        <v>M</v>
      </c>
      <c r="D883" s="10" t="s">
        <v>14</v>
      </c>
      <c r="E883" s="2">
        <v>7.8958000000000004</v>
      </c>
      <c r="F883" s="10" t="s">
        <v>1021</v>
      </c>
      <c r="G883" s="10" t="s">
        <v>1028</v>
      </c>
      <c r="H883" s="10" t="s">
        <v>1833</v>
      </c>
      <c r="I883" s="2">
        <v>0</v>
      </c>
      <c r="J883" s="2">
        <v>882</v>
      </c>
      <c r="K883" s="2">
        <v>3</v>
      </c>
      <c r="L883" s="10" t="s">
        <v>15</v>
      </c>
      <c r="M883" s="2">
        <v>0</v>
      </c>
      <c r="N883" s="10">
        <v>0</v>
      </c>
      <c r="O883" s="10">
        <v>349257</v>
      </c>
      <c r="P883" s="10" t="s">
        <v>17</v>
      </c>
      <c r="Q883" s="2">
        <v>0</v>
      </c>
    </row>
    <row r="884" spans="1:17" x14ac:dyDescent="0.2">
      <c r="A884" s="2">
        <v>22</v>
      </c>
      <c r="B884" s="10" t="s">
        <v>1842</v>
      </c>
      <c r="C884" s="11" t="str">
        <f t="shared" si="13"/>
        <v>M</v>
      </c>
      <c r="D884" s="10" t="s">
        <v>14</v>
      </c>
      <c r="E884" s="2">
        <v>10.5167</v>
      </c>
      <c r="F884" s="10" t="s">
        <v>1022</v>
      </c>
      <c r="G884" s="10" t="s">
        <v>1032</v>
      </c>
      <c r="H884" s="10" t="s">
        <v>1834</v>
      </c>
      <c r="I884" s="2">
        <v>0</v>
      </c>
      <c r="J884" s="2">
        <v>883</v>
      </c>
      <c r="K884" s="2">
        <v>3</v>
      </c>
      <c r="L884" s="10" t="s">
        <v>20</v>
      </c>
      <c r="M884" s="2">
        <v>0</v>
      </c>
      <c r="N884" s="10">
        <v>0</v>
      </c>
      <c r="O884" s="10">
        <v>7552</v>
      </c>
      <c r="P884" s="10" t="s">
        <v>24</v>
      </c>
      <c r="Q884" s="2">
        <v>0</v>
      </c>
    </row>
    <row r="885" spans="1:17" x14ac:dyDescent="0.2">
      <c r="A885" s="2">
        <v>28</v>
      </c>
      <c r="B885" s="10" t="s">
        <v>1842</v>
      </c>
      <c r="C885" s="11" t="str">
        <f t="shared" si="13"/>
        <v>M</v>
      </c>
      <c r="D885" s="10" t="s">
        <v>14</v>
      </c>
      <c r="E885" s="2">
        <v>10.5</v>
      </c>
      <c r="F885" s="10" t="s">
        <v>1023</v>
      </c>
      <c r="G885" s="10" t="s">
        <v>1028</v>
      </c>
      <c r="H885" s="10" t="s">
        <v>1835</v>
      </c>
      <c r="I885" s="2">
        <v>0</v>
      </c>
      <c r="J885" s="2">
        <v>884</v>
      </c>
      <c r="K885" s="2">
        <v>2</v>
      </c>
      <c r="L885" s="10" t="s">
        <v>15</v>
      </c>
      <c r="M885" s="2">
        <v>0</v>
      </c>
      <c r="N885" s="10">
        <v>0</v>
      </c>
      <c r="O885" s="10" t="s">
        <v>335</v>
      </c>
      <c r="P885" s="10" t="s">
        <v>17</v>
      </c>
      <c r="Q885" s="2">
        <v>0</v>
      </c>
    </row>
    <row r="886" spans="1:17" x14ac:dyDescent="0.2">
      <c r="A886" s="2">
        <v>25</v>
      </c>
      <c r="B886" s="10" t="s">
        <v>1842</v>
      </c>
      <c r="C886" s="11" t="str">
        <f t="shared" si="13"/>
        <v>M</v>
      </c>
      <c r="D886" s="10" t="s">
        <v>14</v>
      </c>
      <c r="E886" s="2">
        <v>7.05</v>
      </c>
      <c r="F886" s="10" t="s">
        <v>1024</v>
      </c>
      <c r="G886" s="10" t="s">
        <v>1028</v>
      </c>
      <c r="H886" s="10" t="s">
        <v>1836</v>
      </c>
      <c r="I886" s="2">
        <v>0</v>
      </c>
      <c r="J886" s="2">
        <v>885</v>
      </c>
      <c r="K886" s="2">
        <v>3</v>
      </c>
      <c r="L886" s="10" t="s">
        <v>15</v>
      </c>
      <c r="M886" s="2">
        <v>0</v>
      </c>
      <c r="N886" s="10">
        <v>0</v>
      </c>
      <c r="O886" s="10" t="s">
        <v>336</v>
      </c>
      <c r="P886" s="10" t="s">
        <v>17</v>
      </c>
      <c r="Q886" s="2">
        <v>0</v>
      </c>
    </row>
    <row r="887" spans="1:17" x14ac:dyDescent="0.2">
      <c r="A887" s="2">
        <v>39</v>
      </c>
      <c r="B887" s="10" t="s">
        <v>1842</v>
      </c>
      <c r="C887" s="11" t="str">
        <f t="shared" si="13"/>
        <v>M</v>
      </c>
      <c r="D887" s="10" t="s">
        <v>26</v>
      </c>
      <c r="E887" s="2">
        <v>29.125</v>
      </c>
      <c r="F887" s="10" t="s">
        <v>377</v>
      </c>
      <c r="G887" s="10" t="s">
        <v>1030</v>
      </c>
      <c r="H887" s="10" t="s">
        <v>1837</v>
      </c>
      <c r="I887" s="2">
        <v>5</v>
      </c>
      <c r="J887" s="2">
        <v>886</v>
      </c>
      <c r="K887" s="2">
        <v>3</v>
      </c>
      <c r="L887" s="10" t="s">
        <v>20</v>
      </c>
      <c r="M887" s="2">
        <v>0</v>
      </c>
      <c r="N887" s="10">
        <v>0</v>
      </c>
      <c r="O887" s="10">
        <v>382652</v>
      </c>
      <c r="P887" s="10" t="s">
        <v>22</v>
      </c>
      <c r="Q887" s="2">
        <v>5</v>
      </c>
    </row>
    <row r="888" spans="1:17" x14ac:dyDescent="0.2">
      <c r="A888" s="2">
        <v>27</v>
      </c>
      <c r="B888" s="10" t="s">
        <v>1842</v>
      </c>
      <c r="C888" s="11" t="str">
        <f t="shared" si="13"/>
        <v>M</v>
      </c>
      <c r="D888" s="10" t="s">
        <v>14</v>
      </c>
      <c r="E888" s="2">
        <v>13</v>
      </c>
      <c r="F888" s="10" t="s">
        <v>1025</v>
      </c>
      <c r="G888" s="10" t="s">
        <v>1178</v>
      </c>
      <c r="H888" s="10" t="s">
        <v>1838</v>
      </c>
      <c r="I888" s="2">
        <v>0</v>
      </c>
      <c r="J888" s="2">
        <v>887</v>
      </c>
      <c r="K888" s="2">
        <v>2</v>
      </c>
      <c r="L888" s="10" t="s">
        <v>15</v>
      </c>
      <c r="M888" s="2">
        <v>0</v>
      </c>
      <c r="N888" s="10">
        <v>0</v>
      </c>
      <c r="O888" s="10">
        <v>211536</v>
      </c>
      <c r="P888" s="10" t="s">
        <v>90</v>
      </c>
      <c r="Q888" s="2">
        <v>0</v>
      </c>
    </row>
    <row r="889" spans="1:17" hidden="1" x14ac:dyDescent="0.2">
      <c r="A889" s="2">
        <v>19</v>
      </c>
      <c r="B889" s="10" t="s">
        <v>337</v>
      </c>
      <c r="C889" s="11" t="str">
        <f t="shared" si="13"/>
        <v>B</v>
      </c>
      <c r="D889" s="10" t="s">
        <v>14</v>
      </c>
      <c r="E889" s="2">
        <v>30</v>
      </c>
      <c r="F889" s="10" t="s">
        <v>594</v>
      </c>
      <c r="G889" s="10" t="s">
        <v>1032</v>
      </c>
      <c r="H889" s="10" t="s">
        <v>1839</v>
      </c>
      <c r="I889" s="2">
        <v>0</v>
      </c>
      <c r="J889" s="2">
        <v>888</v>
      </c>
      <c r="K889" s="2">
        <v>1</v>
      </c>
      <c r="L889" s="10" t="s">
        <v>20</v>
      </c>
      <c r="M889" s="2">
        <v>0</v>
      </c>
      <c r="N889" s="10">
        <v>1</v>
      </c>
      <c r="O889" s="10">
        <v>112053</v>
      </c>
      <c r="P889" s="10" t="s">
        <v>24</v>
      </c>
      <c r="Q889" s="2">
        <v>0</v>
      </c>
    </row>
    <row r="890" spans="1:17" x14ac:dyDescent="0.2">
      <c r="A890" s="2">
        <v>22</v>
      </c>
      <c r="B890" s="10" t="s">
        <v>1842</v>
      </c>
      <c r="C890" s="11" t="str">
        <f t="shared" si="13"/>
        <v>M</v>
      </c>
      <c r="D890" s="10" t="s">
        <v>14</v>
      </c>
      <c r="E890" s="2">
        <v>23.45</v>
      </c>
      <c r="F890" s="10" t="s">
        <v>965</v>
      </c>
      <c r="G890" s="10" t="s">
        <v>1032</v>
      </c>
      <c r="H890" s="10" t="s">
        <v>1840</v>
      </c>
      <c r="I890" s="2">
        <v>2</v>
      </c>
      <c r="J890" s="2">
        <v>889</v>
      </c>
      <c r="K890" s="2">
        <v>3</v>
      </c>
      <c r="L890" s="10" t="s">
        <v>20</v>
      </c>
      <c r="M890" s="2">
        <v>1</v>
      </c>
      <c r="N890" s="10">
        <v>0</v>
      </c>
      <c r="O890" s="10" t="s">
        <v>312</v>
      </c>
      <c r="P890" s="10" t="s">
        <v>24</v>
      </c>
      <c r="Q890" s="2">
        <v>3</v>
      </c>
    </row>
    <row r="891" spans="1:17" hidden="1" x14ac:dyDescent="0.2">
      <c r="A891" s="2">
        <v>26</v>
      </c>
      <c r="B891" s="10" t="s">
        <v>338</v>
      </c>
      <c r="C891" s="11" t="str">
        <f t="shared" si="13"/>
        <v>C</v>
      </c>
      <c r="D891" s="10" t="s">
        <v>19</v>
      </c>
      <c r="E891" s="2">
        <v>30</v>
      </c>
      <c r="F891" s="10" t="s">
        <v>1026</v>
      </c>
      <c r="G891" s="10" t="s">
        <v>1028</v>
      </c>
      <c r="H891" s="10" t="s">
        <v>1841</v>
      </c>
      <c r="I891" s="2">
        <v>0</v>
      </c>
      <c r="J891" s="2">
        <v>890</v>
      </c>
      <c r="K891" s="2">
        <v>1</v>
      </c>
      <c r="L891" s="10" t="s">
        <v>15</v>
      </c>
      <c r="M891" s="2">
        <v>0</v>
      </c>
      <c r="N891" s="10">
        <v>1</v>
      </c>
      <c r="O891" s="10">
        <v>111369</v>
      </c>
      <c r="P891" s="10" t="s">
        <v>17</v>
      </c>
      <c r="Q891" s="2">
        <v>0</v>
      </c>
    </row>
    <row r="892" spans="1:17" x14ac:dyDescent="0.2">
      <c r="A892" s="2">
        <v>32</v>
      </c>
      <c r="B892" s="10" t="s">
        <v>1842</v>
      </c>
      <c r="C892" s="11" t="str">
        <f t="shared" si="13"/>
        <v>M</v>
      </c>
      <c r="D892" s="10" t="s">
        <v>26</v>
      </c>
      <c r="E892" s="2">
        <v>7.75</v>
      </c>
      <c r="F892" s="10" t="s">
        <v>1027</v>
      </c>
      <c r="G892" s="10" t="s">
        <v>1028</v>
      </c>
      <c r="H892" s="10" t="s">
        <v>1145</v>
      </c>
      <c r="I892" s="2">
        <v>0</v>
      </c>
      <c r="J892" s="2">
        <v>891</v>
      </c>
      <c r="K892" s="2">
        <v>3</v>
      </c>
      <c r="L892" s="10" t="s">
        <v>15</v>
      </c>
      <c r="M892" s="2">
        <v>0</v>
      </c>
      <c r="N892" s="10">
        <v>0</v>
      </c>
      <c r="O892" s="10">
        <v>370376</v>
      </c>
      <c r="P892" s="10" t="s">
        <v>17</v>
      </c>
      <c r="Q892" s="2">
        <v>0</v>
      </c>
    </row>
  </sheetData>
  <autoFilter ref="A1:Q892" xr:uid="{00000000-0009-0000-0000-000003000000}">
    <filterColumn colId="2">
      <filters>
        <filter val="M"/>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892"/>
  <sheetViews>
    <sheetView zoomScaleNormal="100" workbookViewId="0">
      <selection activeCell="G35" sqref="G35"/>
    </sheetView>
  </sheetViews>
  <sheetFormatPr baseColWidth="10" defaultColWidth="10.6640625" defaultRowHeight="15" x14ac:dyDescent="0.2"/>
  <cols>
    <col min="1" max="1" width="6.1640625" bestFit="1" customWidth="1"/>
    <col min="2" max="2" width="13.5" bestFit="1" customWidth="1"/>
    <col min="21" max="21" width="17.1640625" customWidth="1"/>
  </cols>
  <sheetData>
    <row r="1" spans="1:21" x14ac:dyDescent="0.2">
      <c r="A1" s="2" t="s">
        <v>0</v>
      </c>
      <c r="B1" s="2" t="s">
        <v>1923</v>
      </c>
      <c r="C1" s="10" t="s">
        <v>1</v>
      </c>
      <c r="D1" s="11" t="s">
        <v>1860</v>
      </c>
      <c r="E1" s="10" t="s">
        <v>2</v>
      </c>
      <c r="F1" s="2" t="s">
        <v>3</v>
      </c>
      <c r="G1" s="2" t="s">
        <v>2852</v>
      </c>
      <c r="H1" s="10" t="s">
        <v>1863</v>
      </c>
      <c r="I1" s="10" t="s">
        <v>1902</v>
      </c>
      <c r="J1" s="10" t="s">
        <v>1865</v>
      </c>
      <c r="K1" s="10" t="s">
        <v>2858</v>
      </c>
      <c r="L1" s="2" t="s">
        <v>5</v>
      </c>
      <c r="M1" s="2" t="s">
        <v>6</v>
      </c>
      <c r="N1" s="2" t="s">
        <v>7</v>
      </c>
      <c r="O1" s="10" t="s">
        <v>8</v>
      </c>
      <c r="P1" s="2" t="s">
        <v>9</v>
      </c>
      <c r="Q1" s="10" t="s">
        <v>10</v>
      </c>
      <c r="R1" s="10" t="s">
        <v>11</v>
      </c>
      <c r="S1" s="10" t="s">
        <v>12</v>
      </c>
      <c r="T1" s="2" t="s">
        <v>13</v>
      </c>
      <c r="U1" s="10" t="s">
        <v>2836</v>
      </c>
    </row>
    <row r="2" spans="1:21" x14ac:dyDescent="0.2">
      <c r="A2" s="2">
        <v>4</v>
      </c>
      <c r="B2" s="2" t="str">
        <f>_xlfn.SWITCH(TRUE, A2&lt;18, "18 lower", AND(A2&gt;18, A2&lt;30),"18-30", AND(A2&gt;=30,A2&lt;45),"30-45", "45 higher")</f>
        <v>18 lower</v>
      </c>
      <c r="C2" s="10" t="s">
        <v>1842</v>
      </c>
      <c r="D2" s="11" t="str">
        <f t="shared" ref="D2:D65" si="0">LEFT(C2,1)</f>
        <v>M</v>
      </c>
      <c r="E2" s="10" t="s">
        <v>14</v>
      </c>
      <c r="F2" s="2">
        <v>69.55</v>
      </c>
      <c r="G2" s="2" t="str">
        <f>_xlfn.SWITCH(TRUE,F2=0,0,AND(F2&gt;0,F2&lt;10),"0-10",AND(F2&gt;=10,F2&lt;25),"10-25",AND(F2&gt;=25,F2&lt;75),"25-75",F2&gt;=75,"75 higher")</f>
        <v>25-75</v>
      </c>
      <c r="H2" s="10" t="s">
        <v>505</v>
      </c>
      <c r="I2" s="10" t="str">
        <f t="shared" ref="I2:I65" si="1">LEFT(H2,1)</f>
        <v>S</v>
      </c>
      <c r="J2" s="10" t="s">
        <v>1038</v>
      </c>
      <c r="K2" s="10" t="s">
        <v>1189</v>
      </c>
      <c r="L2" s="2">
        <v>2</v>
      </c>
      <c r="M2" s="2">
        <v>160</v>
      </c>
      <c r="N2" s="2">
        <v>3</v>
      </c>
      <c r="O2" s="10" t="s">
        <v>15</v>
      </c>
      <c r="P2" s="2">
        <v>8</v>
      </c>
      <c r="Q2" s="10">
        <v>0</v>
      </c>
      <c r="R2" s="10" t="s">
        <v>98</v>
      </c>
      <c r="S2" s="10" t="s">
        <v>28</v>
      </c>
      <c r="T2" s="2">
        <v>10</v>
      </c>
      <c r="U2" t="str">
        <f>_xlfn.SWITCH(TRUE,T2=0,"Single",OR(T2=1,T2=2),"Normal family",T2&gt;2,"Big family")</f>
        <v>Big family</v>
      </c>
    </row>
    <row r="3" spans="1:21" x14ac:dyDescent="0.2">
      <c r="A3" s="2">
        <v>40</v>
      </c>
      <c r="B3" s="2" t="str">
        <f t="shared" ref="B3:B66" si="2">_xlfn.SWITCH(TRUE, A3&lt;18, "18 lower", AND(A3&gt;18, A3&lt;30),"18-30", AND(A3&gt;=30,A3&lt;45),"30-45", "45 higher")</f>
        <v>30-45</v>
      </c>
      <c r="C3" s="10" t="s">
        <v>143</v>
      </c>
      <c r="D3" s="11" t="str">
        <f t="shared" si="0"/>
        <v>B</v>
      </c>
      <c r="E3" s="10" t="s">
        <v>14</v>
      </c>
      <c r="F3" s="2">
        <v>0</v>
      </c>
      <c r="G3" s="2">
        <f t="shared" ref="G3:G66" si="3">_xlfn.SWITCH(TRUE,F3=0,0,AND(F3&gt;0,F3&lt;10),"0-10",AND(F3&gt;=10,F3&lt;25),"10-25",AND(F3&gt;=25,F3&lt;75),"25-75",F3&gt;=75,"75 higher")</f>
        <v>0</v>
      </c>
      <c r="H3" s="10" t="s">
        <v>590</v>
      </c>
      <c r="I3" s="10" t="str">
        <f t="shared" si="1"/>
        <v>H</v>
      </c>
      <c r="J3" s="10" t="s">
        <v>1028</v>
      </c>
      <c r="K3" s="10" t="s">
        <v>1220</v>
      </c>
      <c r="L3" s="2">
        <v>0</v>
      </c>
      <c r="M3" s="2">
        <v>264</v>
      </c>
      <c r="N3" s="2">
        <v>1</v>
      </c>
      <c r="O3" s="10" t="s">
        <v>15</v>
      </c>
      <c r="P3" s="2">
        <v>0</v>
      </c>
      <c r="Q3" s="10">
        <v>0</v>
      </c>
      <c r="R3" s="10">
        <v>112059</v>
      </c>
      <c r="S3" s="10" t="s">
        <v>17</v>
      </c>
      <c r="T3" s="2">
        <v>0</v>
      </c>
      <c r="U3" t="str">
        <f t="shared" ref="U3:U66" si="4">_xlfn.SWITCH(TRUE,T3=0,"Single",OR(T3=1,T3=2),"Normal family",T3&gt;2,"Big family")</f>
        <v>Single</v>
      </c>
    </row>
    <row r="4" spans="1:21" x14ac:dyDescent="0.2">
      <c r="A4" s="2">
        <v>22</v>
      </c>
      <c r="B4" s="2" t="str">
        <f t="shared" si="2"/>
        <v>18-30</v>
      </c>
      <c r="C4" s="10" t="s">
        <v>1842</v>
      </c>
      <c r="D4" s="11" t="str">
        <f t="shared" si="0"/>
        <v>M</v>
      </c>
      <c r="E4" s="10" t="s">
        <v>14</v>
      </c>
      <c r="F4" s="2">
        <v>69.55</v>
      </c>
      <c r="G4" s="2" t="str">
        <f t="shared" si="3"/>
        <v>25-75</v>
      </c>
      <c r="H4" s="10" t="s">
        <v>505</v>
      </c>
      <c r="I4" s="10" t="str">
        <f t="shared" si="1"/>
        <v>S</v>
      </c>
      <c r="J4" s="10" t="s">
        <v>1032</v>
      </c>
      <c r="K4" s="10" t="s">
        <v>1209</v>
      </c>
      <c r="L4" s="2">
        <v>2</v>
      </c>
      <c r="M4" s="2">
        <v>181</v>
      </c>
      <c r="N4" s="2">
        <v>3</v>
      </c>
      <c r="O4" s="10" t="s">
        <v>20</v>
      </c>
      <c r="P4" s="2">
        <v>8</v>
      </c>
      <c r="Q4" s="10">
        <v>0</v>
      </c>
      <c r="R4" s="10" t="s">
        <v>98</v>
      </c>
      <c r="S4" s="10" t="s">
        <v>24</v>
      </c>
      <c r="T4" s="2">
        <v>10</v>
      </c>
      <c r="U4" t="str">
        <f t="shared" si="4"/>
        <v>Big family</v>
      </c>
    </row>
    <row r="5" spans="1:21" x14ac:dyDescent="0.2">
      <c r="A5" s="2">
        <v>30</v>
      </c>
      <c r="B5" s="2" t="str">
        <f t="shared" si="2"/>
        <v>30-45</v>
      </c>
      <c r="C5" s="10" t="s">
        <v>1842</v>
      </c>
      <c r="D5" s="11" t="str">
        <f t="shared" si="0"/>
        <v>M</v>
      </c>
      <c r="E5" s="10" t="s">
        <v>14</v>
      </c>
      <c r="F5" s="2">
        <v>0</v>
      </c>
      <c r="G5" s="2">
        <f t="shared" si="3"/>
        <v>0</v>
      </c>
      <c r="H5" s="10" t="s">
        <v>603</v>
      </c>
      <c r="I5" s="10" t="str">
        <f t="shared" si="1"/>
        <v>P</v>
      </c>
      <c r="J5" s="10" t="s">
        <v>1028</v>
      </c>
      <c r="K5" s="10" t="s">
        <v>1301</v>
      </c>
      <c r="L5" s="2">
        <v>0</v>
      </c>
      <c r="M5" s="2">
        <v>278</v>
      </c>
      <c r="N5" s="2">
        <v>2</v>
      </c>
      <c r="O5" s="10" t="s">
        <v>15</v>
      </c>
      <c r="P5" s="2">
        <v>0</v>
      </c>
      <c r="Q5" s="10">
        <v>0</v>
      </c>
      <c r="R5" s="10">
        <v>239853</v>
      </c>
      <c r="S5" s="10" t="s">
        <v>17</v>
      </c>
      <c r="T5" s="2">
        <v>0</v>
      </c>
      <c r="U5" t="str">
        <f t="shared" si="4"/>
        <v>Single</v>
      </c>
    </row>
    <row r="6" spans="1:21" x14ac:dyDescent="0.2">
      <c r="A6" s="2">
        <v>30</v>
      </c>
      <c r="B6" s="2" t="str">
        <f t="shared" si="2"/>
        <v>30-45</v>
      </c>
      <c r="C6" s="10" t="s">
        <v>1842</v>
      </c>
      <c r="D6" s="11" t="str">
        <f t="shared" si="0"/>
        <v>M</v>
      </c>
      <c r="E6" s="10" t="s">
        <v>14</v>
      </c>
      <c r="F6" s="2">
        <v>69.55</v>
      </c>
      <c r="G6" s="2" t="str">
        <f t="shared" si="3"/>
        <v>25-75</v>
      </c>
      <c r="H6" s="10" t="s">
        <v>505</v>
      </c>
      <c r="I6" s="10" t="str">
        <f t="shared" si="1"/>
        <v>S</v>
      </c>
      <c r="J6" s="10" t="s">
        <v>1028</v>
      </c>
      <c r="K6" s="10" t="s">
        <v>1230</v>
      </c>
      <c r="L6" s="2">
        <v>2</v>
      </c>
      <c r="M6" s="2">
        <v>202</v>
      </c>
      <c r="N6" s="2">
        <v>3</v>
      </c>
      <c r="O6" s="10" t="s">
        <v>15</v>
      </c>
      <c r="P6" s="2">
        <v>8</v>
      </c>
      <c r="Q6" s="10">
        <v>0</v>
      </c>
      <c r="R6" s="10" t="s">
        <v>98</v>
      </c>
      <c r="S6" s="10" t="s">
        <v>17</v>
      </c>
      <c r="T6" s="2">
        <v>10</v>
      </c>
      <c r="U6" t="str">
        <f t="shared" si="4"/>
        <v>Big family</v>
      </c>
    </row>
    <row r="7" spans="1:21" x14ac:dyDescent="0.2">
      <c r="A7" s="2">
        <v>30</v>
      </c>
      <c r="B7" s="2" t="str">
        <f t="shared" si="2"/>
        <v>30-45</v>
      </c>
      <c r="C7" s="10" t="s">
        <v>1842</v>
      </c>
      <c r="D7" s="11" t="str">
        <f t="shared" si="0"/>
        <v>M</v>
      </c>
      <c r="E7" s="10" t="s">
        <v>14</v>
      </c>
      <c r="F7" s="2">
        <v>0</v>
      </c>
      <c r="G7" s="2">
        <f t="shared" si="3"/>
        <v>0</v>
      </c>
      <c r="H7" s="10" t="s">
        <v>702</v>
      </c>
      <c r="I7" s="10" t="str">
        <f t="shared" si="1"/>
        <v>C</v>
      </c>
      <c r="J7" s="10" t="s">
        <v>1028</v>
      </c>
      <c r="K7" s="10" t="s">
        <v>1426</v>
      </c>
      <c r="L7" s="2">
        <v>0</v>
      </c>
      <c r="M7" s="2">
        <v>414</v>
      </c>
      <c r="N7" s="2">
        <v>2</v>
      </c>
      <c r="O7" s="10" t="s">
        <v>15</v>
      </c>
      <c r="P7" s="2">
        <v>0</v>
      </c>
      <c r="Q7" s="10">
        <v>0</v>
      </c>
      <c r="R7" s="10">
        <v>239853</v>
      </c>
      <c r="S7" s="10" t="s">
        <v>17</v>
      </c>
      <c r="T7" s="2">
        <v>0</v>
      </c>
      <c r="U7" t="str">
        <f t="shared" si="4"/>
        <v>Single</v>
      </c>
    </row>
    <row r="8" spans="1:21" x14ac:dyDescent="0.2">
      <c r="A8" s="2">
        <v>30</v>
      </c>
      <c r="B8" s="2" t="str">
        <f t="shared" si="2"/>
        <v>30-45</v>
      </c>
      <c r="C8" s="10" t="s">
        <v>1842</v>
      </c>
      <c r="D8" s="11" t="str">
        <f t="shared" si="0"/>
        <v>M</v>
      </c>
      <c r="E8" s="10" t="s">
        <v>14</v>
      </c>
      <c r="F8" s="2">
        <v>0</v>
      </c>
      <c r="G8" s="2">
        <f t="shared" si="3"/>
        <v>0</v>
      </c>
      <c r="H8" s="10" t="s">
        <v>747</v>
      </c>
      <c r="I8" s="10" t="str">
        <f t="shared" si="1"/>
        <v>C</v>
      </c>
      <c r="J8" s="10" t="s">
        <v>1028</v>
      </c>
      <c r="K8" s="10" t="s">
        <v>1220</v>
      </c>
      <c r="L8" s="2">
        <v>0</v>
      </c>
      <c r="M8" s="2">
        <v>467</v>
      </c>
      <c r="N8" s="2">
        <v>2</v>
      </c>
      <c r="O8" s="10" t="s">
        <v>15</v>
      </c>
      <c r="P8" s="2">
        <v>0</v>
      </c>
      <c r="Q8" s="10">
        <v>0</v>
      </c>
      <c r="R8" s="10">
        <v>239853</v>
      </c>
      <c r="S8" s="10" t="s">
        <v>17</v>
      </c>
      <c r="T8" s="2">
        <v>0</v>
      </c>
      <c r="U8" t="str">
        <f t="shared" si="4"/>
        <v>Single</v>
      </c>
    </row>
    <row r="9" spans="1:21" x14ac:dyDescent="0.2">
      <c r="A9" s="2">
        <v>30</v>
      </c>
      <c r="B9" s="2" t="str">
        <f t="shared" si="2"/>
        <v>30-45</v>
      </c>
      <c r="C9" s="10" t="s">
        <v>1842</v>
      </c>
      <c r="D9" s="11" t="str">
        <f t="shared" si="0"/>
        <v>M</v>
      </c>
      <c r="E9" s="10" t="s">
        <v>14</v>
      </c>
      <c r="F9" s="2">
        <v>0</v>
      </c>
      <c r="G9" s="2">
        <f t="shared" si="3"/>
        <v>0</v>
      </c>
      <c r="H9" s="10" t="s">
        <v>758</v>
      </c>
      <c r="I9" s="10" t="str">
        <f t="shared" si="1"/>
        <v>F</v>
      </c>
      <c r="J9" s="10" t="s">
        <v>1028</v>
      </c>
      <c r="K9" s="10" t="s">
        <v>1487</v>
      </c>
      <c r="L9" s="2">
        <v>0</v>
      </c>
      <c r="M9" s="2">
        <v>482</v>
      </c>
      <c r="N9" s="2">
        <v>2</v>
      </c>
      <c r="O9" s="10" t="s">
        <v>15</v>
      </c>
      <c r="P9" s="2">
        <v>0</v>
      </c>
      <c r="Q9" s="10">
        <v>0</v>
      </c>
      <c r="R9" s="10">
        <v>239854</v>
      </c>
      <c r="S9" s="10" t="s">
        <v>17</v>
      </c>
      <c r="T9" s="2">
        <v>0</v>
      </c>
      <c r="U9" t="str">
        <f t="shared" si="4"/>
        <v>Single</v>
      </c>
    </row>
    <row r="10" spans="1:21" x14ac:dyDescent="0.2">
      <c r="A10" s="2">
        <v>30</v>
      </c>
      <c r="B10" s="2" t="str">
        <f t="shared" si="2"/>
        <v>30-45</v>
      </c>
      <c r="C10" s="10" t="s">
        <v>1842</v>
      </c>
      <c r="D10" s="11" t="str">
        <f t="shared" si="0"/>
        <v>M</v>
      </c>
      <c r="E10" s="10" t="s">
        <v>14</v>
      </c>
      <c r="F10" s="2">
        <v>69.55</v>
      </c>
      <c r="G10" s="2" t="str">
        <f t="shared" si="3"/>
        <v>25-75</v>
      </c>
      <c r="H10" s="10" t="s">
        <v>505</v>
      </c>
      <c r="I10" s="10" t="str">
        <f t="shared" si="1"/>
        <v>S</v>
      </c>
      <c r="J10" s="10" t="s">
        <v>1028</v>
      </c>
      <c r="K10" s="10" t="s">
        <v>1344</v>
      </c>
      <c r="L10" s="2">
        <v>2</v>
      </c>
      <c r="M10" s="2">
        <v>325</v>
      </c>
      <c r="N10" s="2">
        <v>3</v>
      </c>
      <c r="O10" s="10" t="s">
        <v>15</v>
      </c>
      <c r="P10" s="2">
        <v>8</v>
      </c>
      <c r="Q10" s="10">
        <v>0</v>
      </c>
      <c r="R10" s="10" t="s">
        <v>98</v>
      </c>
      <c r="S10" s="10" t="s">
        <v>17</v>
      </c>
      <c r="T10" s="2">
        <v>10</v>
      </c>
      <c r="U10" t="str">
        <f t="shared" si="4"/>
        <v>Big family</v>
      </c>
    </row>
    <row r="11" spans="1:21" x14ac:dyDescent="0.2">
      <c r="A11" s="2">
        <v>30</v>
      </c>
      <c r="B11" s="2" t="str">
        <f t="shared" si="2"/>
        <v>30-45</v>
      </c>
      <c r="C11" s="10" t="s">
        <v>1842</v>
      </c>
      <c r="D11" s="11" t="str">
        <f t="shared" si="0"/>
        <v>M</v>
      </c>
      <c r="E11" s="10" t="s">
        <v>14</v>
      </c>
      <c r="F11" s="2">
        <v>0</v>
      </c>
      <c r="G11" s="2">
        <f t="shared" si="3"/>
        <v>0</v>
      </c>
      <c r="H11" s="10" t="s">
        <v>865</v>
      </c>
      <c r="I11" s="10" t="str">
        <f t="shared" si="1"/>
        <v>P</v>
      </c>
      <c r="J11" s="10" t="s">
        <v>1028</v>
      </c>
      <c r="K11" s="10" t="s">
        <v>1616</v>
      </c>
      <c r="L11" s="2">
        <v>0</v>
      </c>
      <c r="M11" s="2">
        <v>634</v>
      </c>
      <c r="N11" s="2">
        <v>1</v>
      </c>
      <c r="O11" s="10" t="s">
        <v>15</v>
      </c>
      <c r="P11" s="2">
        <v>0</v>
      </c>
      <c r="Q11" s="10">
        <v>0</v>
      </c>
      <c r="R11" s="10">
        <v>112052</v>
      </c>
      <c r="S11" s="10" t="s">
        <v>17</v>
      </c>
      <c r="T11" s="2">
        <v>0</v>
      </c>
      <c r="U11" t="str">
        <f t="shared" si="4"/>
        <v>Single</v>
      </c>
    </row>
    <row r="12" spans="1:21" x14ac:dyDescent="0.2">
      <c r="A12" s="2">
        <v>30</v>
      </c>
      <c r="B12" s="2" t="str">
        <f t="shared" si="2"/>
        <v>30-45</v>
      </c>
      <c r="C12" s="10" t="s">
        <v>1842</v>
      </c>
      <c r="D12" s="11" t="str">
        <f t="shared" si="0"/>
        <v>M</v>
      </c>
      <c r="E12" s="10" t="s">
        <v>14</v>
      </c>
      <c r="F12" s="2">
        <v>0</v>
      </c>
      <c r="G12" s="2">
        <f t="shared" si="3"/>
        <v>0</v>
      </c>
      <c r="H12" s="10" t="s">
        <v>890</v>
      </c>
      <c r="I12" s="10" t="str">
        <f t="shared" si="1"/>
        <v>W</v>
      </c>
      <c r="J12" s="10" t="s">
        <v>1028</v>
      </c>
      <c r="K12" s="10" t="s">
        <v>1655</v>
      </c>
      <c r="L12" s="2">
        <v>0</v>
      </c>
      <c r="M12" s="2">
        <v>675</v>
      </c>
      <c r="N12" s="2">
        <v>2</v>
      </c>
      <c r="O12" s="10" t="s">
        <v>15</v>
      </c>
      <c r="P12" s="2">
        <v>0</v>
      </c>
      <c r="Q12" s="10">
        <v>0</v>
      </c>
      <c r="R12" s="10">
        <v>239856</v>
      </c>
      <c r="S12" s="10" t="s">
        <v>17</v>
      </c>
      <c r="T12" s="2">
        <v>0</v>
      </c>
      <c r="U12" t="str">
        <f t="shared" si="4"/>
        <v>Single</v>
      </c>
    </row>
    <row r="13" spans="1:21" x14ac:dyDescent="0.2">
      <c r="A13" s="2">
        <v>30</v>
      </c>
      <c r="B13" s="2" t="str">
        <f t="shared" si="2"/>
        <v>30-45</v>
      </c>
      <c r="C13" s="10" t="s">
        <v>1842</v>
      </c>
      <c r="D13" s="11" t="str">
        <f t="shared" si="0"/>
        <v>M</v>
      </c>
      <c r="E13" s="10" t="s">
        <v>14</v>
      </c>
      <c r="F13" s="2">
        <v>0</v>
      </c>
      <c r="G13" s="2">
        <f t="shared" si="3"/>
        <v>0</v>
      </c>
      <c r="H13" s="10" t="s">
        <v>927</v>
      </c>
      <c r="I13" s="10" t="str">
        <f t="shared" si="1"/>
        <v>K</v>
      </c>
      <c r="J13" s="10" t="s">
        <v>1028</v>
      </c>
      <c r="K13" s="10" t="s">
        <v>1703</v>
      </c>
      <c r="L13" s="2">
        <v>0</v>
      </c>
      <c r="M13" s="2">
        <v>733</v>
      </c>
      <c r="N13" s="2">
        <v>2</v>
      </c>
      <c r="O13" s="10" t="s">
        <v>15</v>
      </c>
      <c r="P13" s="2">
        <v>0</v>
      </c>
      <c r="Q13" s="10">
        <v>0</v>
      </c>
      <c r="R13" s="10">
        <v>239855</v>
      </c>
      <c r="S13" s="10" t="s">
        <v>17</v>
      </c>
      <c r="T13" s="2">
        <v>0</v>
      </c>
      <c r="U13" t="str">
        <f t="shared" si="4"/>
        <v>Single</v>
      </c>
    </row>
    <row r="14" spans="1:21" x14ac:dyDescent="0.2">
      <c r="A14" s="2">
        <v>39</v>
      </c>
      <c r="B14" s="2" t="str">
        <f t="shared" si="2"/>
        <v>30-45</v>
      </c>
      <c r="C14" s="10" t="s">
        <v>317</v>
      </c>
      <c r="D14" s="11" t="str">
        <f t="shared" si="0"/>
        <v>A</v>
      </c>
      <c r="E14" s="10" t="s">
        <v>14</v>
      </c>
      <c r="F14" s="2">
        <v>0</v>
      </c>
      <c r="G14" s="2">
        <f t="shared" si="3"/>
        <v>0</v>
      </c>
      <c r="H14" s="10" t="s">
        <v>601</v>
      </c>
      <c r="I14" s="10" t="str">
        <f t="shared" si="1"/>
        <v>A</v>
      </c>
      <c r="J14" s="10" t="s">
        <v>1028</v>
      </c>
      <c r="K14" s="10" t="s">
        <v>1767</v>
      </c>
      <c r="L14" s="2">
        <v>0</v>
      </c>
      <c r="M14" s="2">
        <v>807</v>
      </c>
      <c r="N14" s="2">
        <v>1</v>
      </c>
      <c r="O14" s="10" t="s">
        <v>15</v>
      </c>
      <c r="P14" s="2">
        <v>0</v>
      </c>
      <c r="Q14" s="10">
        <v>0</v>
      </c>
      <c r="R14" s="10">
        <v>112050</v>
      </c>
      <c r="S14" s="10" t="s">
        <v>17</v>
      </c>
      <c r="T14" s="2">
        <v>0</v>
      </c>
      <c r="U14" t="str">
        <f t="shared" si="4"/>
        <v>Single</v>
      </c>
    </row>
    <row r="15" spans="1:21" x14ac:dyDescent="0.2">
      <c r="A15" s="2">
        <v>30</v>
      </c>
      <c r="B15" s="2" t="str">
        <f t="shared" si="2"/>
        <v>30-45</v>
      </c>
      <c r="C15" s="10" t="s">
        <v>318</v>
      </c>
      <c r="D15" s="11" t="str">
        <f t="shared" si="0"/>
        <v>B</v>
      </c>
      <c r="E15" s="10" t="s">
        <v>14</v>
      </c>
      <c r="F15" s="2">
        <v>0</v>
      </c>
      <c r="G15" s="2">
        <f t="shared" si="3"/>
        <v>0</v>
      </c>
      <c r="H15" s="10" t="s">
        <v>983</v>
      </c>
      <c r="I15" s="10" t="str">
        <f t="shared" si="1"/>
        <v>F</v>
      </c>
      <c r="J15" s="10" t="s">
        <v>1028</v>
      </c>
      <c r="K15" s="10" t="s">
        <v>1757</v>
      </c>
      <c r="L15" s="2">
        <v>0</v>
      </c>
      <c r="M15" s="2">
        <v>816</v>
      </c>
      <c r="N15" s="2">
        <v>1</v>
      </c>
      <c r="O15" s="10" t="s">
        <v>15</v>
      </c>
      <c r="P15" s="2">
        <v>0</v>
      </c>
      <c r="Q15" s="10">
        <v>0</v>
      </c>
      <c r="R15" s="10">
        <v>112058</v>
      </c>
      <c r="S15" s="10" t="s">
        <v>17</v>
      </c>
      <c r="T15" s="2">
        <v>0</v>
      </c>
      <c r="U15" t="str">
        <f t="shared" si="4"/>
        <v>Single</v>
      </c>
    </row>
    <row r="16" spans="1:21" x14ac:dyDescent="0.2">
      <c r="A16" s="2">
        <v>38</v>
      </c>
      <c r="B16" s="2" t="str">
        <f t="shared" si="2"/>
        <v>30-45</v>
      </c>
      <c r="C16" s="10" t="s">
        <v>1842</v>
      </c>
      <c r="D16" s="11" t="str">
        <f t="shared" si="0"/>
        <v>M</v>
      </c>
      <c r="E16" s="10" t="s">
        <v>14</v>
      </c>
      <c r="F16" s="2">
        <v>0</v>
      </c>
      <c r="G16" s="2">
        <f t="shared" si="3"/>
        <v>0</v>
      </c>
      <c r="H16" s="10" t="s">
        <v>988</v>
      </c>
      <c r="I16" s="10" t="str">
        <f t="shared" si="1"/>
        <v>R</v>
      </c>
      <c r="J16" s="10" t="s">
        <v>1780</v>
      </c>
      <c r="K16" s="10" t="s">
        <v>1781</v>
      </c>
      <c r="L16" s="2">
        <v>0</v>
      </c>
      <c r="M16" s="2">
        <v>823</v>
      </c>
      <c r="N16" s="2">
        <v>1</v>
      </c>
      <c r="O16" s="10" t="s">
        <v>15</v>
      </c>
      <c r="P16" s="2">
        <v>0</v>
      </c>
      <c r="Q16" s="10">
        <v>0</v>
      </c>
      <c r="R16" s="10">
        <v>19972</v>
      </c>
      <c r="S16" s="10" t="s">
        <v>17</v>
      </c>
      <c r="T16" s="2">
        <v>0</v>
      </c>
      <c r="U16" t="str">
        <f t="shared" si="4"/>
        <v>Single</v>
      </c>
    </row>
    <row r="17" spans="1:21" x14ac:dyDescent="0.2">
      <c r="A17" s="2">
        <v>22</v>
      </c>
      <c r="B17" s="2" t="str">
        <f t="shared" si="2"/>
        <v>18-30</v>
      </c>
      <c r="C17" s="10" t="s">
        <v>1842</v>
      </c>
      <c r="D17" s="11" t="str">
        <f t="shared" si="0"/>
        <v>M</v>
      </c>
      <c r="E17" s="10" t="s">
        <v>14</v>
      </c>
      <c r="F17" s="2">
        <v>69.55</v>
      </c>
      <c r="G17" s="2" t="str">
        <f t="shared" si="3"/>
        <v>25-75</v>
      </c>
      <c r="H17" s="10" t="s">
        <v>505</v>
      </c>
      <c r="I17" s="10" t="str">
        <f t="shared" si="1"/>
        <v>S</v>
      </c>
      <c r="J17" s="10" t="s">
        <v>1032</v>
      </c>
      <c r="K17" s="10" t="s">
        <v>1754</v>
      </c>
      <c r="L17" s="2">
        <v>2</v>
      </c>
      <c r="M17" s="2">
        <v>793</v>
      </c>
      <c r="N17" s="2">
        <v>3</v>
      </c>
      <c r="O17" s="10" t="s">
        <v>20</v>
      </c>
      <c r="P17" s="2">
        <v>8</v>
      </c>
      <c r="Q17" s="10">
        <v>0</v>
      </c>
      <c r="R17" s="10" t="s">
        <v>98</v>
      </c>
      <c r="S17" s="10" t="s">
        <v>24</v>
      </c>
      <c r="T17" s="2">
        <v>10</v>
      </c>
      <c r="U17" t="str">
        <f t="shared" si="4"/>
        <v>Big family</v>
      </c>
    </row>
    <row r="18" spans="1:21" x14ac:dyDescent="0.2">
      <c r="A18" s="2">
        <v>33</v>
      </c>
      <c r="B18" s="2" t="str">
        <f t="shared" si="2"/>
        <v>30-45</v>
      </c>
      <c r="C18" s="10" t="s">
        <v>285</v>
      </c>
      <c r="D18" s="11" t="str">
        <f t="shared" si="0"/>
        <v>B</v>
      </c>
      <c r="E18" s="10" t="s">
        <v>14</v>
      </c>
      <c r="F18" s="2">
        <v>5</v>
      </c>
      <c r="G18" s="2" t="str">
        <f t="shared" si="3"/>
        <v>0-10</v>
      </c>
      <c r="H18" s="10" t="s">
        <v>944</v>
      </c>
      <c r="I18" s="10" t="str">
        <f t="shared" si="1"/>
        <v>C</v>
      </c>
      <c r="J18" s="10" t="s">
        <v>1028</v>
      </c>
      <c r="K18" s="10" t="s">
        <v>1825</v>
      </c>
      <c r="L18" s="2">
        <v>0</v>
      </c>
      <c r="M18" s="2">
        <v>873</v>
      </c>
      <c r="N18" s="2">
        <v>1</v>
      </c>
      <c r="O18" s="10" t="s">
        <v>15</v>
      </c>
      <c r="P18" s="2">
        <v>0</v>
      </c>
      <c r="Q18" s="10">
        <v>0</v>
      </c>
      <c r="R18" s="10">
        <v>695</v>
      </c>
      <c r="S18" s="10" t="s">
        <v>17</v>
      </c>
      <c r="T18" s="2">
        <v>0</v>
      </c>
      <c r="U18" t="str">
        <f t="shared" si="4"/>
        <v>Single</v>
      </c>
    </row>
    <row r="19" spans="1:21" x14ac:dyDescent="0.2">
      <c r="A19" s="2">
        <v>30</v>
      </c>
      <c r="B19" s="2" t="str">
        <f t="shared" si="2"/>
        <v>30-45</v>
      </c>
      <c r="C19" s="10" t="s">
        <v>1842</v>
      </c>
      <c r="D19" s="11" t="str">
        <f t="shared" si="0"/>
        <v>M</v>
      </c>
      <c r="E19" s="10" t="s">
        <v>14</v>
      </c>
      <c r="F19" s="2">
        <v>69.55</v>
      </c>
      <c r="G19" s="2" t="str">
        <f t="shared" si="3"/>
        <v>25-75</v>
      </c>
      <c r="H19" s="10" t="s">
        <v>505</v>
      </c>
      <c r="I19" s="10" t="str">
        <f t="shared" si="1"/>
        <v>S</v>
      </c>
      <c r="J19" s="10" t="s">
        <v>1028</v>
      </c>
      <c r="K19" s="10" t="s">
        <v>1802</v>
      </c>
      <c r="L19" s="2">
        <v>2</v>
      </c>
      <c r="M19" s="2">
        <v>847</v>
      </c>
      <c r="N19" s="2">
        <v>3</v>
      </c>
      <c r="O19" s="10" t="s">
        <v>15</v>
      </c>
      <c r="P19" s="2">
        <v>8</v>
      </c>
      <c r="Q19" s="10">
        <v>0</v>
      </c>
      <c r="R19" s="10" t="s">
        <v>98</v>
      </c>
      <c r="S19" s="10" t="s">
        <v>17</v>
      </c>
      <c r="T19" s="2">
        <v>10</v>
      </c>
      <c r="U19" t="str">
        <f t="shared" si="4"/>
        <v>Big family</v>
      </c>
    </row>
    <row r="20" spans="1:21" x14ac:dyDescent="0.2">
      <c r="A20" s="2">
        <v>22</v>
      </c>
      <c r="B20" s="2" t="str">
        <f t="shared" si="2"/>
        <v>18-30</v>
      </c>
      <c r="C20" s="10" t="s">
        <v>1842</v>
      </c>
      <c r="D20" s="11" t="str">
        <f t="shared" si="0"/>
        <v>M</v>
      </c>
      <c r="E20" s="10" t="s">
        <v>14</v>
      </c>
      <c r="F20" s="2">
        <v>69.55</v>
      </c>
      <c r="G20" s="2" t="str">
        <f t="shared" si="3"/>
        <v>25-75</v>
      </c>
      <c r="H20" s="10" t="s">
        <v>505</v>
      </c>
      <c r="I20" s="10" t="str">
        <f t="shared" si="1"/>
        <v>S</v>
      </c>
      <c r="J20" s="10" t="s">
        <v>1032</v>
      </c>
      <c r="K20" s="10" t="s">
        <v>1816</v>
      </c>
      <c r="L20" s="2">
        <v>2</v>
      </c>
      <c r="M20" s="2">
        <v>864</v>
      </c>
      <c r="N20" s="2">
        <v>3</v>
      </c>
      <c r="O20" s="10" t="s">
        <v>20</v>
      </c>
      <c r="P20" s="2">
        <v>8</v>
      </c>
      <c r="Q20" s="10">
        <v>0</v>
      </c>
      <c r="R20" s="10" t="s">
        <v>98</v>
      </c>
      <c r="S20" s="10" t="s">
        <v>24</v>
      </c>
      <c r="T20" s="2">
        <v>10</v>
      </c>
      <c r="U20" t="str">
        <f t="shared" si="4"/>
        <v>Big family</v>
      </c>
    </row>
    <row r="21" spans="1:21" x14ac:dyDescent="0.2">
      <c r="A21" s="2">
        <v>32</v>
      </c>
      <c r="B21" s="2" t="str">
        <f t="shared" si="2"/>
        <v>30-45</v>
      </c>
      <c r="C21" s="10" t="s">
        <v>1842</v>
      </c>
      <c r="D21" s="11" t="str">
        <f t="shared" si="0"/>
        <v>M</v>
      </c>
      <c r="E21" s="10" t="s">
        <v>14</v>
      </c>
      <c r="F21" s="2">
        <v>56.495800000000003</v>
      </c>
      <c r="G21" s="2" t="str">
        <f t="shared" si="3"/>
        <v>25-75</v>
      </c>
      <c r="H21" s="10" t="s">
        <v>431</v>
      </c>
      <c r="I21" s="10" t="str">
        <f t="shared" si="1"/>
        <v>B</v>
      </c>
      <c r="J21" s="10" t="s">
        <v>1028</v>
      </c>
      <c r="K21" s="10" t="s">
        <v>1105</v>
      </c>
      <c r="L21" s="2">
        <v>0</v>
      </c>
      <c r="M21" s="2">
        <v>75</v>
      </c>
      <c r="N21" s="2">
        <v>3</v>
      </c>
      <c r="O21" s="10" t="s">
        <v>15</v>
      </c>
      <c r="P21" s="2">
        <v>0</v>
      </c>
      <c r="Q21" s="10">
        <v>1</v>
      </c>
      <c r="R21" s="10">
        <v>1601</v>
      </c>
      <c r="S21" s="10" t="s">
        <v>17</v>
      </c>
      <c r="T21" s="2">
        <v>0</v>
      </c>
      <c r="U21" t="str">
        <f t="shared" si="4"/>
        <v>Single</v>
      </c>
    </row>
    <row r="22" spans="1:21" x14ac:dyDescent="0.2">
      <c r="A22" s="2">
        <v>28</v>
      </c>
      <c r="B22" s="2" t="str">
        <f t="shared" si="2"/>
        <v>18-30</v>
      </c>
      <c r="C22" s="10" t="s">
        <v>1842</v>
      </c>
      <c r="D22" s="11" t="str">
        <f t="shared" si="0"/>
        <v>M</v>
      </c>
      <c r="E22" s="10" t="s">
        <v>14</v>
      </c>
      <c r="F22" s="2">
        <v>56.495800000000003</v>
      </c>
      <c r="G22" s="2" t="str">
        <f t="shared" si="3"/>
        <v>25-75</v>
      </c>
      <c r="H22" s="10" t="s">
        <v>513</v>
      </c>
      <c r="I22" s="10" t="str">
        <f t="shared" si="1"/>
        <v>L</v>
      </c>
      <c r="J22" s="10" t="s">
        <v>1028</v>
      </c>
      <c r="K22" s="10" t="s">
        <v>1105</v>
      </c>
      <c r="L22" s="2">
        <v>0</v>
      </c>
      <c r="M22" s="2">
        <v>170</v>
      </c>
      <c r="N22" s="2">
        <v>3</v>
      </c>
      <c r="O22" s="10" t="s">
        <v>15</v>
      </c>
      <c r="P22" s="2">
        <v>0</v>
      </c>
      <c r="Q22" s="10">
        <v>0</v>
      </c>
      <c r="R22" s="10">
        <v>1601</v>
      </c>
      <c r="S22" s="10" t="s">
        <v>17</v>
      </c>
      <c r="T22" s="2">
        <v>0</v>
      </c>
      <c r="U22" t="str">
        <f t="shared" si="4"/>
        <v>Single</v>
      </c>
    </row>
    <row r="23" spans="1:21" x14ac:dyDescent="0.2">
      <c r="A23" s="2">
        <v>26</v>
      </c>
      <c r="B23" s="2" t="str">
        <f t="shared" si="2"/>
        <v>18-30</v>
      </c>
      <c r="C23" s="10" t="s">
        <v>1842</v>
      </c>
      <c r="D23" s="11" t="str">
        <f t="shared" si="0"/>
        <v>M</v>
      </c>
      <c r="E23" s="10" t="s">
        <v>14</v>
      </c>
      <c r="F23" s="2">
        <v>56.495800000000003</v>
      </c>
      <c r="G23" s="2" t="str">
        <f t="shared" si="3"/>
        <v>25-75</v>
      </c>
      <c r="H23" s="10" t="s">
        <v>777</v>
      </c>
      <c r="I23" s="10" t="str">
        <f t="shared" si="1"/>
        <v>L</v>
      </c>
      <c r="J23" s="10" t="s">
        <v>1028</v>
      </c>
      <c r="K23" s="10" t="s">
        <v>1512</v>
      </c>
      <c r="L23" s="2">
        <v>0</v>
      </c>
      <c r="M23" s="2">
        <v>510</v>
      </c>
      <c r="N23" s="2">
        <v>3</v>
      </c>
      <c r="O23" s="10" t="s">
        <v>15</v>
      </c>
      <c r="P23" s="2">
        <v>0</v>
      </c>
      <c r="Q23" s="10">
        <v>1</v>
      </c>
      <c r="R23" s="10">
        <v>1601</v>
      </c>
      <c r="S23" s="10" t="s">
        <v>17</v>
      </c>
      <c r="T23" s="2">
        <v>0</v>
      </c>
      <c r="U23" t="str">
        <f t="shared" si="4"/>
        <v>Single</v>
      </c>
    </row>
    <row r="24" spans="1:21" x14ac:dyDescent="0.2">
      <c r="A24" s="2">
        <v>30</v>
      </c>
      <c r="B24" s="2" t="str">
        <f t="shared" si="2"/>
        <v>30-45</v>
      </c>
      <c r="C24" s="10" t="s">
        <v>1842</v>
      </c>
      <c r="D24" s="11" t="str">
        <f t="shared" si="0"/>
        <v>M</v>
      </c>
      <c r="E24" s="10" t="s">
        <v>14</v>
      </c>
      <c r="F24" s="2">
        <v>56.495800000000003</v>
      </c>
      <c r="G24" s="2" t="str">
        <f t="shared" si="3"/>
        <v>25-75</v>
      </c>
      <c r="H24" s="10" t="s">
        <v>870</v>
      </c>
      <c r="I24" s="10" t="str">
        <f t="shared" si="1"/>
        <v>F</v>
      </c>
      <c r="J24" s="10" t="s">
        <v>1028</v>
      </c>
      <c r="K24" s="10" t="s">
        <v>1626</v>
      </c>
      <c r="L24" s="2">
        <v>0</v>
      </c>
      <c r="M24" s="2">
        <v>644</v>
      </c>
      <c r="N24" s="2">
        <v>3</v>
      </c>
      <c r="O24" s="10" t="s">
        <v>15</v>
      </c>
      <c r="P24" s="2">
        <v>0</v>
      </c>
      <c r="Q24" s="10">
        <v>1</v>
      </c>
      <c r="R24" s="10">
        <v>1601</v>
      </c>
      <c r="S24" s="10" t="s">
        <v>17</v>
      </c>
      <c r="T24" s="2">
        <v>0</v>
      </c>
      <c r="U24" t="str">
        <f t="shared" si="4"/>
        <v>Single</v>
      </c>
    </row>
    <row r="25" spans="1:21" x14ac:dyDescent="0.2">
      <c r="A25" s="2">
        <v>30</v>
      </c>
      <c r="B25" s="2" t="str">
        <f t="shared" si="2"/>
        <v>30-45</v>
      </c>
      <c r="C25" s="10" t="s">
        <v>1842</v>
      </c>
      <c r="D25" s="11" t="str">
        <f t="shared" si="0"/>
        <v>M</v>
      </c>
      <c r="E25" s="10" t="s">
        <v>14</v>
      </c>
      <c r="F25" s="2">
        <v>56.495800000000003</v>
      </c>
      <c r="G25" s="2" t="str">
        <f t="shared" si="3"/>
        <v>25-75</v>
      </c>
      <c r="H25" s="10" t="s">
        <v>903</v>
      </c>
      <c r="I25" s="10" t="str">
        <f t="shared" si="1"/>
        <v>L</v>
      </c>
      <c r="J25" s="10" t="s">
        <v>1028</v>
      </c>
      <c r="K25" s="10" t="s">
        <v>1672</v>
      </c>
      <c r="L25" s="2">
        <v>0</v>
      </c>
      <c r="M25" s="2">
        <v>693</v>
      </c>
      <c r="N25" s="2">
        <v>3</v>
      </c>
      <c r="O25" s="10" t="s">
        <v>15</v>
      </c>
      <c r="P25" s="2">
        <v>0</v>
      </c>
      <c r="Q25" s="10">
        <v>1</v>
      </c>
      <c r="R25" s="10">
        <v>1601</v>
      </c>
      <c r="S25" s="10" t="s">
        <v>17</v>
      </c>
      <c r="T25" s="2">
        <v>0</v>
      </c>
      <c r="U25" t="str">
        <f t="shared" si="4"/>
        <v>Single</v>
      </c>
    </row>
    <row r="26" spans="1:21" x14ac:dyDescent="0.2">
      <c r="A26" s="2">
        <v>30</v>
      </c>
      <c r="B26" s="2" t="str">
        <f t="shared" si="2"/>
        <v>30-45</v>
      </c>
      <c r="C26" s="10" t="s">
        <v>1842</v>
      </c>
      <c r="D26" s="11" t="str">
        <f t="shared" si="0"/>
        <v>M</v>
      </c>
      <c r="E26" s="10" t="s">
        <v>14</v>
      </c>
      <c r="F26" s="2">
        <v>56.495800000000003</v>
      </c>
      <c r="G26" s="2" t="str">
        <f t="shared" si="3"/>
        <v>25-75</v>
      </c>
      <c r="H26" s="10" t="s">
        <v>903</v>
      </c>
      <c r="I26" s="10" t="str">
        <f t="shared" si="1"/>
        <v>L</v>
      </c>
      <c r="J26" s="10" t="s">
        <v>1028</v>
      </c>
      <c r="K26" s="10" t="s">
        <v>1784</v>
      </c>
      <c r="L26" s="2">
        <v>0</v>
      </c>
      <c r="M26" s="2">
        <v>827</v>
      </c>
      <c r="N26" s="2">
        <v>3</v>
      </c>
      <c r="O26" s="10" t="s">
        <v>15</v>
      </c>
      <c r="P26" s="2">
        <v>0</v>
      </c>
      <c r="Q26" s="10">
        <v>0</v>
      </c>
      <c r="R26" s="10">
        <v>1601</v>
      </c>
      <c r="S26" s="10" t="s">
        <v>17</v>
      </c>
      <c r="T26" s="2">
        <v>0</v>
      </c>
      <c r="U26" t="str">
        <f t="shared" si="4"/>
        <v>Single</v>
      </c>
    </row>
    <row r="27" spans="1:21" x14ac:dyDescent="0.2">
      <c r="A27" s="2">
        <v>32</v>
      </c>
      <c r="B27" s="2" t="str">
        <f t="shared" si="2"/>
        <v>30-45</v>
      </c>
      <c r="C27" s="10" t="s">
        <v>1842</v>
      </c>
      <c r="D27" s="11" t="str">
        <f t="shared" si="0"/>
        <v>M</v>
      </c>
      <c r="E27" s="10" t="s">
        <v>14</v>
      </c>
      <c r="F27" s="2">
        <v>56.495800000000003</v>
      </c>
      <c r="G27" s="2" t="str">
        <f t="shared" si="3"/>
        <v>25-75</v>
      </c>
      <c r="H27" s="10" t="s">
        <v>996</v>
      </c>
      <c r="I27" s="10" t="str">
        <f t="shared" si="1"/>
        <v>C</v>
      </c>
      <c r="J27" s="10" t="s">
        <v>1028</v>
      </c>
      <c r="K27" s="10" t="s">
        <v>1794</v>
      </c>
      <c r="L27" s="2">
        <v>0</v>
      </c>
      <c r="M27" s="2">
        <v>839</v>
      </c>
      <c r="N27" s="2">
        <v>3</v>
      </c>
      <c r="O27" s="10" t="s">
        <v>15</v>
      </c>
      <c r="P27" s="2">
        <v>0</v>
      </c>
      <c r="Q27" s="10">
        <v>1</v>
      </c>
      <c r="R27" s="10">
        <v>1601</v>
      </c>
      <c r="S27" s="10" t="s">
        <v>17</v>
      </c>
      <c r="T27" s="2">
        <v>0</v>
      </c>
      <c r="U27" t="str">
        <f t="shared" si="4"/>
        <v>Single</v>
      </c>
    </row>
    <row r="28" spans="1:21" x14ac:dyDescent="0.2">
      <c r="A28" s="2">
        <v>11</v>
      </c>
      <c r="B28" s="2" t="str">
        <f t="shared" si="2"/>
        <v>18 lower</v>
      </c>
      <c r="C28" s="10" t="s">
        <v>1842</v>
      </c>
      <c r="D28" s="11" t="str">
        <f t="shared" si="0"/>
        <v>M</v>
      </c>
      <c r="E28" s="10" t="s">
        <v>14</v>
      </c>
      <c r="F28" s="2">
        <v>46.9</v>
      </c>
      <c r="G28" s="2" t="str">
        <f t="shared" si="3"/>
        <v>25-75</v>
      </c>
      <c r="H28" s="10" t="s">
        <v>418</v>
      </c>
      <c r="I28" s="10" t="str">
        <f t="shared" si="1"/>
        <v>G</v>
      </c>
      <c r="J28" s="10" t="s">
        <v>1038</v>
      </c>
      <c r="K28" s="10" t="s">
        <v>1090</v>
      </c>
      <c r="L28" s="2">
        <v>2</v>
      </c>
      <c r="M28" s="2">
        <v>60</v>
      </c>
      <c r="N28" s="2">
        <v>3</v>
      </c>
      <c r="O28" s="10" t="s">
        <v>15</v>
      </c>
      <c r="P28" s="2">
        <v>5</v>
      </c>
      <c r="Q28" s="10">
        <v>0</v>
      </c>
      <c r="R28" s="10" t="s">
        <v>51</v>
      </c>
      <c r="S28" s="10" t="s">
        <v>28</v>
      </c>
      <c r="T28" s="2">
        <v>7</v>
      </c>
      <c r="U28" t="str">
        <f t="shared" si="4"/>
        <v>Big family</v>
      </c>
    </row>
    <row r="29" spans="1:21" x14ac:dyDescent="0.2">
      <c r="A29" s="2">
        <v>16</v>
      </c>
      <c r="B29" s="2" t="str">
        <f t="shared" si="2"/>
        <v>18 lower</v>
      </c>
      <c r="C29" s="10" t="s">
        <v>1842</v>
      </c>
      <c r="D29" s="11" t="str">
        <f t="shared" si="0"/>
        <v>M</v>
      </c>
      <c r="E29" s="10" t="s">
        <v>14</v>
      </c>
      <c r="F29" s="2">
        <v>46.9</v>
      </c>
      <c r="G29" s="2" t="str">
        <f t="shared" si="3"/>
        <v>25-75</v>
      </c>
      <c r="H29" s="10" t="s">
        <v>418</v>
      </c>
      <c r="I29" s="10" t="str">
        <f t="shared" si="1"/>
        <v>G</v>
      </c>
      <c r="J29" s="10" t="s">
        <v>1032</v>
      </c>
      <c r="K29" s="10" t="s">
        <v>1102</v>
      </c>
      <c r="L29" s="2">
        <v>2</v>
      </c>
      <c r="M29" s="2">
        <v>72</v>
      </c>
      <c r="N29" s="2">
        <v>3</v>
      </c>
      <c r="O29" s="10" t="s">
        <v>20</v>
      </c>
      <c r="P29" s="2">
        <v>5</v>
      </c>
      <c r="Q29" s="10">
        <v>0</v>
      </c>
      <c r="R29" s="10" t="s">
        <v>51</v>
      </c>
      <c r="S29" s="10" t="s">
        <v>24</v>
      </c>
      <c r="T29" s="2">
        <v>7</v>
      </c>
      <c r="U29" t="str">
        <f t="shared" si="4"/>
        <v>Big family</v>
      </c>
    </row>
    <row r="30" spans="1:21" x14ac:dyDescent="0.2">
      <c r="A30" s="2">
        <v>1</v>
      </c>
      <c r="B30" s="2" t="str">
        <f t="shared" si="2"/>
        <v>18 lower</v>
      </c>
      <c r="C30" s="10" t="s">
        <v>1842</v>
      </c>
      <c r="D30" s="11" t="str">
        <f t="shared" si="0"/>
        <v>M</v>
      </c>
      <c r="E30" s="10" t="s">
        <v>14</v>
      </c>
      <c r="F30" s="2">
        <v>46.9</v>
      </c>
      <c r="G30" s="2" t="str">
        <f t="shared" si="3"/>
        <v>25-75</v>
      </c>
      <c r="H30" s="10" t="s">
        <v>418</v>
      </c>
      <c r="I30" s="10" t="str">
        <f t="shared" si="1"/>
        <v>G</v>
      </c>
      <c r="J30" s="10" t="s">
        <v>1038</v>
      </c>
      <c r="K30" s="10" t="s">
        <v>1403</v>
      </c>
      <c r="L30" s="2">
        <v>2</v>
      </c>
      <c r="M30" s="2">
        <v>387</v>
      </c>
      <c r="N30" s="2">
        <v>3</v>
      </c>
      <c r="O30" s="10" t="s">
        <v>15</v>
      </c>
      <c r="P30" s="2">
        <v>5</v>
      </c>
      <c r="Q30" s="10">
        <v>0</v>
      </c>
      <c r="R30" s="10" t="s">
        <v>51</v>
      </c>
      <c r="S30" s="10" t="s">
        <v>28</v>
      </c>
      <c r="T30" s="2">
        <v>7</v>
      </c>
      <c r="U30" t="str">
        <f t="shared" si="4"/>
        <v>Big family</v>
      </c>
    </row>
    <row r="31" spans="1:21" x14ac:dyDescent="0.2">
      <c r="A31" s="2">
        <v>9</v>
      </c>
      <c r="B31" s="2" t="str">
        <f t="shared" si="2"/>
        <v>18 lower</v>
      </c>
      <c r="C31" s="10" t="s">
        <v>1842</v>
      </c>
      <c r="D31" s="11" t="str">
        <f t="shared" si="0"/>
        <v>M</v>
      </c>
      <c r="E31" s="10" t="s">
        <v>14</v>
      </c>
      <c r="F31" s="2">
        <v>46.9</v>
      </c>
      <c r="G31" s="2" t="str">
        <f t="shared" si="3"/>
        <v>25-75</v>
      </c>
      <c r="H31" s="10" t="s">
        <v>418</v>
      </c>
      <c r="I31" s="10" t="str">
        <f t="shared" si="1"/>
        <v>G</v>
      </c>
      <c r="J31" s="10" t="s">
        <v>1038</v>
      </c>
      <c r="K31" s="10" t="s">
        <v>1486</v>
      </c>
      <c r="L31" s="2">
        <v>2</v>
      </c>
      <c r="M31" s="2">
        <v>481</v>
      </c>
      <c r="N31" s="2">
        <v>3</v>
      </c>
      <c r="O31" s="10" t="s">
        <v>15</v>
      </c>
      <c r="P31" s="2">
        <v>5</v>
      </c>
      <c r="Q31" s="10">
        <v>0</v>
      </c>
      <c r="R31" s="10" t="s">
        <v>51</v>
      </c>
      <c r="S31" s="10" t="s">
        <v>28</v>
      </c>
      <c r="T31" s="2">
        <v>7</v>
      </c>
      <c r="U31" t="str">
        <f t="shared" si="4"/>
        <v>Big family</v>
      </c>
    </row>
    <row r="32" spans="1:21" x14ac:dyDescent="0.2">
      <c r="A32" s="2">
        <v>43</v>
      </c>
      <c r="B32" s="2" t="str">
        <f t="shared" si="2"/>
        <v>30-45</v>
      </c>
      <c r="C32" s="10" t="s">
        <v>1842</v>
      </c>
      <c r="D32" s="11" t="str">
        <f t="shared" si="0"/>
        <v>M</v>
      </c>
      <c r="E32" s="10" t="s">
        <v>14</v>
      </c>
      <c r="F32" s="2">
        <v>46.9</v>
      </c>
      <c r="G32" s="2" t="str">
        <f t="shared" si="3"/>
        <v>25-75</v>
      </c>
      <c r="H32" s="10" t="s">
        <v>418</v>
      </c>
      <c r="I32" s="10" t="str">
        <f t="shared" si="1"/>
        <v>G</v>
      </c>
      <c r="J32" s="10" t="s">
        <v>1030</v>
      </c>
      <c r="K32" s="10" t="s">
        <v>1658</v>
      </c>
      <c r="L32" s="2">
        <v>6</v>
      </c>
      <c r="M32" s="2">
        <v>679</v>
      </c>
      <c r="N32" s="2">
        <v>3</v>
      </c>
      <c r="O32" s="10" t="s">
        <v>20</v>
      </c>
      <c r="P32" s="2">
        <v>1</v>
      </c>
      <c r="Q32" s="10">
        <v>0</v>
      </c>
      <c r="R32" s="10" t="s">
        <v>51</v>
      </c>
      <c r="S32" s="10" t="s">
        <v>22</v>
      </c>
      <c r="T32" s="2">
        <v>7</v>
      </c>
      <c r="U32" t="str">
        <f t="shared" si="4"/>
        <v>Big family</v>
      </c>
    </row>
    <row r="33" spans="1:21" x14ac:dyDescent="0.2">
      <c r="A33" s="2">
        <v>14</v>
      </c>
      <c r="B33" s="2" t="str">
        <f t="shared" si="2"/>
        <v>18 lower</v>
      </c>
      <c r="C33" s="10" t="s">
        <v>1842</v>
      </c>
      <c r="D33" s="11" t="str">
        <f t="shared" si="0"/>
        <v>M</v>
      </c>
      <c r="E33" s="10" t="s">
        <v>14</v>
      </c>
      <c r="F33" s="2">
        <v>46.9</v>
      </c>
      <c r="G33" s="2" t="str">
        <f t="shared" si="3"/>
        <v>25-75</v>
      </c>
      <c r="H33" s="10" t="s">
        <v>418</v>
      </c>
      <c r="I33" s="10" t="str">
        <f t="shared" si="1"/>
        <v>G</v>
      </c>
      <c r="J33" s="10" t="s">
        <v>1028</v>
      </c>
      <c r="K33" s="10" t="s">
        <v>1663</v>
      </c>
      <c r="L33" s="2">
        <v>2</v>
      </c>
      <c r="M33" s="2">
        <v>684</v>
      </c>
      <c r="N33" s="2">
        <v>3</v>
      </c>
      <c r="O33" s="10" t="s">
        <v>15</v>
      </c>
      <c r="P33" s="2">
        <v>5</v>
      </c>
      <c r="Q33" s="10">
        <v>0</v>
      </c>
      <c r="R33" s="10" t="s">
        <v>51</v>
      </c>
      <c r="S33" s="10" t="s">
        <v>17</v>
      </c>
      <c r="T33" s="2">
        <v>7</v>
      </c>
      <c r="U33" t="str">
        <f t="shared" si="4"/>
        <v>Big family</v>
      </c>
    </row>
    <row r="34" spans="1:21" x14ac:dyDescent="0.2">
      <c r="A34" s="2">
        <v>7</v>
      </c>
      <c r="B34" s="2" t="str">
        <f t="shared" si="2"/>
        <v>18 lower</v>
      </c>
      <c r="C34" s="10" t="s">
        <v>1842</v>
      </c>
      <c r="D34" s="11" t="str">
        <f t="shared" si="0"/>
        <v>M</v>
      </c>
      <c r="E34" s="10" t="s">
        <v>14</v>
      </c>
      <c r="F34" s="2">
        <v>39.6875</v>
      </c>
      <c r="G34" s="2" t="str">
        <f t="shared" si="3"/>
        <v>25-75</v>
      </c>
      <c r="H34" s="10" t="s">
        <v>409</v>
      </c>
      <c r="I34" s="10" t="str">
        <f t="shared" si="1"/>
        <v>P</v>
      </c>
      <c r="J34" s="10" t="s">
        <v>1038</v>
      </c>
      <c r="K34" s="10" t="s">
        <v>1081</v>
      </c>
      <c r="L34" s="2">
        <v>1</v>
      </c>
      <c r="M34" s="2">
        <v>51</v>
      </c>
      <c r="N34" s="2">
        <v>3</v>
      </c>
      <c r="O34" s="10" t="s">
        <v>15</v>
      </c>
      <c r="P34" s="2">
        <v>4</v>
      </c>
      <c r="Q34" s="10">
        <v>0</v>
      </c>
      <c r="R34" s="10">
        <v>3101295</v>
      </c>
      <c r="S34" s="10" t="s">
        <v>28</v>
      </c>
      <c r="T34" s="2">
        <v>5</v>
      </c>
      <c r="U34" t="str">
        <f t="shared" si="4"/>
        <v>Big family</v>
      </c>
    </row>
    <row r="35" spans="1:21" x14ac:dyDescent="0.2">
      <c r="A35" s="2">
        <v>1</v>
      </c>
      <c r="B35" s="2" t="str">
        <f t="shared" si="2"/>
        <v>18 lower</v>
      </c>
      <c r="C35" s="10" t="s">
        <v>1842</v>
      </c>
      <c r="D35" s="11" t="str">
        <f t="shared" si="0"/>
        <v>M</v>
      </c>
      <c r="E35" s="10" t="s">
        <v>14</v>
      </c>
      <c r="F35" s="2">
        <v>39.6875</v>
      </c>
      <c r="G35" s="2" t="str">
        <f t="shared" si="3"/>
        <v>25-75</v>
      </c>
      <c r="H35" s="10" t="s">
        <v>409</v>
      </c>
      <c r="I35" s="10" t="str">
        <f t="shared" si="1"/>
        <v>P</v>
      </c>
      <c r="J35" s="10" t="s">
        <v>1038</v>
      </c>
      <c r="K35" s="10" t="s">
        <v>1194</v>
      </c>
      <c r="L35" s="2">
        <v>1</v>
      </c>
      <c r="M35" s="2">
        <v>165</v>
      </c>
      <c r="N35" s="2">
        <v>3</v>
      </c>
      <c r="O35" s="10" t="s">
        <v>15</v>
      </c>
      <c r="P35" s="2">
        <v>4</v>
      </c>
      <c r="Q35" s="10">
        <v>0</v>
      </c>
      <c r="R35" s="10">
        <v>3101295</v>
      </c>
      <c r="S35" s="10" t="s">
        <v>28</v>
      </c>
      <c r="T35" s="2">
        <v>5</v>
      </c>
      <c r="U35" t="str">
        <f t="shared" si="4"/>
        <v>Big family</v>
      </c>
    </row>
    <row r="36" spans="1:21" x14ac:dyDescent="0.2">
      <c r="A36" s="2">
        <v>16</v>
      </c>
      <c r="B36" s="2" t="str">
        <f t="shared" si="2"/>
        <v>18 lower</v>
      </c>
      <c r="C36" s="10" t="s">
        <v>1842</v>
      </c>
      <c r="D36" s="11" t="str">
        <f t="shared" si="0"/>
        <v>M</v>
      </c>
      <c r="E36" s="10" t="s">
        <v>14</v>
      </c>
      <c r="F36" s="2">
        <v>39.6875</v>
      </c>
      <c r="G36" s="2" t="str">
        <f t="shared" si="3"/>
        <v>25-75</v>
      </c>
      <c r="H36" s="10" t="s">
        <v>409</v>
      </c>
      <c r="I36" s="10" t="str">
        <f t="shared" si="1"/>
        <v>P</v>
      </c>
      <c r="J36" s="10" t="s">
        <v>1028</v>
      </c>
      <c r="K36" s="10" t="s">
        <v>1291</v>
      </c>
      <c r="L36" s="2">
        <v>1</v>
      </c>
      <c r="M36" s="2">
        <v>267</v>
      </c>
      <c r="N36" s="2">
        <v>3</v>
      </c>
      <c r="O36" s="10" t="s">
        <v>15</v>
      </c>
      <c r="P36" s="2">
        <v>4</v>
      </c>
      <c r="Q36" s="10">
        <v>0</v>
      </c>
      <c r="R36" s="10">
        <v>3101295</v>
      </c>
      <c r="S36" s="10" t="s">
        <v>17</v>
      </c>
      <c r="T36" s="2">
        <v>5</v>
      </c>
      <c r="U36" t="str">
        <f t="shared" si="4"/>
        <v>Big family</v>
      </c>
    </row>
    <row r="37" spans="1:21" x14ac:dyDescent="0.2">
      <c r="A37" s="2">
        <v>41</v>
      </c>
      <c r="B37" s="2" t="str">
        <f t="shared" si="2"/>
        <v>30-45</v>
      </c>
      <c r="C37" s="10" t="s">
        <v>1842</v>
      </c>
      <c r="D37" s="11" t="str">
        <f t="shared" si="0"/>
        <v>M</v>
      </c>
      <c r="E37" s="10" t="s">
        <v>14</v>
      </c>
      <c r="F37" s="2">
        <v>39.6875</v>
      </c>
      <c r="G37" s="2" t="str">
        <f t="shared" si="3"/>
        <v>25-75</v>
      </c>
      <c r="H37" s="10" t="s">
        <v>409</v>
      </c>
      <c r="I37" s="10" t="str">
        <f t="shared" si="1"/>
        <v>P</v>
      </c>
      <c r="J37" s="10" t="s">
        <v>1030</v>
      </c>
      <c r="K37" s="10" t="s">
        <v>1620</v>
      </c>
      <c r="L37" s="2">
        <v>5</v>
      </c>
      <c r="M37" s="2">
        <v>639</v>
      </c>
      <c r="N37" s="2">
        <v>3</v>
      </c>
      <c r="O37" s="10" t="s">
        <v>20</v>
      </c>
      <c r="P37" s="2">
        <v>0</v>
      </c>
      <c r="Q37" s="10">
        <v>0</v>
      </c>
      <c r="R37" s="10">
        <v>3101295</v>
      </c>
      <c r="S37" s="10" t="s">
        <v>22</v>
      </c>
      <c r="T37" s="2">
        <v>5</v>
      </c>
      <c r="U37" t="str">
        <f t="shared" si="4"/>
        <v>Big family</v>
      </c>
    </row>
    <row r="38" spans="1:21" x14ac:dyDescent="0.2">
      <c r="A38" s="2">
        <v>14</v>
      </c>
      <c r="B38" s="2" t="str">
        <f t="shared" si="2"/>
        <v>18 lower</v>
      </c>
      <c r="C38" s="10" t="s">
        <v>1842</v>
      </c>
      <c r="D38" s="11" t="str">
        <f t="shared" si="0"/>
        <v>M</v>
      </c>
      <c r="E38" s="10" t="s">
        <v>14</v>
      </c>
      <c r="F38" s="2">
        <v>39.6875</v>
      </c>
      <c r="G38" s="2" t="str">
        <f t="shared" si="3"/>
        <v>25-75</v>
      </c>
      <c r="H38" s="10" t="s">
        <v>409</v>
      </c>
      <c r="I38" s="10" t="str">
        <f t="shared" si="1"/>
        <v>P</v>
      </c>
      <c r="J38" s="10" t="s">
        <v>1028</v>
      </c>
      <c r="K38" s="10" t="s">
        <v>1666</v>
      </c>
      <c r="L38" s="2">
        <v>1</v>
      </c>
      <c r="M38" s="2">
        <v>687</v>
      </c>
      <c r="N38" s="2">
        <v>3</v>
      </c>
      <c r="O38" s="10" t="s">
        <v>15</v>
      </c>
      <c r="P38" s="2">
        <v>4</v>
      </c>
      <c r="Q38" s="10">
        <v>0</v>
      </c>
      <c r="R38" s="10">
        <v>3101295</v>
      </c>
      <c r="S38" s="10" t="s">
        <v>17</v>
      </c>
      <c r="T38" s="2">
        <v>5</v>
      </c>
      <c r="U38" t="str">
        <f t="shared" si="4"/>
        <v>Big family</v>
      </c>
    </row>
    <row r="39" spans="1:21" x14ac:dyDescent="0.2">
      <c r="A39" s="2">
        <v>2</v>
      </c>
      <c r="B39" s="2" t="str">
        <f t="shared" si="2"/>
        <v>18 lower</v>
      </c>
      <c r="C39" s="10" t="s">
        <v>1842</v>
      </c>
      <c r="D39" s="11" t="str">
        <f t="shared" si="0"/>
        <v>M</v>
      </c>
      <c r="E39" s="10" t="s">
        <v>14</v>
      </c>
      <c r="F39" s="2">
        <v>39.6875</v>
      </c>
      <c r="G39" s="2" t="str">
        <f t="shared" si="3"/>
        <v>25-75</v>
      </c>
      <c r="H39" s="10" t="s">
        <v>409</v>
      </c>
      <c r="I39" s="10" t="str">
        <f t="shared" si="1"/>
        <v>P</v>
      </c>
      <c r="J39" s="10" t="s">
        <v>1038</v>
      </c>
      <c r="K39" s="10" t="s">
        <v>1783</v>
      </c>
      <c r="L39" s="2">
        <v>1</v>
      </c>
      <c r="M39" s="2">
        <v>825</v>
      </c>
      <c r="N39" s="2">
        <v>3</v>
      </c>
      <c r="O39" s="10" t="s">
        <v>15</v>
      </c>
      <c r="P39" s="2">
        <v>4</v>
      </c>
      <c r="Q39" s="10">
        <v>0</v>
      </c>
      <c r="R39" s="10">
        <v>3101295</v>
      </c>
      <c r="S39" s="10" t="s">
        <v>28</v>
      </c>
      <c r="T39" s="2">
        <v>5</v>
      </c>
      <c r="U39" t="str">
        <f t="shared" si="4"/>
        <v>Big family</v>
      </c>
    </row>
    <row r="40" spans="1:21" x14ac:dyDescent="0.2">
      <c r="A40" s="2">
        <v>9</v>
      </c>
      <c r="B40" s="2" t="str">
        <f t="shared" si="2"/>
        <v>18 lower</v>
      </c>
      <c r="C40" s="10" t="s">
        <v>1842</v>
      </c>
      <c r="D40" s="11" t="str">
        <f t="shared" si="0"/>
        <v>M</v>
      </c>
      <c r="E40" s="10" t="s">
        <v>14</v>
      </c>
      <c r="F40" s="2">
        <v>34.375</v>
      </c>
      <c r="G40" s="2" t="str">
        <f t="shared" si="3"/>
        <v>25-75</v>
      </c>
      <c r="H40" s="10" t="s">
        <v>443</v>
      </c>
      <c r="I40" s="10" t="str">
        <f t="shared" si="1"/>
        <v>F</v>
      </c>
      <c r="J40" s="10" t="s">
        <v>1032</v>
      </c>
      <c r="K40" s="10" t="s">
        <v>1176</v>
      </c>
      <c r="L40" s="2">
        <v>2</v>
      </c>
      <c r="M40" s="2">
        <v>148</v>
      </c>
      <c r="N40" s="2">
        <v>3</v>
      </c>
      <c r="O40" s="10" t="s">
        <v>20</v>
      </c>
      <c r="P40" s="2">
        <v>2</v>
      </c>
      <c r="Q40" s="10">
        <v>0</v>
      </c>
      <c r="R40" s="10" t="s">
        <v>62</v>
      </c>
      <c r="S40" s="10" t="s">
        <v>24</v>
      </c>
      <c r="T40" s="2">
        <v>4</v>
      </c>
      <c r="U40" t="str">
        <f t="shared" si="4"/>
        <v>Big family</v>
      </c>
    </row>
    <row r="41" spans="1:21" x14ac:dyDescent="0.2">
      <c r="A41" s="2">
        <v>21</v>
      </c>
      <c r="B41" s="2" t="str">
        <f t="shared" si="2"/>
        <v>18-30</v>
      </c>
      <c r="C41" s="10" t="s">
        <v>1842</v>
      </c>
      <c r="D41" s="11" t="str">
        <f t="shared" si="0"/>
        <v>M</v>
      </c>
      <c r="E41" s="10" t="s">
        <v>14</v>
      </c>
      <c r="F41" s="2">
        <v>34.375</v>
      </c>
      <c r="G41" s="2" t="str">
        <f t="shared" si="3"/>
        <v>25-75</v>
      </c>
      <c r="H41" s="10" t="s">
        <v>443</v>
      </c>
      <c r="I41" s="10" t="str">
        <f t="shared" si="1"/>
        <v>F</v>
      </c>
      <c r="J41" s="10" t="s">
        <v>1032</v>
      </c>
      <c r="K41" s="10" t="s">
        <v>1446</v>
      </c>
      <c r="L41" s="2">
        <v>2</v>
      </c>
      <c r="M41" s="2">
        <v>437</v>
      </c>
      <c r="N41" s="2">
        <v>3</v>
      </c>
      <c r="O41" s="10" t="s">
        <v>20</v>
      </c>
      <c r="P41" s="2">
        <v>2</v>
      </c>
      <c r="Q41" s="10">
        <v>0</v>
      </c>
      <c r="R41" s="10" t="s">
        <v>62</v>
      </c>
      <c r="S41" s="10" t="s">
        <v>24</v>
      </c>
      <c r="T41" s="2">
        <v>4</v>
      </c>
      <c r="U41" t="str">
        <f t="shared" si="4"/>
        <v>Big family</v>
      </c>
    </row>
    <row r="42" spans="1:21" x14ac:dyDescent="0.2">
      <c r="A42" s="2">
        <v>16</v>
      </c>
      <c r="B42" s="2" t="str">
        <f t="shared" si="2"/>
        <v>18 lower</v>
      </c>
      <c r="C42" s="10" t="s">
        <v>1842</v>
      </c>
      <c r="D42" s="11" t="str">
        <f t="shared" si="0"/>
        <v>M</v>
      </c>
      <c r="E42" s="10" t="s">
        <v>14</v>
      </c>
      <c r="F42" s="2">
        <v>34.375</v>
      </c>
      <c r="G42" s="2" t="str">
        <f t="shared" si="3"/>
        <v>25-75</v>
      </c>
      <c r="H42" s="10" t="s">
        <v>443</v>
      </c>
      <c r="I42" s="10" t="str">
        <f t="shared" si="1"/>
        <v>F</v>
      </c>
      <c r="J42" s="10" t="s">
        <v>1028</v>
      </c>
      <c r="K42" s="10" t="s">
        <v>1116</v>
      </c>
      <c r="L42" s="2">
        <v>3</v>
      </c>
      <c r="M42" s="2">
        <v>87</v>
      </c>
      <c r="N42" s="2">
        <v>3</v>
      </c>
      <c r="O42" s="10" t="s">
        <v>15</v>
      </c>
      <c r="P42" s="2">
        <v>1</v>
      </c>
      <c r="Q42" s="10">
        <v>0</v>
      </c>
      <c r="R42" s="10" t="s">
        <v>62</v>
      </c>
      <c r="S42" s="10" t="s">
        <v>17</v>
      </c>
      <c r="T42" s="2">
        <v>4</v>
      </c>
      <c r="U42" t="str">
        <f t="shared" si="4"/>
        <v>Big family</v>
      </c>
    </row>
    <row r="43" spans="1:21" x14ac:dyDescent="0.2">
      <c r="A43" s="2">
        <v>48</v>
      </c>
      <c r="B43" s="2" t="str">
        <f t="shared" si="2"/>
        <v>45 higher</v>
      </c>
      <c r="C43" s="10" t="s">
        <v>1842</v>
      </c>
      <c r="D43" s="11" t="str">
        <f t="shared" si="0"/>
        <v>M</v>
      </c>
      <c r="E43" s="10" t="s">
        <v>14</v>
      </c>
      <c r="F43" s="2">
        <v>34.375</v>
      </c>
      <c r="G43" s="2" t="str">
        <f t="shared" si="3"/>
        <v>25-75</v>
      </c>
      <c r="H43" s="10" t="s">
        <v>443</v>
      </c>
      <c r="I43" s="10" t="str">
        <f t="shared" si="1"/>
        <v>F</v>
      </c>
      <c r="J43" s="10" t="s">
        <v>1030</v>
      </c>
      <c r="K43" s="10" t="s">
        <v>1706</v>
      </c>
      <c r="L43" s="2">
        <v>3</v>
      </c>
      <c r="M43" s="2">
        <v>737</v>
      </c>
      <c r="N43" s="2">
        <v>3</v>
      </c>
      <c r="O43" s="10" t="s">
        <v>20</v>
      </c>
      <c r="P43" s="2">
        <v>1</v>
      </c>
      <c r="Q43" s="10">
        <v>0</v>
      </c>
      <c r="R43" s="10" t="s">
        <v>62</v>
      </c>
      <c r="S43" s="10" t="s">
        <v>22</v>
      </c>
      <c r="T43" s="2">
        <v>4</v>
      </c>
      <c r="U43" t="str">
        <f t="shared" si="4"/>
        <v>Big family</v>
      </c>
    </row>
    <row r="44" spans="1:21" x14ac:dyDescent="0.2">
      <c r="A44" s="2">
        <v>9</v>
      </c>
      <c r="B44" s="2" t="str">
        <f t="shared" si="2"/>
        <v>18 lower</v>
      </c>
      <c r="C44" s="10" t="s">
        <v>1842</v>
      </c>
      <c r="D44" s="11" t="str">
        <f t="shared" si="0"/>
        <v>M</v>
      </c>
      <c r="E44" s="10" t="s">
        <v>14</v>
      </c>
      <c r="F44" s="2">
        <v>31.387499999999999</v>
      </c>
      <c r="G44" s="2" t="str">
        <f t="shared" si="3"/>
        <v>25-75</v>
      </c>
      <c r="H44" s="10" t="s">
        <v>385</v>
      </c>
      <c r="I44" s="10" t="str">
        <f t="shared" si="1"/>
        <v>A</v>
      </c>
      <c r="J44" s="10" t="s">
        <v>1038</v>
      </c>
      <c r="K44" s="10" t="s">
        <v>1211</v>
      </c>
      <c r="L44" s="2">
        <v>2</v>
      </c>
      <c r="M44" s="2">
        <v>183</v>
      </c>
      <c r="N44" s="2">
        <v>3</v>
      </c>
      <c r="O44" s="10" t="s">
        <v>15</v>
      </c>
      <c r="P44" s="2">
        <v>4</v>
      </c>
      <c r="Q44" s="10">
        <v>0</v>
      </c>
      <c r="R44" s="10">
        <v>347077</v>
      </c>
      <c r="S44" s="10" t="s">
        <v>28</v>
      </c>
      <c r="T44" s="2">
        <v>6</v>
      </c>
      <c r="U44" t="str">
        <f t="shared" si="4"/>
        <v>Big family</v>
      </c>
    </row>
    <row r="45" spans="1:21" x14ac:dyDescent="0.2">
      <c r="A45" s="2">
        <v>5</v>
      </c>
      <c r="B45" s="2" t="str">
        <f t="shared" si="2"/>
        <v>18 lower</v>
      </c>
      <c r="C45" s="10" t="s">
        <v>1842</v>
      </c>
      <c r="D45" s="11" t="str">
        <f t="shared" si="0"/>
        <v>M</v>
      </c>
      <c r="E45" s="10" t="s">
        <v>14</v>
      </c>
      <c r="F45" s="2">
        <v>31.387499999999999</v>
      </c>
      <c r="G45" s="2" t="str">
        <f t="shared" si="3"/>
        <v>25-75</v>
      </c>
      <c r="H45" s="10" t="s">
        <v>385</v>
      </c>
      <c r="I45" s="10" t="str">
        <f t="shared" si="1"/>
        <v>A</v>
      </c>
      <c r="J45" s="10" t="s">
        <v>1032</v>
      </c>
      <c r="K45" s="10" t="s">
        <v>1261</v>
      </c>
      <c r="L45" s="2">
        <v>2</v>
      </c>
      <c r="M45" s="2">
        <v>234</v>
      </c>
      <c r="N45" s="2">
        <v>3</v>
      </c>
      <c r="O45" s="10" t="s">
        <v>20</v>
      </c>
      <c r="P45" s="2">
        <v>4</v>
      </c>
      <c r="Q45" s="10">
        <v>1</v>
      </c>
      <c r="R45" s="10">
        <v>347077</v>
      </c>
      <c r="S45" s="10" t="s">
        <v>24</v>
      </c>
      <c r="T45" s="2">
        <v>6</v>
      </c>
      <c r="U45" t="str">
        <f t="shared" si="4"/>
        <v>Big family</v>
      </c>
    </row>
    <row r="46" spans="1:21" x14ac:dyDescent="0.2">
      <c r="A46" s="2">
        <v>3</v>
      </c>
      <c r="B46" s="2" t="str">
        <f t="shared" si="2"/>
        <v>18 lower</v>
      </c>
      <c r="C46" s="10" t="s">
        <v>1842</v>
      </c>
      <c r="D46" s="11" t="str">
        <f t="shared" si="0"/>
        <v>M</v>
      </c>
      <c r="E46" s="10" t="s">
        <v>14</v>
      </c>
      <c r="F46" s="2">
        <v>31.387499999999999</v>
      </c>
      <c r="G46" s="2" t="str">
        <f t="shared" si="3"/>
        <v>25-75</v>
      </c>
      <c r="H46" s="10" t="s">
        <v>385</v>
      </c>
      <c r="I46" s="10" t="str">
        <f t="shared" si="1"/>
        <v>A</v>
      </c>
      <c r="J46" s="10" t="s">
        <v>1038</v>
      </c>
      <c r="K46" s="10" t="s">
        <v>1288</v>
      </c>
      <c r="L46" s="2">
        <v>2</v>
      </c>
      <c r="M46" s="2">
        <v>262</v>
      </c>
      <c r="N46" s="2">
        <v>3</v>
      </c>
      <c r="O46" s="10" t="s">
        <v>15</v>
      </c>
      <c r="P46" s="2">
        <v>4</v>
      </c>
      <c r="Q46" s="10">
        <v>1</v>
      </c>
      <c r="R46" s="10">
        <v>347077</v>
      </c>
      <c r="S46" s="10" t="s">
        <v>28</v>
      </c>
      <c r="T46" s="2">
        <v>6</v>
      </c>
      <c r="U46" t="str">
        <f t="shared" si="4"/>
        <v>Big family</v>
      </c>
    </row>
    <row r="47" spans="1:21" x14ac:dyDescent="0.2">
      <c r="A47" s="2">
        <v>38</v>
      </c>
      <c r="B47" s="2" t="str">
        <f t="shared" si="2"/>
        <v>30-45</v>
      </c>
      <c r="C47" s="10" t="s">
        <v>1842</v>
      </c>
      <c r="D47" s="11" t="str">
        <f t="shared" si="0"/>
        <v>M</v>
      </c>
      <c r="E47" s="10" t="s">
        <v>14</v>
      </c>
      <c r="F47" s="2">
        <v>31.387499999999999</v>
      </c>
      <c r="G47" s="2" t="str">
        <f t="shared" si="3"/>
        <v>25-75</v>
      </c>
      <c r="H47" s="10" t="s">
        <v>385</v>
      </c>
      <c r="I47" s="10" t="str">
        <f t="shared" si="1"/>
        <v>A</v>
      </c>
      <c r="J47" s="10" t="s">
        <v>1030</v>
      </c>
      <c r="K47" s="10" t="s">
        <v>1055</v>
      </c>
      <c r="L47" s="2">
        <v>5</v>
      </c>
      <c r="M47" s="2">
        <v>26</v>
      </c>
      <c r="N47" s="2">
        <v>3</v>
      </c>
      <c r="O47" s="10" t="s">
        <v>20</v>
      </c>
      <c r="P47" s="2">
        <v>1</v>
      </c>
      <c r="Q47" s="10">
        <v>1</v>
      </c>
      <c r="R47" s="10">
        <v>347077</v>
      </c>
      <c r="S47" s="10" t="s">
        <v>22</v>
      </c>
      <c r="T47" s="2">
        <v>6</v>
      </c>
      <c r="U47" t="str">
        <f t="shared" si="4"/>
        <v>Big family</v>
      </c>
    </row>
    <row r="48" spans="1:21" x14ac:dyDescent="0.2">
      <c r="A48" s="2">
        <v>2</v>
      </c>
      <c r="B48" s="2" t="str">
        <f t="shared" si="2"/>
        <v>18 lower</v>
      </c>
      <c r="C48" s="10" t="s">
        <v>1842</v>
      </c>
      <c r="D48" s="11" t="str">
        <f t="shared" si="0"/>
        <v>M</v>
      </c>
      <c r="E48" s="10" t="s">
        <v>14</v>
      </c>
      <c r="F48" s="2">
        <v>31.274999999999999</v>
      </c>
      <c r="G48" s="2" t="str">
        <f t="shared" si="3"/>
        <v>25-75</v>
      </c>
      <c r="H48" s="10" t="s">
        <v>374</v>
      </c>
      <c r="I48" s="10" t="str">
        <f t="shared" si="1"/>
        <v>A</v>
      </c>
      <c r="J48" s="10" t="s">
        <v>1032</v>
      </c>
      <c r="K48" s="10" t="s">
        <v>1148</v>
      </c>
      <c r="L48" s="2">
        <v>2</v>
      </c>
      <c r="M48" s="2">
        <v>120</v>
      </c>
      <c r="N48" s="2">
        <v>3</v>
      </c>
      <c r="O48" s="10" t="s">
        <v>20</v>
      </c>
      <c r="P48" s="2">
        <v>4</v>
      </c>
      <c r="Q48" s="10">
        <v>0</v>
      </c>
      <c r="R48" s="10">
        <v>347082</v>
      </c>
      <c r="S48" s="10" t="s">
        <v>24</v>
      </c>
      <c r="T48" s="2">
        <v>6</v>
      </c>
      <c r="U48" t="str">
        <f t="shared" si="4"/>
        <v>Big family</v>
      </c>
    </row>
    <row r="49" spans="1:21" x14ac:dyDescent="0.2">
      <c r="A49" s="2">
        <v>39</v>
      </c>
      <c r="B49" s="2" t="str">
        <f t="shared" si="2"/>
        <v>30-45</v>
      </c>
      <c r="C49" s="10" t="s">
        <v>1842</v>
      </c>
      <c r="D49" s="11" t="str">
        <f t="shared" si="0"/>
        <v>M</v>
      </c>
      <c r="E49" s="10" t="s">
        <v>14</v>
      </c>
      <c r="F49" s="2">
        <v>31.274999999999999</v>
      </c>
      <c r="G49" s="2" t="str">
        <f t="shared" si="3"/>
        <v>25-75</v>
      </c>
      <c r="H49" s="10" t="s">
        <v>374</v>
      </c>
      <c r="I49" s="10" t="str">
        <f t="shared" si="1"/>
        <v>A</v>
      </c>
      <c r="J49" s="10" t="s">
        <v>1028</v>
      </c>
      <c r="K49" s="10" t="s">
        <v>1044</v>
      </c>
      <c r="L49" s="2">
        <v>5</v>
      </c>
      <c r="M49" s="2">
        <v>14</v>
      </c>
      <c r="N49" s="2">
        <v>3</v>
      </c>
      <c r="O49" s="10" t="s">
        <v>15</v>
      </c>
      <c r="P49" s="2">
        <v>1</v>
      </c>
      <c r="Q49" s="10">
        <v>0</v>
      </c>
      <c r="R49" s="10">
        <v>347082</v>
      </c>
      <c r="S49" s="10" t="s">
        <v>17</v>
      </c>
      <c r="T49" s="2">
        <v>6</v>
      </c>
      <c r="U49" t="str">
        <f t="shared" si="4"/>
        <v>Big family</v>
      </c>
    </row>
    <row r="50" spans="1:21" x14ac:dyDescent="0.2">
      <c r="A50" s="2">
        <v>39</v>
      </c>
      <c r="B50" s="2" t="str">
        <f t="shared" si="2"/>
        <v>30-45</v>
      </c>
      <c r="C50" s="10" t="s">
        <v>1842</v>
      </c>
      <c r="D50" s="11" t="str">
        <f t="shared" si="0"/>
        <v>M</v>
      </c>
      <c r="E50" s="10" t="s">
        <v>14</v>
      </c>
      <c r="F50" s="2">
        <v>31.274999999999999</v>
      </c>
      <c r="G50" s="2" t="str">
        <f t="shared" si="3"/>
        <v>25-75</v>
      </c>
      <c r="H50" s="10" t="s">
        <v>374</v>
      </c>
      <c r="I50" s="10" t="str">
        <f t="shared" si="1"/>
        <v>A</v>
      </c>
      <c r="J50" s="10" t="s">
        <v>1030</v>
      </c>
      <c r="K50" s="10" t="s">
        <v>1596</v>
      </c>
      <c r="L50" s="2">
        <v>5</v>
      </c>
      <c r="M50" s="2">
        <v>611</v>
      </c>
      <c r="N50" s="2">
        <v>3</v>
      </c>
      <c r="O50" s="10" t="s">
        <v>20</v>
      </c>
      <c r="P50" s="2">
        <v>1</v>
      </c>
      <c r="Q50" s="10">
        <v>0</v>
      </c>
      <c r="R50" s="10">
        <v>347082</v>
      </c>
      <c r="S50" s="10" t="s">
        <v>22</v>
      </c>
      <c r="T50" s="2">
        <v>6</v>
      </c>
      <c r="U50" t="str">
        <f t="shared" si="4"/>
        <v>Big family</v>
      </c>
    </row>
    <row r="51" spans="1:21" x14ac:dyDescent="0.2">
      <c r="A51" s="2">
        <v>9</v>
      </c>
      <c r="B51" s="2" t="str">
        <f t="shared" si="2"/>
        <v>18 lower</v>
      </c>
      <c r="C51" s="10" t="s">
        <v>1842</v>
      </c>
      <c r="D51" s="11" t="str">
        <f t="shared" si="0"/>
        <v>M</v>
      </c>
      <c r="E51" s="10" t="s">
        <v>14</v>
      </c>
      <c r="F51" s="2">
        <v>31.274999999999999</v>
      </c>
      <c r="G51" s="2" t="str">
        <f t="shared" si="3"/>
        <v>25-75</v>
      </c>
      <c r="H51" s="10" t="s">
        <v>374</v>
      </c>
      <c r="I51" s="10" t="str">
        <f t="shared" si="1"/>
        <v>A</v>
      </c>
      <c r="J51" s="10" t="s">
        <v>1032</v>
      </c>
      <c r="K51" s="10" t="s">
        <v>1538</v>
      </c>
      <c r="L51" s="2">
        <v>2</v>
      </c>
      <c r="M51" s="2">
        <v>542</v>
      </c>
      <c r="N51" s="2">
        <v>3</v>
      </c>
      <c r="O51" s="10" t="s">
        <v>20</v>
      </c>
      <c r="P51" s="2">
        <v>4</v>
      </c>
      <c r="Q51" s="10">
        <v>0</v>
      </c>
      <c r="R51" s="10">
        <v>347082</v>
      </c>
      <c r="S51" s="10" t="s">
        <v>24</v>
      </c>
      <c r="T51" s="2">
        <v>6</v>
      </c>
      <c r="U51" t="str">
        <f t="shared" si="4"/>
        <v>Big family</v>
      </c>
    </row>
    <row r="52" spans="1:21" x14ac:dyDescent="0.2">
      <c r="A52" s="2">
        <v>11</v>
      </c>
      <c r="B52" s="2" t="str">
        <f t="shared" si="2"/>
        <v>18 lower</v>
      </c>
      <c r="C52" s="10" t="s">
        <v>1842</v>
      </c>
      <c r="D52" s="11" t="str">
        <f t="shared" si="0"/>
        <v>M</v>
      </c>
      <c r="E52" s="10" t="s">
        <v>14</v>
      </c>
      <c r="F52" s="2">
        <v>31.274999999999999</v>
      </c>
      <c r="G52" s="2" t="str">
        <f t="shared" si="3"/>
        <v>25-75</v>
      </c>
      <c r="H52" s="10" t="s">
        <v>374</v>
      </c>
      <c r="I52" s="10" t="str">
        <f t="shared" si="1"/>
        <v>A</v>
      </c>
      <c r="J52" s="10" t="s">
        <v>1032</v>
      </c>
      <c r="K52" s="10" t="s">
        <v>1539</v>
      </c>
      <c r="L52" s="2">
        <v>2</v>
      </c>
      <c r="M52" s="2">
        <v>543</v>
      </c>
      <c r="N52" s="2">
        <v>3</v>
      </c>
      <c r="O52" s="10" t="s">
        <v>20</v>
      </c>
      <c r="P52" s="2">
        <v>4</v>
      </c>
      <c r="Q52" s="10">
        <v>0</v>
      </c>
      <c r="R52" s="10">
        <v>347082</v>
      </c>
      <c r="S52" s="10" t="s">
        <v>24</v>
      </c>
      <c r="T52" s="2">
        <v>6</v>
      </c>
      <c r="U52" t="str">
        <f t="shared" si="4"/>
        <v>Big family</v>
      </c>
    </row>
    <row r="53" spans="1:21" x14ac:dyDescent="0.2">
      <c r="A53" s="2">
        <v>6</v>
      </c>
      <c r="B53" s="2" t="str">
        <f t="shared" si="2"/>
        <v>18 lower</v>
      </c>
      <c r="C53" s="10" t="s">
        <v>1842</v>
      </c>
      <c r="D53" s="11" t="str">
        <f t="shared" si="0"/>
        <v>M</v>
      </c>
      <c r="E53" s="10" t="s">
        <v>14</v>
      </c>
      <c r="F53" s="2">
        <v>31.274999999999999</v>
      </c>
      <c r="G53" s="2" t="str">
        <f t="shared" si="3"/>
        <v>25-75</v>
      </c>
      <c r="H53" s="10" t="s">
        <v>374</v>
      </c>
      <c r="I53" s="10" t="str">
        <f t="shared" si="1"/>
        <v>A</v>
      </c>
      <c r="J53" s="10" t="s">
        <v>1032</v>
      </c>
      <c r="K53" s="10" t="s">
        <v>1772</v>
      </c>
      <c r="L53" s="2">
        <v>2</v>
      </c>
      <c r="M53" s="2">
        <v>814</v>
      </c>
      <c r="N53" s="2">
        <v>3</v>
      </c>
      <c r="O53" s="10" t="s">
        <v>20</v>
      </c>
      <c r="P53" s="2">
        <v>4</v>
      </c>
      <c r="Q53" s="10">
        <v>0</v>
      </c>
      <c r="R53" s="10">
        <v>347082</v>
      </c>
      <c r="S53" s="10" t="s">
        <v>24</v>
      </c>
      <c r="T53" s="2">
        <v>6</v>
      </c>
      <c r="U53" t="str">
        <f t="shared" si="4"/>
        <v>Big family</v>
      </c>
    </row>
    <row r="54" spans="1:21" x14ac:dyDescent="0.2">
      <c r="A54" s="2">
        <v>4</v>
      </c>
      <c r="B54" s="2" t="str">
        <f t="shared" si="2"/>
        <v>18 lower</v>
      </c>
      <c r="C54" s="10" t="s">
        <v>1842</v>
      </c>
      <c r="D54" s="11" t="str">
        <f t="shared" si="0"/>
        <v>M</v>
      </c>
      <c r="E54" s="10" t="s">
        <v>14</v>
      </c>
      <c r="F54" s="2">
        <v>31.274999999999999</v>
      </c>
      <c r="G54" s="2" t="str">
        <f t="shared" si="3"/>
        <v>25-75</v>
      </c>
      <c r="H54" s="10" t="s">
        <v>374</v>
      </c>
      <c r="I54" s="10" t="str">
        <f t="shared" si="1"/>
        <v>A</v>
      </c>
      <c r="J54" s="10" t="s">
        <v>1038</v>
      </c>
      <c r="K54" s="10" t="s">
        <v>1805</v>
      </c>
      <c r="L54" s="2">
        <v>2</v>
      </c>
      <c r="M54" s="2">
        <v>851</v>
      </c>
      <c r="N54" s="2">
        <v>3</v>
      </c>
      <c r="O54" s="10" t="s">
        <v>15</v>
      </c>
      <c r="P54" s="2">
        <v>4</v>
      </c>
      <c r="Q54" s="10">
        <v>0</v>
      </c>
      <c r="R54" s="10">
        <v>347082</v>
      </c>
      <c r="S54" s="10" t="s">
        <v>28</v>
      </c>
      <c r="T54" s="2">
        <v>6</v>
      </c>
      <c r="U54" t="str">
        <f t="shared" si="4"/>
        <v>Big family</v>
      </c>
    </row>
    <row r="55" spans="1:21" x14ac:dyDescent="0.2">
      <c r="A55" s="2">
        <v>2</v>
      </c>
      <c r="B55" s="2" t="str">
        <f t="shared" si="2"/>
        <v>18 lower</v>
      </c>
      <c r="C55" s="10" t="s">
        <v>1842</v>
      </c>
      <c r="D55" s="11" t="str">
        <f t="shared" si="0"/>
        <v>M</v>
      </c>
      <c r="E55" s="10" t="s">
        <v>26</v>
      </c>
      <c r="F55" s="2">
        <v>29.125</v>
      </c>
      <c r="G55" s="2" t="str">
        <f t="shared" si="3"/>
        <v>25-75</v>
      </c>
      <c r="H55" s="10" t="s">
        <v>377</v>
      </c>
      <c r="I55" s="10" t="str">
        <f t="shared" si="1"/>
        <v>R</v>
      </c>
      <c r="J55" s="10" t="s">
        <v>1038</v>
      </c>
      <c r="K55" s="10" t="s">
        <v>1046</v>
      </c>
      <c r="L55" s="2">
        <v>1</v>
      </c>
      <c r="M55" s="2">
        <v>17</v>
      </c>
      <c r="N55" s="2">
        <v>3</v>
      </c>
      <c r="O55" s="10" t="s">
        <v>15</v>
      </c>
      <c r="P55" s="2">
        <v>4</v>
      </c>
      <c r="Q55" s="10">
        <v>0</v>
      </c>
      <c r="R55" s="10">
        <v>382652</v>
      </c>
      <c r="S55" s="10" t="s">
        <v>28</v>
      </c>
      <c r="T55" s="2">
        <v>5</v>
      </c>
      <c r="U55" t="str">
        <f t="shared" si="4"/>
        <v>Big family</v>
      </c>
    </row>
    <row r="56" spans="1:21" x14ac:dyDescent="0.2">
      <c r="A56" s="2">
        <v>4</v>
      </c>
      <c r="B56" s="2" t="str">
        <f t="shared" si="2"/>
        <v>18 lower</v>
      </c>
      <c r="C56" s="10" t="s">
        <v>1842</v>
      </c>
      <c r="D56" s="11" t="str">
        <f t="shared" si="0"/>
        <v>M</v>
      </c>
      <c r="E56" s="10" t="s">
        <v>26</v>
      </c>
      <c r="F56" s="2">
        <v>29.125</v>
      </c>
      <c r="G56" s="2" t="str">
        <f t="shared" si="3"/>
        <v>25-75</v>
      </c>
      <c r="H56" s="10" t="s">
        <v>377</v>
      </c>
      <c r="I56" s="10" t="str">
        <f t="shared" si="1"/>
        <v>R</v>
      </c>
      <c r="J56" s="10" t="s">
        <v>1038</v>
      </c>
      <c r="K56" s="10" t="s">
        <v>1200</v>
      </c>
      <c r="L56" s="2">
        <v>1</v>
      </c>
      <c r="M56" s="2">
        <v>172</v>
      </c>
      <c r="N56" s="2">
        <v>3</v>
      </c>
      <c r="O56" s="10" t="s">
        <v>15</v>
      </c>
      <c r="P56" s="2">
        <v>4</v>
      </c>
      <c r="Q56" s="10">
        <v>0</v>
      </c>
      <c r="R56" s="10">
        <v>382652</v>
      </c>
      <c r="S56" s="10" t="s">
        <v>28</v>
      </c>
      <c r="T56" s="2">
        <v>5</v>
      </c>
      <c r="U56" t="str">
        <f t="shared" si="4"/>
        <v>Big family</v>
      </c>
    </row>
    <row r="57" spans="1:21" x14ac:dyDescent="0.2">
      <c r="A57" s="2">
        <v>7</v>
      </c>
      <c r="B57" s="2" t="str">
        <f t="shared" si="2"/>
        <v>18 lower</v>
      </c>
      <c r="C57" s="10" t="s">
        <v>1842</v>
      </c>
      <c r="D57" s="11" t="str">
        <f t="shared" si="0"/>
        <v>M</v>
      </c>
      <c r="E57" s="10" t="s">
        <v>26</v>
      </c>
      <c r="F57" s="2">
        <v>29.125</v>
      </c>
      <c r="G57" s="2" t="str">
        <f t="shared" si="3"/>
        <v>25-75</v>
      </c>
      <c r="H57" s="10" t="s">
        <v>377</v>
      </c>
      <c r="I57" s="10" t="str">
        <f t="shared" si="1"/>
        <v>R</v>
      </c>
      <c r="J57" s="10" t="s">
        <v>1038</v>
      </c>
      <c r="K57" s="10" t="s">
        <v>1302</v>
      </c>
      <c r="L57" s="2">
        <v>1</v>
      </c>
      <c r="M57" s="2">
        <v>279</v>
      </c>
      <c r="N57" s="2">
        <v>3</v>
      </c>
      <c r="O57" s="10" t="s">
        <v>15</v>
      </c>
      <c r="P57" s="2">
        <v>4</v>
      </c>
      <c r="Q57" s="10">
        <v>0</v>
      </c>
      <c r="R57" s="10">
        <v>382652</v>
      </c>
      <c r="S57" s="10" t="s">
        <v>28</v>
      </c>
      <c r="T57" s="2">
        <v>5</v>
      </c>
      <c r="U57" t="str">
        <f t="shared" si="4"/>
        <v>Big family</v>
      </c>
    </row>
    <row r="58" spans="1:21" x14ac:dyDescent="0.2">
      <c r="A58" s="2">
        <v>8</v>
      </c>
      <c r="B58" s="2" t="str">
        <f t="shared" si="2"/>
        <v>18 lower</v>
      </c>
      <c r="C58" s="10" t="s">
        <v>1842</v>
      </c>
      <c r="D58" s="11" t="str">
        <f t="shared" si="0"/>
        <v>M</v>
      </c>
      <c r="E58" s="10" t="s">
        <v>26</v>
      </c>
      <c r="F58" s="2">
        <v>29.125</v>
      </c>
      <c r="G58" s="2" t="str">
        <f t="shared" si="3"/>
        <v>25-75</v>
      </c>
      <c r="H58" s="10" t="s">
        <v>377</v>
      </c>
      <c r="I58" s="10" t="str">
        <f t="shared" si="1"/>
        <v>R</v>
      </c>
      <c r="J58" s="10" t="s">
        <v>1038</v>
      </c>
      <c r="K58" s="10" t="s">
        <v>1751</v>
      </c>
      <c r="L58" s="2">
        <v>1</v>
      </c>
      <c r="M58" s="2">
        <v>788</v>
      </c>
      <c r="N58" s="2">
        <v>3</v>
      </c>
      <c r="O58" s="10" t="s">
        <v>15</v>
      </c>
      <c r="P58" s="2">
        <v>4</v>
      </c>
      <c r="Q58" s="10">
        <v>0</v>
      </c>
      <c r="R58" s="10">
        <v>382652</v>
      </c>
      <c r="S58" s="10" t="s">
        <v>28</v>
      </c>
      <c r="T58" s="2">
        <v>5</v>
      </c>
      <c r="U58" t="str">
        <f t="shared" si="4"/>
        <v>Big family</v>
      </c>
    </row>
    <row r="59" spans="1:21" x14ac:dyDescent="0.2">
      <c r="A59" s="2">
        <v>39</v>
      </c>
      <c r="B59" s="2" t="str">
        <f t="shared" si="2"/>
        <v>30-45</v>
      </c>
      <c r="C59" s="10" t="s">
        <v>1842</v>
      </c>
      <c r="D59" s="11" t="str">
        <f t="shared" si="0"/>
        <v>M</v>
      </c>
      <c r="E59" s="10" t="s">
        <v>26</v>
      </c>
      <c r="F59" s="2">
        <v>29.125</v>
      </c>
      <c r="G59" s="2" t="str">
        <f t="shared" si="3"/>
        <v>25-75</v>
      </c>
      <c r="H59" s="10" t="s">
        <v>377</v>
      </c>
      <c r="I59" s="10" t="str">
        <f t="shared" si="1"/>
        <v>R</v>
      </c>
      <c r="J59" s="10" t="s">
        <v>1030</v>
      </c>
      <c r="K59" s="10" t="s">
        <v>1837</v>
      </c>
      <c r="L59" s="2">
        <v>5</v>
      </c>
      <c r="M59" s="2">
        <v>886</v>
      </c>
      <c r="N59" s="2">
        <v>3</v>
      </c>
      <c r="O59" s="10" t="s">
        <v>20</v>
      </c>
      <c r="P59" s="2">
        <v>0</v>
      </c>
      <c r="Q59" s="10">
        <v>0</v>
      </c>
      <c r="R59" s="10">
        <v>382652</v>
      </c>
      <c r="S59" s="10" t="s">
        <v>22</v>
      </c>
      <c r="T59" s="2">
        <v>5</v>
      </c>
      <c r="U59" t="str">
        <f t="shared" si="4"/>
        <v>Big family</v>
      </c>
    </row>
    <row r="60" spans="1:21" x14ac:dyDescent="0.2">
      <c r="A60" s="2">
        <v>4</v>
      </c>
      <c r="B60" s="2" t="str">
        <f t="shared" si="2"/>
        <v>18 lower</v>
      </c>
      <c r="C60" s="10" t="s">
        <v>1842</v>
      </c>
      <c r="D60" s="11" t="str">
        <f t="shared" si="0"/>
        <v>M</v>
      </c>
      <c r="E60" s="10" t="s">
        <v>14</v>
      </c>
      <c r="F60" s="2">
        <v>27.9</v>
      </c>
      <c r="G60" s="2" t="str">
        <f t="shared" si="3"/>
        <v>25-75</v>
      </c>
      <c r="H60" s="10" t="s">
        <v>422</v>
      </c>
      <c r="I60" s="10" t="str">
        <f t="shared" si="1"/>
        <v>S</v>
      </c>
      <c r="J60" s="10" t="s">
        <v>1038</v>
      </c>
      <c r="K60" s="10" t="s">
        <v>1094</v>
      </c>
      <c r="L60" s="2">
        <v>2</v>
      </c>
      <c r="M60" s="2">
        <v>64</v>
      </c>
      <c r="N60" s="2">
        <v>3</v>
      </c>
      <c r="O60" s="10" t="s">
        <v>15</v>
      </c>
      <c r="P60" s="2">
        <v>3</v>
      </c>
      <c r="Q60" s="10">
        <v>0</v>
      </c>
      <c r="R60" s="10">
        <v>347088</v>
      </c>
      <c r="S60" s="10" t="s">
        <v>28</v>
      </c>
      <c r="T60" s="2">
        <v>5</v>
      </c>
      <c r="U60" t="str">
        <f t="shared" si="4"/>
        <v>Big family</v>
      </c>
    </row>
    <row r="61" spans="1:21" x14ac:dyDescent="0.2">
      <c r="A61" s="2">
        <v>45</v>
      </c>
      <c r="B61" s="2" t="str">
        <f t="shared" si="2"/>
        <v>45 higher</v>
      </c>
      <c r="C61" s="10" t="s">
        <v>1842</v>
      </c>
      <c r="D61" s="11" t="str">
        <f t="shared" si="0"/>
        <v>M</v>
      </c>
      <c r="E61" s="10" t="s">
        <v>14</v>
      </c>
      <c r="F61" s="2">
        <v>27.9</v>
      </c>
      <c r="G61" s="2" t="str">
        <f t="shared" si="3"/>
        <v>25-75</v>
      </c>
      <c r="H61" s="10" t="s">
        <v>422</v>
      </c>
      <c r="I61" s="10" t="str">
        <f t="shared" si="1"/>
        <v>S</v>
      </c>
      <c r="J61" s="10" t="s">
        <v>1030</v>
      </c>
      <c r="K61" s="10" t="s">
        <v>1197</v>
      </c>
      <c r="L61" s="2">
        <v>4</v>
      </c>
      <c r="M61" s="2">
        <v>168</v>
      </c>
      <c r="N61" s="2">
        <v>3</v>
      </c>
      <c r="O61" s="10" t="s">
        <v>20</v>
      </c>
      <c r="P61" s="2">
        <v>1</v>
      </c>
      <c r="Q61" s="10">
        <v>0</v>
      </c>
      <c r="R61" s="10">
        <v>347088</v>
      </c>
      <c r="S61" s="10" t="s">
        <v>22</v>
      </c>
      <c r="T61" s="2">
        <v>5</v>
      </c>
      <c r="U61" t="str">
        <f t="shared" si="4"/>
        <v>Big family</v>
      </c>
    </row>
    <row r="62" spans="1:21" x14ac:dyDescent="0.2">
      <c r="A62" s="2">
        <v>40</v>
      </c>
      <c r="B62" s="2" t="str">
        <f t="shared" si="2"/>
        <v>30-45</v>
      </c>
      <c r="C62" s="10" t="s">
        <v>1842</v>
      </c>
      <c r="D62" s="11" t="str">
        <f t="shared" si="0"/>
        <v>M</v>
      </c>
      <c r="E62" s="10" t="s">
        <v>14</v>
      </c>
      <c r="F62" s="2">
        <v>27.9</v>
      </c>
      <c r="G62" s="2" t="str">
        <f t="shared" si="3"/>
        <v>25-75</v>
      </c>
      <c r="H62" s="10" t="s">
        <v>422</v>
      </c>
      <c r="I62" s="10" t="str">
        <f t="shared" si="1"/>
        <v>S</v>
      </c>
      <c r="J62" s="10" t="s">
        <v>1028</v>
      </c>
      <c r="K62" s="10" t="s">
        <v>1380</v>
      </c>
      <c r="L62" s="2">
        <v>4</v>
      </c>
      <c r="M62" s="2">
        <v>361</v>
      </c>
      <c r="N62" s="2">
        <v>3</v>
      </c>
      <c r="O62" s="10" t="s">
        <v>15</v>
      </c>
      <c r="P62" s="2">
        <v>1</v>
      </c>
      <c r="Q62" s="10">
        <v>0</v>
      </c>
      <c r="R62" s="10">
        <v>347088</v>
      </c>
      <c r="S62" s="10" t="s">
        <v>17</v>
      </c>
      <c r="T62" s="2">
        <v>5</v>
      </c>
      <c r="U62" t="str">
        <f t="shared" si="4"/>
        <v>Big family</v>
      </c>
    </row>
    <row r="63" spans="1:21" x14ac:dyDescent="0.2">
      <c r="A63" s="2">
        <v>9</v>
      </c>
      <c r="B63" s="2" t="str">
        <f t="shared" si="2"/>
        <v>18 lower</v>
      </c>
      <c r="C63" s="10" t="s">
        <v>1842</v>
      </c>
      <c r="D63" s="11" t="str">
        <f t="shared" si="0"/>
        <v>M</v>
      </c>
      <c r="E63" s="10" t="s">
        <v>14</v>
      </c>
      <c r="F63" s="2">
        <v>27.9</v>
      </c>
      <c r="G63" s="2" t="str">
        <f t="shared" si="3"/>
        <v>25-75</v>
      </c>
      <c r="H63" s="10" t="s">
        <v>422</v>
      </c>
      <c r="I63" s="10" t="str">
        <f t="shared" si="1"/>
        <v>S</v>
      </c>
      <c r="J63" s="10" t="s">
        <v>1032</v>
      </c>
      <c r="K63" s="10" t="s">
        <v>1617</v>
      </c>
      <c r="L63" s="2">
        <v>2</v>
      </c>
      <c r="M63" s="2">
        <v>635</v>
      </c>
      <c r="N63" s="2">
        <v>3</v>
      </c>
      <c r="O63" s="10" t="s">
        <v>20</v>
      </c>
      <c r="P63" s="2">
        <v>3</v>
      </c>
      <c r="Q63" s="10">
        <v>0</v>
      </c>
      <c r="R63" s="10">
        <v>347088</v>
      </c>
      <c r="S63" s="10" t="s">
        <v>24</v>
      </c>
      <c r="T63" s="2">
        <v>5</v>
      </c>
      <c r="U63" t="str">
        <f t="shared" si="4"/>
        <v>Big family</v>
      </c>
    </row>
    <row r="64" spans="1:21" x14ac:dyDescent="0.2">
      <c r="A64" s="2">
        <v>2</v>
      </c>
      <c r="B64" s="2" t="str">
        <f t="shared" si="2"/>
        <v>18 lower</v>
      </c>
      <c r="C64" s="10" t="s">
        <v>1842</v>
      </c>
      <c r="D64" s="11" t="str">
        <f t="shared" si="0"/>
        <v>M</v>
      </c>
      <c r="E64" s="10" t="s">
        <v>14</v>
      </c>
      <c r="F64" s="2">
        <v>27.9</v>
      </c>
      <c r="G64" s="2" t="str">
        <f t="shared" si="3"/>
        <v>25-75</v>
      </c>
      <c r="H64" s="10" t="s">
        <v>422</v>
      </c>
      <c r="I64" s="10" t="str">
        <f t="shared" si="1"/>
        <v>S</v>
      </c>
      <c r="J64" s="10" t="s">
        <v>1032</v>
      </c>
      <c r="K64" s="10" t="s">
        <v>1625</v>
      </c>
      <c r="L64" s="2">
        <v>2</v>
      </c>
      <c r="M64" s="2">
        <v>643</v>
      </c>
      <c r="N64" s="2">
        <v>3</v>
      </c>
      <c r="O64" s="10" t="s">
        <v>20</v>
      </c>
      <c r="P64" s="2">
        <v>3</v>
      </c>
      <c r="Q64" s="10">
        <v>0</v>
      </c>
      <c r="R64" s="10">
        <v>347088</v>
      </c>
      <c r="S64" s="10" t="s">
        <v>24</v>
      </c>
      <c r="T64" s="2">
        <v>5</v>
      </c>
      <c r="U64" t="str">
        <f t="shared" si="4"/>
        <v>Big family</v>
      </c>
    </row>
    <row r="65" spans="1:21" x14ac:dyDescent="0.2">
      <c r="A65" s="2">
        <v>10</v>
      </c>
      <c r="B65" s="2" t="str">
        <f t="shared" si="2"/>
        <v>18 lower</v>
      </c>
      <c r="C65" s="10" t="s">
        <v>1842</v>
      </c>
      <c r="D65" s="11" t="str">
        <f t="shared" si="0"/>
        <v>M</v>
      </c>
      <c r="E65" s="10" t="s">
        <v>14</v>
      </c>
      <c r="F65" s="2">
        <v>27.9</v>
      </c>
      <c r="G65" s="2" t="str">
        <f t="shared" si="3"/>
        <v>25-75</v>
      </c>
      <c r="H65" s="10" t="s">
        <v>422</v>
      </c>
      <c r="I65" s="10" t="str">
        <f t="shared" si="1"/>
        <v>S</v>
      </c>
      <c r="J65" s="10" t="s">
        <v>1038</v>
      </c>
      <c r="K65" s="10" t="s">
        <v>1777</v>
      </c>
      <c r="L65" s="2">
        <v>2</v>
      </c>
      <c r="M65" s="2">
        <v>820</v>
      </c>
      <c r="N65" s="2">
        <v>3</v>
      </c>
      <c r="O65" s="10" t="s">
        <v>15</v>
      </c>
      <c r="P65" s="2">
        <v>3</v>
      </c>
      <c r="Q65" s="10">
        <v>0</v>
      </c>
      <c r="R65" s="10">
        <v>347088</v>
      </c>
      <c r="S65" s="10" t="s">
        <v>28</v>
      </c>
      <c r="T65" s="2">
        <v>5</v>
      </c>
      <c r="U65" t="str">
        <f t="shared" si="4"/>
        <v>Big family</v>
      </c>
    </row>
    <row r="66" spans="1:21" x14ac:dyDescent="0.2">
      <c r="A66" s="2">
        <v>4</v>
      </c>
      <c r="B66" s="2" t="str">
        <f t="shared" si="2"/>
        <v>18 lower</v>
      </c>
      <c r="C66" s="10" t="s">
        <v>1842</v>
      </c>
      <c r="D66" s="11" t="str">
        <f t="shared" ref="D66:D129" si="5">LEFT(C66,1)</f>
        <v>M</v>
      </c>
      <c r="E66" s="10" t="s">
        <v>14</v>
      </c>
      <c r="F66" s="2">
        <v>25.466699999999999</v>
      </c>
      <c r="G66" s="2" t="str">
        <f t="shared" si="3"/>
        <v>25-75</v>
      </c>
      <c r="H66" s="10" t="s">
        <v>518</v>
      </c>
      <c r="I66" s="10" t="str">
        <f t="shared" ref="I66:I129" si="6">LEFT(H66,1)</f>
        <v>L</v>
      </c>
      <c r="J66" s="10" t="s">
        <v>1038</v>
      </c>
      <c r="K66" s="10" t="s">
        <v>1205</v>
      </c>
      <c r="L66" s="2">
        <v>1</v>
      </c>
      <c r="M66" s="2">
        <v>177</v>
      </c>
      <c r="N66" s="2">
        <v>3</v>
      </c>
      <c r="O66" s="10" t="s">
        <v>15</v>
      </c>
      <c r="P66" s="2">
        <v>3</v>
      </c>
      <c r="Q66" s="10">
        <v>0</v>
      </c>
      <c r="R66" s="10">
        <v>4133</v>
      </c>
      <c r="S66" s="10" t="s">
        <v>28</v>
      </c>
      <c r="T66" s="2">
        <v>4</v>
      </c>
      <c r="U66" t="str">
        <f t="shared" si="4"/>
        <v>Big family</v>
      </c>
    </row>
    <row r="67" spans="1:21" x14ac:dyDescent="0.2">
      <c r="A67" s="2">
        <v>22</v>
      </c>
      <c r="B67" s="2" t="str">
        <f t="shared" ref="B67:B130" si="7">_xlfn.SWITCH(TRUE, A67&lt;18, "18 lower", AND(A67&gt;18, A67&lt;30),"18-30", AND(A67&gt;=30,A67&lt;45),"30-45", "45 higher")</f>
        <v>18-30</v>
      </c>
      <c r="C67" s="10" t="s">
        <v>1842</v>
      </c>
      <c r="D67" s="11" t="str">
        <f t="shared" si="5"/>
        <v>M</v>
      </c>
      <c r="E67" s="10" t="s">
        <v>14</v>
      </c>
      <c r="F67" s="2">
        <v>25.466699999999999</v>
      </c>
      <c r="G67" s="2" t="str">
        <f t="shared" ref="G67:G130" si="8">_xlfn.SWITCH(TRUE,F67=0,0,AND(F67&gt;0,F67&lt;10),"0-10",AND(F67&gt;=10,F67&lt;25),"10-25",AND(F67&gt;=25,F67&lt;75),"25-75",F67&gt;=75,"75 higher")</f>
        <v>25-75</v>
      </c>
      <c r="H67" s="10" t="s">
        <v>518</v>
      </c>
      <c r="I67" s="10" t="str">
        <f t="shared" si="6"/>
        <v>L</v>
      </c>
      <c r="J67" s="10" t="s">
        <v>1032</v>
      </c>
      <c r="K67" s="10" t="s">
        <v>1257</v>
      </c>
      <c r="L67" s="2">
        <v>1</v>
      </c>
      <c r="M67" s="2">
        <v>230</v>
      </c>
      <c r="N67" s="2">
        <v>3</v>
      </c>
      <c r="O67" s="10" t="s">
        <v>20</v>
      </c>
      <c r="P67" s="2">
        <v>3</v>
      </c>
      <c r="Q67" s="10">
        <v>0</v>
      </c>
      <c r="R67" s="10">
        <v>4133</v>
      </c>
      <c r="S67" s="10" t="s">
        <v>24</v>
      </c>
      <c r="T67" s="2">
        <v>4</v>
      </c>
      <c r="U67" t="str">
        <f t="shared" ref="U67:U130" si="9">_xlfn.SWITCH(TRUE,T67=0,"Single",OR(T67=1,T67=2),"Normal family",T67&gt;2,"Big family")</f>
        <v>Big family</v>
      </c>
    </row>
    <row r="68" spans="1:21" x14ac:dyDescent="0.2">
      <c r="A68" s="2">
        <v>22</v>
      </c>
      <c r="B68" s="2" t="str">
        <f t="shared" si="7"/>
        <v>18-30</v>
      </c>
      <c r="C68" s="10" t="s">
        <v>1842</v>
      </c>
      <c r="D68" s="11" t="str">
        <f t="shared" si="5"/>
        <v>M</v>
      </c>
      <c r="E68" s="10" t="s">
        <v>14</v>
      </c>
      <c r="F68" s="2">
        <v>25.466699999999999</v>
      </c>
      <c r="G68" s="2" t="str">
        <f t="shared" si="8"/>
        <v>25-75</v>
      </c>
      <c r="H68" s="10" t="s">
        <v>518</v>
      </c>
      <c r="I68" s="10" t="str">
        <f t="shared" si="6"/>
        <v>L</v>
      </c>
      <c r="J68" s="10" t="s">
        <v>1032</v>
      </c>
      <c r="K68" s="10" t="s">
        <v>1423</v>
      </c>
      <c r="L68" s="2">
        <v>1</v>
      </c>
      <c r="M68" s="2">
        <v>410</v>
      </c>
      <c r="N68" s="2">
        <v>3</v>
      </c>
      <c r="O68" s="10" t="s">
        <v>20</v>
      </c>
      <c r="P68" s="2">
        <v>3</v>
      </c>
      <c r="Q68" s="10">
        <v>0</v>
      </c>
      <c r="R68" s="10">
        <v>4133</v>
      </c>
      <c r="S68" s="10" t="s">
        <v>24</v>
      </c>
      <c r="T68" s="2">
        <v>4</v>
      </c>
      <c r="U68" t="str">
        <f t="shared" si="9"/>
        <v>Big family</v>
      </c>
    </row>
    <row r="69" spans="1:21" x14ac:dyDescent="0.2">
      <c r="A69" s="2">
        <v>22</v>
      </c>
      <c r="B69" s="2" t="str">
        <f t="shared" si="7"/>
        <v>18-30</v>
      </c>
      <c r="C69" s="10" t="s">
        <v>1842</v>
      </c>
      <c r="D69" s="11" t="str">
        <f t="shared" si="5"/>
        <v>M</v>
      </c>
      <c r="E69" s="10" t="s">
        <v>14</v>
      </c>
      <c r="F69" s="2">
        <v>25.466699999999999</v>
      </c>
      <c r="G69" s="2" t="str">
        <f t="shared" si="8"/>
        <v>25-75</v>
      </c>
      <c r="H69" s="10" t="s">
        <v>518</v>
      </c>
      <c r="I69" s="10" t="str">
        <f t="shared" si="6"/>
        <v>L</v>
      </c>
      <c r="J69" s="10" t="s">
        <v>1032</v>
      </c>
      <c r="K69" s="10" t="s">
        <v>1491</v>
      </c>
      <c r="L69" s="2">
        <v>1</v>
      </c>
      <c r="M69" s="2">
        <v>486</v>
      </c>
      <c r="N69" s="2">
        <v>3</v>
      </c>
      <c r="O69" s="10" t="s">
        <v>20</v>
      </c>
      <c r="P69" s="2">
        <v>3</v>
      </c>
      <c r="Q69" s="10">
        <v>0</v>
      </c>
      <c r="R69" s="10">
        <v>4133</v>
      </c>
      <c r="S69" s="10" t="s">
        <v>24</v>
      </c>
      <c r="T69" s="2">
        <v>4</v>
      </c>
      <c r="U69" t="str">
        <f t="shared" si="9"/>
        <v>Big family</v>
      </c>
    </row>
    <row r="70" spans="1:21" x14ac:dyDescent="0.2">
      <c r="A70" s="2">
        <v>22</v>
      </c>
      <c r="B70" s="2" t="str">
        <f t="shared" si="7"/>
        <v>18-30</v>
      </c>
      <c r="C70" s="10" t="s">
        <v>1842</v>
      </c>
      <c r="D70" s="11" t="str">
        <f t="shared" si="5"/>
        <v>M</v>
      </c>
      <c r="E70" s="10" t="s">
        <v>26</v>
      </c>
      <c r="F70" s="2">
        <v>24.15</v>
      </c>
      <c r="G70" s="2" t="str">
        <f t="shared" si="8"/>
        <v>10-25</v>
      </c>
      <c r="H70" s="10" t="s">
        <v>366</v>
      </c>
      <c r="I70" s="10" t="str">
        <f t="shared" si="6"/>
        <v>M</v>
      </c>
      <c r="J70" s="10" t="s">
        <v>1032</v>
      </c>
      <c r="K70" s="10" t="s">
        <v>1114</v>
      </c>
      <c r="L70" s="2">
        <v>0</v>
      </c>
      <c r="M70" s="2">
        <v>110</v>
      </c>
      <c r="N70" s="2">
        <v>3</v>
      </c>
      <c r="O70" s="10" t="s">
        <v>20</v>
      </c>
      <c r="P70" s="2">
        <v>1</v>
      </c>
      <c r="Q70" s="10">
        <v>1</v>
      </c>
      <c r="R70" s="10">
        <v>371110</v>
      </c>
      <c r="S70" s="10" t="s">
        <v>24</v>
      </c>
      <c r="T70" s="2">
        <v>1</v>
      </c>
      <c r="U70" t="str">
        <f t="shared" si="9"/>
        <v>Normal family</v>
      </c>
    </row>
    <row r="71" spans="1:21" x14ac:dyDescent="0.2">
      <c r="A71" s="2">
        <v>36</v>
      </c>
      <c r="B71" s="2" t="str">
        <f t="shared" si="7"/>
        <v>30-45</v>
      </c>
      <c r="C71" s="10" t="s">
        <v>1842</v>
      </c>
      <c r="D71" s="11" t="str">
        <f t="shared" si="5"/>
        <v>M</v>
      </c>
      <c r="E71" s="10" t="s">
        <v>14</v>
      </c>
      <c r="F71" s="2">
        <v>24.15</v>
      </c>
      <c r="G71" s="2" t="str">
        <f t="shared" si="8"/>
        <v>10-25</v>
      </c>
      <c r="H71" s="10" t="s">
        <v>708</v>
      </c>
      <c r="I71" s="10" t="str">
        <f t="shared" si="6"/>
        <v>V</v>
      </c>
      <c r="J71" s="10" t="s">
        <v>1028</v>
      </c>
      <c r="K71" s="10" t="s">
        <v>1583</v>
      </c>
      <c r="L71" s="2">
        <v>1</v>
      </c>
      <c r="M71" s="2">
        <v>596</v>
      </c>
      <c r="N71" s="2">
        <v>3</v>
      </c>
      <c r="O71" s="10" t="s">
        <v>15</v>
      </c>
      <c r="P71" s="2">
        <v>1</v>
      </c>
      <c r="Q71" s="10">
        <v>0</v>
      </c>
      <c r="R71" s="10">
        <v>345773</v>
      </c>
      <c r="S71" s="10" t="s">
        <v>17</v>
      </c>
      <c r="T71" s="2">
        <v>2</v>
      </c>
      <c r="U71" t="str">
        <f t="shared" si="9"/>
        <v>Normal family</v>
      </c>
    </row>
    <row r="72" spans="1:21" x14ac:dyDescent="0.2">
      <c r="A72" s="2">
        <v>30</v>
      </c>
      <c r="B72" s="2" t="str">
        <f t="shared" si="7"/>
        <v>30-45</v>
      </c>
      <c r="C72" s="10" t="s">
        <v>1842</v>
      </c>
      <c r="D72" s="11" t="str">
        <f t="shared" si="5"/>
        <v>M</v>
      </c>
      <c r="E72" s="10" t="s">
        <v>26</v>
      </c>
      <c r="F72" s="2">
        <v>24.15</v>
      </c>
      <c r="G72" s="2" t="str">
        <f t="shared" si="8"/>
        <v>10-25</v>
      </c>
      <c r="H72" s="10" t="s">
        <v>366</v>
      </c>
      <c r="I72" s="10" t="str">
        <f t="shared" si="6"/>
        <v>M</v>
      </c>
      <c r="J72" s="10" t="s">
        <v>1028</v>
      </c>
      <c r="K72" s="10" t="s">
        <v>1734</v>
      </c>
      <c r="L72" s="2">
        <v>0</v>
      </c>
      <c r="M72" s="2">
        <v>769</v>
      </c>
      <c r="N72" s="2">
        <v>3</v>
      </c>
      <c r="O72" s="10" t="s">
        <v>15</v>
      </c>
      <c r="P72" s="2">
        <v>1</v>
      </c>
      <c r="Q72" s="10">
        <v>0</v>
      </c>
      <c r="R72" s="10">
        <v>371110</v>
      </c>
      <c r="S72" s="10" t="s">
        <v>17</v>
      </c>
      <c r="T72" s="2">
        <v>1</v>
      </c>
      <c r="U72" t="str">
        <f t="shared" si="9"/>
        <v>Normal family</v>
      </c>
    </row>
    <row r="73" spans="1:21" x14ac:dyDescent="0.2">
      <c r="A73" s="2">
        <v>30</v>
      </c>
      <c r="B73" s="2" t="str">
        <f t="shared" si="7"/>
        <v>30-45</v>
      </c>
      <c r="C73" s="10" t="s">
        <v>1842</v>
      </c>
      <c r="D73" s="11" t="str">
        <f t="shared" si="5"/>
        <v>M</v>
      </c>
      <c r="E73" s="10" t="s">
        <v>14</v>
      </c>
      <c r="F73" s="2">
        <v>24.15</v>
      </c>
      <c r="G73" s="2" t="str">
        <f t="shared" si="8"/>
        <v>10-25</v>
      </c>
      <c r="H73" s="10" t="s">
        <v>708</v>
      </c>
      <c r="I73" s="10" t="str">
        <f t="shared" si="6"/>
        <v>V</v>
      </c>
      <c r="J73" s="10" t="s">
        <v>1030</v>
      </c>
      <c r="K73" s="10" t="s">
        <v>1761</v>
      </c>
      <c r="L73" s="2">
        <v>1</v>
      </c>
      <c r="M73" s="2">
        <v>800</v>
      </c>
      <c r="N73" s="2">
        <v>3</v>
      </c>
      <c r="O73" s="10" t="s">
        <v>20</v>
      </c>
      <c r="P73" s="2">
        <v>1</v>
      </c>
      <c r="Q73" s="10">
        <v>0</v>
      </c>
      <c r="R73" s="10">
        <v>345773</v>
      </c>
      <c r="S73" s="10" t="s">
        <v>22</v>
      </c>
      <c r="T73" s="2">
        <v>2</v>
      </c>
      <c r="U73" t="str">
        <f t="shared" si="9"/>
        <v>Normal family</v>
      </c>
    </row>
    <row r="74" spans="1:21" x14ac:dyDescent="0.2">
      <c r="A74" s="2">
        <v>10</v>
      </c>
      <c r="B74" s="2" t="str">
        <f t="shared" si="7"/>
        <v>18 lower</v>
      </c>
      <c r="C74" s="10" t="s">
        <v>1842</v>
      </c>
      <c r="D74" s="11" t="str">
        <f t="shared" si="5"/>
        <v>M</v>
      </c>
      <c r="E74" s="10" t="s">
        <v>14</v>
      </c>
      <c r="F74" s="2">
        <v>24.15</v>
      </c>
      <c r="G74" s="2" t="str">
        <f t="shared" si="8"/>
        <v>10-25</v>
      </c>
      <c r="H74" s="10" t="s">
        <v>708</v>
      </c>
      <c r="I74" s="10" t="str">
        <f t="shared" si="6"/>
        <v>V</v>
      </c>
      <c r="J74" s="10" t="s">
        <v>1032</v>
      </c>
      <c r="K74" s="10" t="s">
        <v>1431</v>
      </c>
      <c r="L74" s="2">
        <v>2</v>
      </c>
      <c r="M74" s="2">
        <v>420</v>
      </c>
      <c r="N74" s="2">
        <v>3</v>
      </c>
      <c r="O74" s="10" t="s">
        <v>20</v>
      </c>
      <c r="P74" s="2">
        <v>0</v>
      </c>
      <c r="Q74" s="10">
        <v>0</v>
      </c>
      <c r="R74" s="10">
        <v>345773</v>
      </c>
      <c r="S74" s="10" t="s">
        <v>24</v>
      </c>
      <c r="T74" s="2">
        <v>2</v>
      </c>
      <c r="U74" t="str">
        <f t="shared" si="9"/>
        <v>Normal family</v>
      </c>
    </row>
    <row r="75" spans="1:21" x14ac:dyDescent="0.2">
      <c r="A75" s="2">
        <v>30</v>
      </c>
      <c r="B75" s="2" t="str">
        <f t="shared" si="7"/>
        <v>30-45</v>
      </c>
      <c r="C75" s="10" t="s">
        <v>1842</v>
      </c>
      <c r="D75" s="11" t="str">
        <f t="shared" si="5"/>
        <v>M</v>
      </c>
      <c r="E75" s="10" t="s">
        <v>26</v>
      </c>
      <c r="F75" s="2">
        <v>24.15</v>
      </c>
      <c r="G75" s="2" t="str">
        <f t="shared" si="8"/>
        <v>10-25</v>
      </c>
      <c r="H75" s="10" t="s">
        <v>784</v>
      </c>
      <c r="I75" s="10" t="str">
        <f t="shared" si="6"/>
        <v>R</v>
      </c>
      <c r="J75" s="10" t="s">
        <v>1028</v>
      </c>
      <c r="K75" s="10" t="s">
        <v>1145</v>
      </c>
      <c r="L75" s="2">
        <v>0</v>
      </c>
      <c r="M75" s="2">
        <v>518</v>
      </c>
      <c r="N75" s="2">
        <v>3</v>
      </c>
      <c r="O75" s="10" t="s">
        <v>15</v>
      </c>
      <c r="P75" s="2">
        <v>0</v>
      </c>
      <c r="Q75" s="10">
        <v>0</v>
      </c>
      <c r="R75" s="10">
        <v>371110</v>
      </c>
      <c r="S75" s="10" t="s">
        <v>17</v>
      </c>
      <c r="T75" s="2">
        <v>0</v>
      </c>
      <c r="U75" t="str">
        <f t="shared" si="9"/>
        <v>Single</v>
      </c>
    </row>
    <row r="76" spans="1:21" x14ac:dyDescent="0.2">
      <c r="A76" s="2">
        <v>24</v>
      </c>
      <c r="B76" s="2" t="str">
        <f t="shared" si="7"/>
        <v>18-30</v>
      </c>
      <c r="C76" s="10" t="s">
        <v>1842</v>
      </c>
      <c r="D76" s="11" t="str">
        <f t="shared" si="5"/>
        <v>M</v>
      </c>
      <c r="E76" s="10" t="s">
        <v>14</v>
      </c>
      <c r="F76" s="2">
        <v>24.15</v>
      </c>
      <c r="G76" s="2" t="str">
        <f t="shared" si="8"/>
        <v>10-25</v>
      </c>
      <c r="H76" s="10" t="s">
        <v>686</v>
      </c>
      <c r="I76" s="10" t="str">
        <f t="shared" si="6"/>
        <v>D</v>
      </c>
      <c r="J76" s="10" t="s">
        <v>1028</v>
      </c>
      <c r="K76" s="10" t="s">
        <v>1561</v>
      </c>
      <c r="L76" s="2">
        <v>0</v>
      </c>
      <c r="M76" s="2">
        <v>566</v>
      </c>
      <c r="N76" s="2">
        <v>3</v>
      </c>
      <c r="O76" s="10" t="s">
        <v>15</v>
      </c>
      <c r="P76" s="2">
        <v>2</v>
      </c>
      <c r="Q76" s="10">
        <v>0</v>
      </c>
      <c r="R76" s="10" t="s">
        <v>252</v>
      </c>
      <c r="S76" s="10" t="s">
        <v>17</v>
      </c>
      <c r="T76" s="2">
        <v>2</v>
      </c>
      <c r="U76" t="str">
        <f t="shared" si="9"/>
        <v>Normal family</v>
      </c>
    </row>
    <row r="77" spans="1:21" x14ac:dyDescent="0.2">
      <c r="A77" s="2">
        <v>39</v>
      </c>
      <c r="B77" s="2" t="str">
        <f t="shared" si="7"/>
        <v>30-45</v>
      </c>
      <c r="C77" s="10" t="s">
        <v>1842</v>
      </c>
      <c r="D77" s="11" t="str">
        <f t="shared" si="5"/>
        <v>M</v>
      </c>
      <c r="E77" s="10" t="s">
        <v>14</v>
      </c>
      <c r="F77" s="2">
        <v>24.15</v>
      </c>
      <c r="G77" s="2" t="str">
        <f t="shared" si="8"/>
        <v>10-25</v>
      </c>
      <c r="H77" s="10" t="s">
        <v>980</v>
      </c>
      <c r="I77" s="10" t="str">
        <f t="shared" si="6"/>
        <v>L</v>
      </c>
      <c r="J77" s="10" t="s">
        <v>1028</v>
      </c>
      <c r="K77" s="10" t="s">
        <v>1036</v>
      </c>
      <c r="L77" s="2">
        <v>0</v>
      </c>
      <c r="M77" s="2">
        <v>812</v>
      </c>
      <c r="N77" s="2">
        <v>3</v>
      </c>
      <c r="O77" s="10" t="s">
        <v>15</v>
      </c>
      <c r="P77" s="2">
        <v>0</v>
      </c>
      <c r="Q77" s="10">
        <v>0</v>
      </c>
      <c r="R77" s="10" t="s">
        <v>252</v>
      </c>
      <c r="S77" s="10" t="s">
        <v>17</v>
      </c>
      <c r="T77" s="2">
        <v>0</v>
      </c>
      <c r="U77" t="str">
        <f t="shared" si="9"/>
        <v>Single</v>
      </c>
    </row>
    <row r="78" spans="1:21" x14ac:dyDescent="0.2">
      <c r="A78" s="2">
        <v>30</v>
      </c>
      <c r="B78" s="2" t="str">
        <f t="shared" si="7"/>
        <v>30-45</v>
      </c>
      <c r="C78" s="10" t="s">
        <v>1842</v>
      </c>
      <c r="D78" s="11" t="str">
        <f t="shared" si="5"/>
        <v>M</v>
      </c>
      <c r="E78" s="10" t="s">
        <v>14</v>
      </c>
      <c r="F78" s="2">
        <v>23.45</v>
      </c>
      <c r="G78" s="2" t="str">
        <f t="shared" si="8"/>
        <v>10-25</v>
      </c>
      <c r="H78" s="10" t="s">
        <v>965</v>
      </c>
      <c r="I78" s="10" t="str">
        <f t="shared" si="6"/>
        <v>J</v>
      </c>
      <c r="J78" s="10" t="s">
        <v>1028</v>
      </c>
      <c r="K78" s="10" t="s">
        <v>1749</v>
      </c>
      <c r="L78" s="2">
        <v>2</v>
      </c>
      <c r="M78" s="2">
        <v>784</v>
      </c>
      <c r="N78" s="2">
        <v>3</v>
      </c>
      <c r="O78" s="10" t="s">
        <v>15</v>
      </c>
      <c r="P78" s="2">
        <v>1</v>
      </c>
      <c r="Q78" s="10">
        <v>0</v>
      </c>
      <c r="R78" s="10" t="s">
        <v>312</v>
      </c>
      <c r="S78" s="10" t="s">
        <v>17</v>
      </c>
      <c r="T78" s="2">
        <v>3</v>
      </c>
      <c r="U78" t="str">
        <f t="shared" si="9"/>
        <v>Big family</v>
      </c>
    </row>
    <row r="79" spans="1:21" x14ac:dyDescent="0.2">
      <c r="A79" s="2">
        <v>22</v>
      </c>
      <c r="B79" s="2" t="str">
        <f t="shared" si="7"/>
        <v>18-30</v>
      </c>
      <c r="C79" s="10" t="s">
        <v>1842</v>
      </c>
      <c r="D79" s="11" t="str">
        <f t="shared" si="5"/>
        <v>M</v>
      </c>
      <c r="E79" s="10" t="s">
        <v>14</v>
      </c>
      <c r="F79" s="2">
        <v>23.45</v>
      </c>
      <c r="G79" s="2" t="str">
        <f t="shared" si="8"/>
        <v>10-25</v>
      </c>
      <c r="H79" s="10" t="s">
        <v>965</v>
      </c>
      <c r="I79" s="10" t="str">
        <f t="shared" si="6"/>
        <v>J</v>
      </c>
      <c r="J79" s="10" t="s">
        <v>1032</v>
      </c>
      <c r="K79" s="10" t="s">
        <v>1840</v>
      </c>
      <c r="L79" s="2">
        <v>2</v>
      </c>
      <c r="M79" s="2">
        <v>889</v>
      </c>
      <c r="N79" s="2">
        <v>3</v>
      </c>
      <c r="O79" s="10" t="s">
        <v>20</v>
      </c>
      <c r="P79" s="2">
        <v>1</v>
      </c>
      <c r="Q79" s="10">
        <v>0</v>
      </c>
      <c r="R79" s="10" t="s">
        <v>312</v>
      </c>
      <c r="S79" s="10" t="s">
        <v>24</v>
      </c>
      <c r="T79" s="2">
        <v>3</v>
      </c>
      <c r="U79" t="str">
        <f t="shared" si="9"/>
        <v>Big family</v>
      </c>
    </row>
    <row r="80" spans="1:21" x14ac:dyDescent="0.2">
      <c r="A80" s="2">
        <v>30</v>
      </c>
      <c r="B80" s="2" t="str">
        <f t="shared" si="7"/>
        <v>30-45</v>
      </c>
      <c r="C80" s="10" t="s">
        <v>1842</v>
      </c>
      <c r="D80" s="11" t="str">
        <f t="shared" si="5"/>
        <v>M</v>
      </c>
      <c r="E80" s="10" t="s">
        <v>26</v>
      </c>
      <c r="F80" s="2">
        <v>23.25</v>
      </c>
      <c r="G80" s="2" t="str">
        <f t="shared" si="8"/>
        <v>10-25</v>
      </c>
      <c r="H80" s="10" t="s">
        <v>624</v>
      </c>
      <c r="I80" s="10" t="str">
        <f t="shared" si="6"/>
        <v>M</v>
      </c>
      <c r="J80" s="10" t="s">
        <v>1028</v>
      </c>
      <c r="K80" s="10" t="s">
        <v>1322</v>
      </c>
      <c r="L80" s="2">
        <v>0</v>
      </c>
      <c r="M80" s="2">
        <v>302</v>
      </c>
      <c r="N80" s="2">
        <v>3</v>
      </c>
      <c r="O80" s="10" t="s">
        <v>15</v>
      </c>
      <c r="P80" s="2">
        <v>2</v>
      </c>
      <c r="Q80" s="10">
        <v>1</v>
      </c>
      <c r="R80" s="10">
        <v>367226</v>
      </c>
      <c r="S80" s="10" t="s">
        <v>17</v>
      </c>
      <c r="T80" s="2">
        <v>2</v>
      </c>
      <c r="U80" t="str">
        <f t="shared" si="9"/>
        <v>Normal family</v>
      </c>
    </row>
    <row r="81" spans="1:21" x14ac:dyDescent="0.2">
      <c r="A81" s="2">
        <v>22</v>
      </c>
      <c r="B81" s="2" t="str">
        <f t="shared" si="7"/>
        <v>18-30</v>
      </c>
      <c r="C81" s="10" t="s">
        <v>1842</v>
      </c>
      <c r="D81" s="11" t="str">
        <f t="shared" si="5"/>
        <v>M</v>
      </c>
      <c r="E81" s="10" t="s">
        <v>26</v>
      </c>
      <c r="F81" s="2">
        <v>23.25</v>
      </c>
      <c r="G81" s="2" t="str">
        <f t="shared" si="8"/>
        <v>10-25</v>
      </c>
      <c r="H81" s="10" t="s">
        <v>624</v>
      </c>
      <c r="I81" s="10" t="str">
        <f t="shared" si="6"/>
        <v>M</v>
      </c>
      <c r="J81" s="10" t="s">
        <v>1032</v>
      </c>
      <c r="K81" s="10" t="s">
        <v>1350</v>
      </c>
      <c r="L81" s="2">
        <v>0</v>
      </c>
      <c r="M81" s="2">
        <v>331</v>
      </c>
      <c r="N81" s="2">
        <v>3</v>
      </c>
      <c r="O81" s="10" t="s">
        <v>20</v>
      </c>
      <c r="P81" s="2">
        <v>2</v>
      </c>
      <c r="Q81" s="10">
        <v>1</v>
      </c>
      <c r="R81" s="10">
        <v>367226</v>
      </c>
      <c r="S81" s="10" t="s">
        <v>24</v>
      </c>
      <c r="T81" s="2">
        <v>2</v>
      </c>
      <c r="U81" t="str">
        <f t="shared" si="9"/>
        <v>Normal family</v>
      </c>
    </row>
    <row r="82" spans="1:21" x14ac:dyDescent="0.2">
      <c r="A82" s="2">
        <v>28</v>
      </c>
      <c r="B82" s="2" t="str">
        <f t="shared" si="7"/>
        <v>18-30</v>
      </c>
      <c r="C82" s="10" t="s">
        <v>1842</v>
      </c>
      <c r="D82" s="11" t="str">
        <f t="shared" si="5"/>
        <v>M</v>
      </c>
      <c r="E82" s="10" t="s">
        <v>14</v>
      </c>
      <c r="F82" s="2">
        <v>22.524999999999999</v>
      </c>
      <c r="G82" s="2" t="str">
        <f t="shared" si="8"/>
        <v>10-25</v>
      </c>
      <c r="H82" s="10" t="s">
        <v>501</v>
      </c>
      <c r="I82" s="10" t="str">
        <f t="shared" si="6"/>
        <v>O</v>
      </c>
      <c r="J82" s="10" t="s">
        <v>1028</v>
      </c>
      <c r="K82" s="10" t="s">
        <v>1511</v>
      </c>
      <c r="L82" s="2">
        <v>0</v>
      </c>
      <c r="M82" s="2">
        <v>509</v>
      </c>
      <c r="N82" s="2">
        <v>3</v>
      </c>
      <c r="O82" s="10" t="s">
        <v>15</v>
      </c>
      <c r="P82" s="2">
        <v>0</v>
      </c>
      <c r="Q82" s="10">
        <v>0</v>
      </c>
      <c r="R82" s="10" t="s">
        <v>230</v>
      </c>
      <c r="S82" s="10" t="s">
        <v>17</v>
      </c>
      <c r="T82" s="2">
        <v>0</v>
      </c>
      <c r="U82" t="str">
        <f t="shared" si="9"/>
        <v>Single</v>
      </c>
    </row>
    <row r="83" spans="1:21" x14ac:dyDescent="0.2">
      <c r="A83" s="2">
        <v>22</v>
      </c>
      <c r="B83" s="2" t="str">
        <f t="shared" si="7"/>
        <v>18-30</v>
      </c>
      <c r="C83" s="10" t="s">
        <v>79</v>
      </c>
      <c r="D83" s="11" t="str">
        <f t="shared" si="5"/>
        <v>F</v>
      </c>
      <c r="E83" s="10" t="s">
        <v>19</v>
      </c>
      <c r="F83" s="2">
        <v>22.3583</v>
      </c>
      <c r="G83" s="2" t="str">
        <f t="shared" si="8"/>
        <v>10-25</v>
      </c>
      <c r="H83" s="10" t="s">
        <v>478</v>
      </c>
      <c r="I83" s="10" t="str">
        <f t="shared" si="6"/>
        <v>P</v>
      </c>
      <c r="J83" s="10" t="s">
        <v>1032</v>
      </c>
      <c r="K83" s="10" t="s">
        <v>1157</v>
      </c>
      <c r="L83" s="2">
        <v>1</v>
      </c>
      <c r="M83" s="2">
        <v>129</v>
      </c>
      <c r="N83" s="2">
        <v>3</v>
      </c>
      <c r="O83" s="10" t="s">
        <v>20</v>
      </c>
      <c r="P83" s="2">
        <v>1</v>
      </c>
      <c r="Q83" s="10">
        <v>1</v>
      </c>
      <c r="R83" s="10">
        <v>2668</v>
      </c>
      <c r="S83" s="10" t="s">
        <v>24</v>
      </c>
      <c r="T83" s="2">
        <v>2</v>
      </c>
      <c r="U83" t="str">
        <f t="shared" si="9"/>
        <v>Normal family</v>
      </c>
    </row>
    <row r="84" spans="1:21" x14ac:dyDescent="0.2">
      <c r="A84" s="2">
        <v>35.5</v>
      </c>
      <c r="B84" s="2" t="str">
        <f t="shared" si="7"/>
        <v>30-45</v>
      </c>
      <c r="C84" s="10" t="s">
        <v>1842</v>
      </c>
      <c r="D84" s="11" t="str">
        <f t="shared" si="5"/>
        <v>M</v>
      </c>
      <c r="E84" s="10" t="s">
        <v>19</v>
      </c>
      <c r="F84" s="2">
        <v>22.3583</v>
      </c>
      <c r="G84" s="2" t="str">
        <f t="shared" si="8"/>
        <v>10-25</v>
      </c>
      <c r="H84" s="10" t="s">
        <v>478</v>
      </c>
      <c r="I84" s="10" t="str">
        <f t="shared" si="6"/>
        <v>P</v>
      </c>
      <c r="J84" s="10" t="s">
        <v>1030</v>
      </c>
      <c r="K84" s="10" t="s">
        <v>1532</v>
      </c>
      <c r="L84" s="2">
        <v>2</v>
      </c>
      <c r="M84" s="2">
        <v>534</v>
      </c>
      <c r="N84" s="2">
        <v>3</v>
      </c>
      <c r="O84" s="10" t="s">
        <v>20</v>
      </c>
      <c r="P84" s="2">
        <v>0</v>
      </c>
      <c r="Q84" s="10">
        <v>1</v>
      </c>
      <c r="R84" s="10">
        <v>2668</v>
      </c>
      <c r="S84" s="10" t="s">
        <v>22</v>
      </c>
      <c r="T84" s="2">
        <v>2</v>
      </c>
      <c r="U84" t="str">
        <f t="shared" si="9"/>
        <v>Normal family</v>
      </c>
    </row>
    <row r="85" spans="1:21" x14ac:dyDescent="0.2">
      <c r="A85" s="2">
        <v>4</v>
      </c>
      <c r="B85" s="2" t="str">
        <f t="shared" si="7"/>
        <v>18 lower</v>
      </c>
      <c r="C85" s="10" t="s">
        <v>1842</v>
      </c>
      <c r="D85" s="11" t="str">
        <f t="shared" si="5"/>
        <v>M</v>
      </c>
      <c r="E85" s="10" t="s">
        <v>14</v>
      </c>
      <c r="F85" s="2">
        <v>22.024999999999999</v>
      </c>
      <c r="G85" s="2" t="str">
        <f t="shared" si="8"/>
        <v>10-25</v>
      </c>
      <c r="H85" s="10" t="s">
        <v>524</v>
      </c>
      <c r="I85" s="10" t="str">
        <f t="shared" si="6"/>
        <v>K</v>
      </c>
      <c r="J85" s="10" t="s">
        <v>1032</v>
      </c>
      <c r="K85" s="10" t="s">
        <v>1213</v>
      </c>
      <c r="L85" s="2">
        <v>2</v>
      </c>
      <c r="M85" s="2">
        <v>185</v>
      </c>
      <c r="N85" s="2">
        <v>3</v>
      </c>
      <c r="O85" s="10" t="s">
        <v>20</v>
      </c>
      <c r="P85" s="2">
        <v>0</v>
      </c>
      <c r="Q85" s="10">
        <v>1</v>
      </c>
      <c r="R85" s="10">
        <v>315153</v>
      </c>
      <c r="S85" s="10" t="s">
        <v>24</v>
      </c>
      <c r="T85" s="2">
        <v>2</v>
      </c>
      <c r="U85" t="str">
        <f t="shared" si="9"/>
        <v>Normal family</v>
      </c>
    </row>
    <row r="86" spans="1:21" x14ac:dyDescent="0.2">
      <c r="A86" s="2">
        <v>30</v>
      </c>
      <c r="B86" s="2" t="str">
        <f t="shared" si="7"/>
        <v>30-45</v>
      </c>
      <c r="C86" s="10" t="s">
        <v>1842</v>
      </c>
      <c r="D86" s="11" t="str">
        <f t="shared" si="5"/>
        <v>M</v>
      </c>
      <c r="E86" s="10" t="s">
        <v>19</v>
      </c>
      <c r="F86" s="2">
        <v>21.679200000000002</v>
      </c>
      <c r="G86" s="2" t="str">
        <f t="shared" si="8"/>
        <v>10-25</v>
      </c>
      <c r="H86" s="10" t="s">
        <v>407</v>
      </c>
      <c r="I86" s="10" t="str">
        <f t="shared" si="6"/>
        <v>S</v>
      </c>
      <c r="J86" s="10" t="s">
        <v>1028</v>
      </c>
      <c r="K86" s="10" t="s">
        <v>1079</v>
      </c>
      <c r="L86" s="2">
        <v>0</v>
      </c>
      <c r="M86" s="2">
        <v>49</v>
      </c>
      <c r="N86" s="2">
        <v>3</v>
      </c>
      <c r="O86" s="10" t="s">
        <v>15</v>
      </c>
      <c r="P86" s="2">
        <v>2</v>
      </c>
      <c r="Q86" s="10">
        <v>0</v>
      </c>
      <c r="R86" s="10">
        <v>2662</v>
      </c>
      <c r="S86" s="10" t="s">
        <v>17</v>
      </c>
      <c r="T86" s="2">
        <v>2</v>
      </c>
      <c r="U86" t="str">
        <f t="shared" si="9"/>
        <v>Normal family</v>
      </c>
    </row>
    <row r="87" spans="1:21" x14ac:dyDescent="0.2">
      <c r="A87" s="2">
        <v>2</v>
      </c>
      <c r="B87" s="2" t="str">
        <f t="shared" si="7"/>
        <v>18 lower</v>
      </c>
      <c r="C87" s="10" t="s">
        <v>1842</v>
      </c>
      <c r="D87" s="11" t="str">
        <f t="shared" si="5"/>
        <v>M</v>
      </c>
      <c r="E87" s="10" t="s">
        <v>14</v>
      </c>
      <c r="F87" s="2">
        <v>21.074999999999999</v>
      </c>
      <c r="G87" s="2" t="str">
        <f t="shared" si="8"/>
        <v>10-25</v>
      </c>
      <c r="H87" s="10" t="s">
        <v>368</v>
      </c>
      <c r="I87" s="10" t="str">
        <f t="shared" si="6"/>
        <v>P</v>
      </c>
      <c r="J87" s="10" t="s">
        <v>1038</v>
      </c>
      <c r="K87" s="10" t="s">
        <v>1039</v>
      </c>
      <c r="L87" s="2">
        <v>1</v>
      </c>
      <c r="M87" s="2">
        <v>8</v>
      </c>
      <c r="N87" s="2">
        <v>3</v>
      </c>
      <c r="O87" s="10" t="s">
        <v>15</v>
      </c>
      <c r="P87" s="2">
        <v>3</v>
      </c>
      <c r="Q87" s="10">
        <v>0</v>
      </c>
      <c r="R87" s="10">
        <v>349909</v>
      </c>
      <c r="S87" s="10" t="s">
        <v>28</v>
      </c>
      <c r="T87" s="2">
        <v>4</v>
      </c>
      <c r="U87" t="str">
        <f t="shared" si="9"/>
        <v>Big family</v>
      </c>
    </row>
    <row r="88" spans="1:21" x14ac:dyDescent="0.2">
      <c r="A88" s="2">
        <v>8</v>
      </c>
      <c r="B88" s="2" t="str">
        <f t="shared" si="7"/>
        <v>18 lower</v>
      </c>
      <c r="C88" s="10" t="s">
        <v>1842</v>
      </c>
      <c r="D88" s="11" t="str">
        <f t="shared" si="5"/>
        <v>M</v>
      </c>
      <c r="E88" s="10" t="s">
        <v>14</v>
      </c>
      <c r="F88" s="2">
        <v>21.074999999999999</v>
      </c>
      <c r="G88" s="2" t="str">
        <f t="shared" si="8"/>
        <v>10-25</v>
      </c>
      <c r="H88" s="10" t="s">
        <v>368</v>
      </c>
      <c r="I88" s="10" t="str">
        <f t="shared" si="6"/>
        <v>P</v>
      </c>
      <c r="J88" s="10" t="s">
        <v>1032</v>
      </c>
      <c r="K88" s="10" t="s">
        <v>1054</v>
      </c>
      <c r="L88" s="2">
        <v>1</v>
      </c>
      <c r="M88" s="2">
        <v>25</v>
      </c>
      <c r="N88" s="2">
        <v>3</v>
      </c>
      <c r="O88" s="10" t="s">
        <v>20</v>
      </c>
      <c r="P88" s="2">
        <v>3</v>
      </c>
      <c r="Q88" s="10">
        <v>0</v>
      </c>
      <c r="R88" s="10">
        <v>349909</v>
      </c>
      <c r="S88" s="10" t="s">
        <v>24</v>
      </c>
      <c r="T88" s="2">
        <v>4</v>
      </c>
      <c r="U88" t="str">
        <f t="shared" si="9"/>
        <v>Big family</v>
      </c>
    </row>
    <row r="89" spans="1:21" x14ac:dyDescent="0.2">
      <c r="A89" s="2">
        <v>3</v>
      </c>
      <c r="B89" s="2" t="str">
        <f t="shared" si="7"/>
        <v>18 lower</v>
      </c>
      <c r="C89" s="10" t="s">
        <v>1842</v>
      </c>
      <c r="D89" s="11" t="str">
        <f t="shared" si="5"/>
        <v>M</v>
      </c>
      <c r="E89" s="10" t="s">
        <v>14</v>
      </c>
      <c r="F89" s="2">
        <v>21.074999999999999</v>
      </c>
      <c r="G89" s="2" t="str">
        <f t="shared" si="8"/>
        <v>10-25</v>
      </c>
      <c r="H89" s="10" t="s">
        <v>368</v>
      </c>
      <c r="I89" s="10" t="str">
        <f t="shared" si="6"/>
        <v>P</v>
      </c>
      <c r="J89" s="10" t="s">
        <v>1032</v>
      </c>
      <c r="K89" s="10" t="s">
        <v>1392</v>
      </c>
      <c r="L89" s="2">
        <v>1</v>
      </c>
      <c r="M89" s="2">
        <v>375</v>
      </c>
      <c r="N89" s="2">
        <v>3</v>
      </c>
      <c r="O89" s="10" t="s">
        <v>20</v>
      </c>
      <c r="P89" s="2">
        <v>3</v>
      </c>
      <c r="Q89" s="10">
        <v>0</v>
      </c>
      <c r="R89" s="10">
        <v>349909</v>
      </c>
      <c r="S89" s="10" t="s">
        <v>24</v>
      </c>
      <c r="T89" s="2">
        <v>4</v>
      </c>
      <c r="U89" t="str">
        <f t="shared" si="9"/>
        <v>Big family</v>
      </c>
    </row>
    <row r="90" spans="1:21" x14ac:dyDescent="0.2">
      <c r="A90" s="2">
        <v>29</v>
      </c>
      <c r="B90" s="2" t="str">
        <f t="shared" si="7"/>
        <v>18-30</v>
      </c>
      <c r="C90" s="10" t="s">
        <v>1842</v>
      </c>
      <c r="D90" s="11" t="str">
        <f t="shared" si="5"/>
        <v>M</v>
      </c>
      <c r="E90" s="10" t="s">
        <v>14</v>
      </c>
      <c r="F90" s="2">
        <v>21.074999999999999</v>
      </c>
      <c r="G90" s="2" t="str">
        <f t="shared" si="8"/>
        <v>10-25</v>
      </c>
      <c r="H90" s="10" t="s">
        <v>368</v>
      </c>
      <c r="I90" s="10" t="str">
        <f t="shared" si="6"/>
        <v>P</v>
      </c>
      <c r="J90" s="10" t="s">
        <v>1030</v>
      </c>
      <c r="K90" s="10" t="s">
        <v>1563</v>
      </c>
      <c r="L90" s="2">
        <v>4</v>
      </c>
      <c r="M90" s="2">
        <v>568</v>
      </c>
      <c r="N90" s="2">
        <v>3</v>
      </c>
      <c r="O90" s="10" t="s">
        <v>20</v>
      </c>
      <c r="P90" s="2">
        <v>0</v>
      </c>
      <c r="Q90" s="10">
        <v>0</v>
      </c>
      <c r="R90" s="10">
        <v>349909</v>
      </c>
      <c r="S90" s="10" t="s">
        <v>22</v>
      </c>
      <c r="T90" s="2">
        <v>4</v>
      </c>
      <c r="U90" t="str">
        <f t="shared" si="9"/>
        <v>Big family</v>
      </c>
    </row>
    <row r="91" spans="1:21" x14ac:dyDescent="0.2">
      <c r="A91" s="2">
        <v>26</v>
      </c>
      <c r="B91" s="2" t="str">
        <f t="shared" si="7"/>
        <v>18-30</v>
      </c>
      <c r="C91" s="10" t="s">
        <v>1842</v>
      </c>
      <c r="D91" s="11" t="str">
        <f t="shared" si="5"/>
        <v>M</v>
      </c>
      <c r="E91" s="10" t="s">
        <v>14</v>
      </c>
      <c r="F91" s="2">
        <v>20.574999999999999</v>
      </c>
      <c r="G91" s="2" t="str">
        <f t="shared" si="8"/>
        <v>10-25</v>
      </c>
      <c r="H91" s="10" t="s">
        <v>449</v>
      </c>
      <c r="I91" s="10" t="str">
        <f t="shared" si="6"/>
        <v>D</v>
      </c>
      <c r="J91" s="10" t="s">
        <v>1028</v>
      </c>
      <c r="K91" s="10" t="s">
        <v>1123</v>
      </c>
      <c r="L91" s="2">
        <v>2</v>
      </c>
      <c r="M91" s="2">
        <v>94</v>
      </c>
      <c r="N91" s="2">
        <v>3</v>
      </c>
      <c r="O91" s="10" t="s">
        <v>15</v>
      </c>
      <c r="P91" s="2">
        <v>1</v>
      </c>
      <c r="Q91" s="10">
        <v>0</v>
      </c>
      <c r="R91" s="10" t="s">
        <v>66</v>
      </c>
      <c r="S91" s="10" t="s">
        <v>17</v>
      </c>
      <c r="T91" s="2">
        <v>3</v>
      </c>
      <c r="U91" t="str">
        <f t="shared" si="9"/>
        <v>Big family</v>
      </c>
    </row>
    <row r="92" spans="1:21" x14ac:dyDescent="0.2">
      <c r="A92" s="2">
        <v>1</v>
      </c>
      <c r="B92" s="2" t="str">
        <f t="shared" si="7"/>
        <v>18 lower</v>
      </c>
      <c r="C92" s="10" t="s">
        <v>1842</v>
      </c>
      <c r="D92" s="11" t="str">
        <f t="shared" si="5"/>
        <v>M</v>
      </c>
      <c r="E92" s="10" t="s">
        <v>14</v>
      </c>
      <c r="F92" s="2">
        <v>20.574999999999999</v>
      </c>
      <c r="G92" s="2" t="str">
        <f t="shared" si="8"/>
        <v>10-25</v>
      </c>
      <c r="H92" s="10" t="s">
        <v>449</v>
      </c>
      <c r="I92" s="10" t="str">
        <f t="shared" si="6"/>
        <v>D</v>
      </c>
      <c r="J92" s="10" t="s">
        <v>1038</v>
      </c>
      <c r="K92" s="10" t="s">
        <v>1752</v>
      </c>
      <c r="L92" s="2">
        <v>2</v>
      </c>
      <c r="M92" s="2">
        <v>789</v>
      </c>
      <c r="N92" s="2">
        <v>3</v>
      </c>
      <c r="O92" s="10" t="s">
        <v>15</v>
      </c>
      <c r="P92" s="2">
        <v>1</v>
      </c>
      <c r="Q92" s="10">
        <v>1</v>
      </c>
      <c r="R92" s="10" t="s">
        <v>66</v>
      </c>
      <c r="S92" s="10" t="s">
        <v>28</v>
      </c>
      <c r="T92" s="2">
        <v>3</v>
      </c>
      <c r="U92" t="str">
        <f t="shared" si="9"/>
        <v>Big family</v>
      </c>
    </row>
    <row r="93" spans="1:21" x14ac:dyDescent="0.2">
      <c r="A93" s="2">
        <v>9</v>
      </c>
      <c r="B93" s="2" t="str">
        <f t="shared" si="7"/>
        <v>18 lower</v>
      </c>
      <c r="C93" s="10" t="s">
        <v>1842</v>
      </c>
      <c r="D93" s="11" t="str">
        <f t="shared" si="5"/>
        <v>M</v>
      </c>
      <c r="E93" s="10" t="s">
        <v>14</v>
      </c>
      <c r="F93" s="2">
        <v>20.524999999999999</v>
      </c>
      <c r="G93" s="2" t="str">
        <f t="shared" si="8"/>
        <v>10-25</v>
      </c>
      <c r="H93" s="10" t="s">
        <v>510</v>
      </c>
      <c r="I93" s="10" t="str">
        <f t="shared" si="6"/>
        <v>G</v>
      </c>
      <c r="J93" s="10" t="s">
        <v>1038</v>
      </c>
      <c r="K93" s="10" t="s">
        <v>1195</v>
      </c>
      <c r="L93" s="2">
        <v>2</v>
      </c>
      <c r="M93" s="2">
        <v>166</v>
      </c>
      <c r="N93" s="2">
        <v>3</v>
      </c>
      <c r="O93" s="10" t="s">
        <v>15</v>
      </c>
      <c r="P93" s="2">
        <v>0</v>
      </c>
      <c r="Q93" s="10">
        <v>1</v>
      </c>
      <c r="R93" s="10">
        <v>363291</v>
      </c>
      <c r="S93" s="10" t="s">
        <v>28</v>
      </c>
      <c r="T93" s="2">
        <v>2</v>
      </c>
      <c r="U93" t="str">
        <f t="shared" si="9"/>
        <v>Normal family</v>
      </c>
    </row>
    <row r="94" spans="1:21" x14ac:dyDescent="0.2">
      <c r="A94" s="2">
        <v>31</v>
      </c>
      <c r="B94" s="2" t="str">
        <f t="shared" si="7"/>
        <v>30-45</v>
      </c>
      <c r="C94" s="10" t="s">
        <v>1842</v>
      </c>
      <c r="D94" s="11" t="str">
        <f t="shared" si="5"/>
        <v>M</v>
      </c>
      <c r="E94" s="10" t="s">
        <v>14</v>
      </c>
      <c r="F94" s="2">
        <v>20.524999999999999</v>
      </c>
      <c r="G94" s="2" t="str">
        <f t="shared" si="8"/>
        <v>10-25</v>
      </c>
      <c r="H94" s="10" t="s">
        <v>510</v>
      </c>
      <c r="I94" s="10" t="str">
        <f t="shared" si="6"/>
        <v>G</v>
      </c>
      <c r="J94" s="10" t="s">
        <v>1030</v>
      </c>
      <c r="K94" s="10" t="s">
        <v>1348</v>
      </c>
      <c r="L94" s="2">
        <v>1</v>
      </c>
      <c r="M94" s="2">
        <v>329</v>
      </c>
      <c r="N94" s="2">
        <v>3</v>
      </c>
      <c r="O94" s="10" t="s">
        <v>20</v>
      </c>
      <c r="P94" s="2">
        <v>1</v>
      </c>
      <c r="Q94" s="10">
        <v>1</v>
      </c>
      <c r="R94" s="10">
        <v>363291</v>
      </c>
      <c r="S94" s="10" t="s">
        <v>22</v>
      </c>
      <c r="T94" s="2">
        <v>2</v>
      </c>
      <c r="U94" t="str">
        <f t="shared" si="9"/>
        <v>Normal family</v>
      </c>
    </row>
    <row r="95" spans="1:21" x14ac:dyDescent="0.2">
      <c r="A95" s="2">
        <v>33</v>
      </c>
      <c r="B95" s="2" t="str">
        <f t="shared" si="7"/>
        <v>30-45</v>
      </c>
      <c r="C95" s="10" t="s">
        <v>1842</v>
      </c>
      <c r="D95" s="11" t="str">
        <f t="shared" si="5"/>
        <v>M</v>
      </c>
      <c r="E95" s="10" t="s">
        <v>14</v>
      </c>
      <c r="F95" s="2">
        <v>20.524999999999999</v>
      </c>
      <c r="G95" s="2" t="str">
        <f t="shared" si="8"/>
        <v>10-25</v>
      </c>
      <c r="H95" s="10" t="s">
        <v>510</v>
      </c>
      <c r="I95" s="10" t="str">
        <f t="shared" si="6"/>
        <v>G</v>
      </c>
      <c r="J95" s="10" t="s">
        <v>1028</v>
      </c>
      <c r="K95" s="10" t="s">
        <v>1545</v>
      </c>
      <c r="L95" s="2">
        <v>1</v>
      </c>
      <c r="M95" s="2">
        <v>549</v>
      </c>
      <c r="N95" s="2">
        <v>3</v>
      </c>
      <c r="O95" s="10" t="s">
        <v>15</v>
      </c>
      <c r="P95" s="2">
        <v>1</v>
      </c>
      <c r="Q95" s="10">
        <v>0</v>
      </c>
      <c r="R95" s="10">
        <v>363291</v>
      </c>
      <c r="S95" s="10" t="s">
        <v>17</v>
      </c>
      <c r="T95" s="2">
        <v>2</v>
      </c>
      <c r="U95" t="str">
        <f t="shared" si="9"/>
        <v>Normal family</v>
      </c>
    </row>
    <row r="96" spans="1:21" x14ac:dyDescent="0.2">
      <c r="A96" s="2">
        <v>35</v>
      </c>
      <c r="B96" s="2" t="str">
        <f t="shared" si="7"/>
        <v>30-45</v>
      </c>
      <c r="C96" s="10" t="s">
        <v>1842</v>
      </c>
      <c r="D96" s="11" t="str">
        <f t="shared" si="5"/>
        <v>M</v>
      </c>
      <c r="E96" s="10" t="s">
        <v>14</v>
      </c>
      <c r="F96" s="2">
        <v>20.25</v>
      </c>
      <c r="G96" s="2" t="str">
        <f t="shared" si="8"/>
        <v>10-25</v>
      </c>
      <c r="H96" s="10" t="s">
        <v>604</v>
      </c>
      <c r="I96" s="10" t="str">
        <f t="shared" si="6"/>
        <v>A</v>
      </c>
      <c r="J96" s="10" t="s">
        <v>1030</v>
      </c>
      <c r="K96" s="10" t="s">
        <v>1303</v>
      </c>
      <c r="L96" s="2">
        <v>1</v>
      </c>
      <c r="M96" s="2">
        <v>280</v>
      </c>
      <c r="N96" s="2">
        <v>3</v>
      </c>
      <c r="O96" s="10" t="s">
        <v>20</v>
      </c>
      <c r="P96" s="2">
        <v>1</v>
      </c>
      <c r="Q96" s="10">
        <v>1</v>
      </c>
      <c r="R96" s="10" t="s">
        <v>152</v>
      </c>
      <c r="S96" s="10" t="s">
        <v>22</v>
      </c>
      <c r="T96" s="2">
        <v>2</v>
      </c>
      <c r="U96" t="str">
        <f t="shared" si="9"/>
        <v>Normal family</v>
      </c>
    </row>
    <row r="97" spans="1:21" x14ac:dyDescent="0.2">
      <c r="A97" s="2">
        <v>16</v>
      </c>
      <c r="B97" s="2" t="str">
        <f t="shared" si="7"/>
        <v>18 lower</v>
      </c>
      <c r="C97" s="10" t="s">
        <v>1842</v>
      </c>
      <c r="D97" s="11" t="str">
        <f t="shared" si="5"/>
        <v>M</v>
      </c>
      <c r="E97" s="10" t="s">
        <v>14</v>
      </c>
      <c r="F97" s="2">
        <v>20.25</v>
      </c>
      <c r="G97" s="2" t="str">
        <f t="shared" si="8"/>
        <v>10-25</v>
      </c>
      <c r="H97" s="10" t="s">
        <v>604</v>
      </c>
      <c r="I97" s="10" t="str">
        <f t="shared" si="6"/>
        <v>A</v>
      </c>
      <c r="J97" s="10" t="s">
        <v>1028</v>
      </c>
      <c r="K97" s="10" t="s">
        <v>1716</v>
      </c>
      <c r="L97" s="2">
        <v>1</v>
      </c>
      <c r="M97" s="2">
        <v>747</v>
      </c>
      <c r="N97" s="2">
        <v>3</v>
      </c>
      <c r="O97" s="10" t="s">
        <v>15</v>
      </c>
      <c r="P97" s="2">
        <v>1</v>
      </c>
      <c r="Q97" s="10">
        <v>0</v>
      </c>
      <c r="R97" s="10" t="s">
        <v>152</v>
      </c>
      <c r="S97" s="10" t="s">
        <v>17</v>
      </c>
      <c r="T97" s="2">
        <v>2</v>
      </c>
      <c r="U97" t="str">
        <f t="shared" si="9"/>
        <v>Normal family</v>
      </c>
    </row>
    <row r="98" spans="1:21" x14ac:dyDescent="0.2">
      <c r="A98" s="2">
        <v>41</v>
      </c>
      <c r="B98" s="2" t="str">
        <f t="shared" si="7"/>
        <v>30-45</v>
      </c>
      <c r="C98" s="10" t="s">
        <v>1842</v>
      </c>
      <c r="D98" s="11" t="str">
        <f t="shared" si="5"/>
        <v>M</v>
      </c>
      <c r="E98" s="10" t="s">
        <v>14</v>
      </c>
      <c r="F98" s="2">
        <v>20.212499999999999</v>
      </c>
      <c r="G98" s="2" t="str">
        <f t="shared" si="8"/>
        <v>10-25</v>
      </c>
      <c r="H98" s="10" t="s">
        <v>583</v>
      </c>
      <c r="I98" s="10" t="str">
        <f t="shared" si="6"/>
        <v>R</v>
      </c>
      <c r="J98" s="10" t="s">
        <v>1030</v>
      </c>
      <c r="K98" s="10" t="s">
        <v>1282</v>
      </c>
      <c r="L98" s="2">
        <v>2</v>
      </c>
      <c r="M98" s="2">
        <v>255</v>
      </c>
      <c r="N98" s="2">
        <v>3</v>
      </c>
      <c r="O98" s="10" t="s">
        <v>20</v>
      </c>
      <c r="P98" s="2">
        <v>0</v>
      </c>
      <c r="Q98" s="10">
        <v>0</v>
      </c>
      <c r="R98" s="10">
        <v>370129</v>
      </c>
      <c r="S98" s="10" t="s">
        <v>22</v>
      </c>
      <c r="T98" s="2">
        <v>2</v>
      </c>
      <c r="U98" t="str">
        <f t="shared" si="9"/>
        <v>Normal family</v>
      </c>
    </row>
    <row r="99" spans="1:21" x14ac:dyDescent="0.2">
      <c r="A99" s="2">
        <v>18</v>
      </c>
      <c r="B99" s="2" t="str">
        <f t="shared" si="7"/>
        <v>45 higher</v>
      </c>
      <c r="C99" s="10" t="s">
        <v>1842</v>
      </c>
      <c r="D99" s="11" t="str">
        <f t="shared" si="5"/>
        <v>M</v>
      </c>
      <c r="E99" s="10" t="s">
        <v>14</v>
      </c>
      <c r="F99" s="2">
        <v>20.212499999999999</v>
      </c>
      <c r="G99" s="2" t="str">
        <f t="shared" si="8"/>
        <v>10-25</v>
      </c>
      <c r="H99" s="10" t="s">
        <v>583</v>
      </c>
      <c r="I99" s="10" t="str">
        <f t="shared" si="6"/>
        <v>R</v>
      </c>
      <c r="J99" s="10" t="s">
        <v>1028</v>
      </c>
      <c r="K99" s="10" t="s">
        <v>1435</v>
      </c>
      <c r="L99" s="2">
        <v>1</v>
      </c>
      <c r="M99" s="2">
        <v>425</v>
      </c>
      <c r="N99" s="2">
        <v>3</v>
      </c>
      <c r="O99" s="10" t="s">
        <v>15</v>
      </c>
      <c r="P99" s="2">
        <v>1</v>
      </c>
      <c r="Q99" s="10">
        <v>0</v>
      </c>
      <c r="R99" s="10">
        <v>370129</v>
      </c>
      <c r="S99" s="10" t="s">
        <v>17</v>
      </c>
      <c r="T99" s="2">
        <v>2</v>
      </c>
      <c r="U99" t="str">
        <f t="shared" si="9"/>
        <v>Normal family</v>
      </c>
    </row>
    <row r="100" spans="1:21" x14ac:dyDescent="0.2">
      <c r="A100" s="2">
        <v>30</v>
      </c>
      <c r="B100" s="2" t="str">
        <f t="shared" si="7"/>
        <v>30-45</v>
      </c>
      <c r="C100" s="10" t="s">
        <v>1842</v>
      </c>
      <c r="D100" s="11" t="str">
        <f t="shared" si="5"/>
        <v>M</v>
      </c>
      <c r="E100" s="10" t="s">
        <v>14</v>
      </c>
      <c r="F100" s="2">
        <v>19.966699999999999</v>
      </c>
      <c r="G100" s="2" t="str">
        <f t="shared" si="8"/>
        <v>10-25</v>
      </c>
      <c r="H100" s="10" t="s">
        <v>732</v>
      </c>
      <c r="I100" s="10" t="str">
        <f t="shared" si="6"/>
        <v>H</v>
      </c>
      <c r="J100" s="10" t="s">
        <v>1028</v>
      </c>
      <c r="K100" s="10" t="s">
        <v>1463</v>
      </c>
      <c r="L100" s="2">
        <v>0</v>
      </c>
      <c r="M100" s="2">
        <v>452</v>
      </c>
      <c r="N100" s="2">
        <v>3</v>
      </c>
      <c r="O100" s="10" t="s">
        <v>15</v>
      </c>
      <c r="P100" s="2">
        <v>1</v>
      </c>
      <c r="Q100" s="10">
        <v>0</v>
      </c>
      <c r="R100" s="10">
        <v>65303</v>
      </c>
      <c r="S100" s="10" t="s">
        <v>17</v>
      </c>
      <c r="T100" s="2">
        <v>1</v>
      </c>
      <c r="U100" t="str">
        <f t="shared" si="9"/>
        <v>Normal family</v>
      </c>
    </row>
    <row r="101" spans="1:21" x14ac:dyDescent="0.2">
      <c r="A101" s="2">
        <v>30</v>
      </c>
      <c r="B101" s="2" t="str">
        <f t="shared" si="7"/>
        <v>30-45</v>
      </c>
      <c r="C101" s="10" t="s">
        <v>1842</v>
      </c>
      <c r="D101" s="11" t="str">
        <f t="shared" si="5"/>
        <v>M</v>
      </c>
      <c r="E101" s="10" t="s">
        <v>14</v>
      </c>
      <c r="F101" s="2">
        <v>19.966699999999999</v>
      </c>
      <c r="G101" s="2" t="str">
        <f t="shared" si="8"/>
        <v>10-25</v>
      </c>
      <c r="H101" s="10" t="s">
        <v>732</v>
      </c>
      <c r="I101" s="10" t="str">
        <f t="shared" si="6"/>
        <v>H</v>
      </c>
      <c r="J101" s="10" t="s">
        <v>1028</v>
      </c>
      <c r="K101" s="10" t="s">
        <v>1496</v>
      </c>
      <c r="L101" s="2">
        <v>0</v>
      </c>
      <c r="M101" s="2">
        <v>491</v>
      </c>
      <c r="N101" s="2">
        <v>3</v>
      </c>
      <c r="O101" s="10" t="s">
        <v>15</v>
      </c>
      <c r="P101" s="2">
        <v>1</v>
      </c>
      <c r="Q101" s="10">
        <v>0</v>
      </c>
      <c r="R101" s="10">
        <v>65304</v>
      </c>
      <c r="S101" s="10" t="s">
        <v>17</v>
      </c>
      <c r="T101" s="2">
        <v>1</v>
      </c>
      <c r="U101" t="str">
        <f t="shared" si="9"/>
        <v>Normal family</v>
      </c>
    </row>
    <row r="102" spans="1:21" x14ac:dyDescent="0.2">
      <c r="A102" s="2">
        <v>5</v>
      </c>
      <c r="B102" s="2" t="str">
        <f t="shared" si="7"/>
        <v>18 lower</v>
      </c>
      <c r="C102" s="10" t="s">
        <v>1842</v>
      </c>
      <c r="D102" s="11" t="str">
        <f t="shared" si="5"/>
        <v>M</v>
      </c>
      <c r="E102" s="10" t="s">
        <v>19</v>
      </c>
      <c r="F102" s="2">
        <v>19.258299999999998</v>
      </c>
      <c r="G102" s="2" t="str">
        <f t="shared" si="8"/>
        <v>10-25</v>
      </c>
      <c r="H102" s="10" t="s">
        <v>730</v>
      </c>
      <c r="I102" s="10" t="str">
        <f t="shared" si="6"/>
        <v>B</v>
      </c>
      <c r="J102" s="10" t="s">
        <v>1032</v>
      </c>
      <c r="K102" s="10" t="s">
        <v>1459</v>
      </c>
      <c r="L102" s="2">
        <v>1</v>
      </c>
      <c r="M102" s="2">
        <v>449</v>
      </c>
      <c r="N102" s="2">
        <v>3</v>
      </c>
      <c r="O102" s="10" t="s">
        <v>20</v>
      </c>
      <c r="P102" s="2">
        <v>2</v>
      </c>
      <c r="Q102" s="10">
        <v>1</v>
      </c>
      <c r="R102" s="10">
        <v>2666</v>
      </c>
      <c r="S102" s="10" t="s">
        <v>24</v>
      </c>
      <c r="T102" s="2">
        <v>3</v>
      </c>
      <c r="U102" t="str">
        <f t="shared" si="9"/>
        <v>Big family</v>
      </c>
    </row>
    <row r="103" spans="1:21" x14ac:dyDescent="0.2">
      <c r="A103" s="2">
        <v>0.75</v>
      </c>
      <c r="B103" s="2" t="str">
        <f t="shared" si="7"/>
        <v>18 lower</v>
      </c>
      <c r="C103" s="10" t="s">
        <v>1842</v>
      </c>
      <c r="D103" s="11" t="str">
        <f t="shared" si="5"/>
        <v>M</v>
      </c>
      <c r="E103" s="10" t="s">
        <v>19</v>
      </c>
      <c r="F103" s="2">
        <v>19.258299999999998</v>
      </c>
      <c r="G103" s="2" t="str">
        <f t="shared" si="8"/>
        <v>10-25</v>
      </c>
      <c r="H103" s="10" t="s">
        <v>730</v>
      </c>
      <c r="I103" s="10" t="str">
        <f t="shared" si="6"/>
        <v>B</v>
      </c>
      <c r="J103" s="10" t="s">
        <v>1032</v>
      </c>
      <c r="K103" s="10" t="s">
        <v>1476</v>
      </c>
      <c r="L103" s="2">
        <v>1</v>
      </c>
      <c r="M103" s="2">
        <v>470</v>
      </c>
      <c r="N103" s="2">
        <v>3</v>
      </c>
      <c r="O103" s="10" t="s">
        <v>20</v>
      </c>
      <c r="P103" s="2">
        <v>2</v>
      </c>
      <c r="Q103" s="10">
        <v>1</v>
      </c>
      <c r="R103" s="10">
        <v>2666</v>
      </c>
      <c r="S103" s="10" t="s">
        <v>24</v>
      </c>
      <c r="T103" s="2">
        <v>3</v>
      </c>
      <c r="U103" t="str">
        <f t="shared" si="9"/>
        <v>Big family</v>
      </c>
    </row>
    <row r="104" spans="1:21" x14ac:dyDescent="0.2">
      <c r="A104" s="2">
        <v>0.75</v>
      </c>
      <c r="B104" s="2" t="str">
        <f t="shared" si="7"/>
        <v>18 lower</v>
      </c>
      <c r="C104" s="10" t="s">
        <v>1842</v>
      </c>
      <c r="D104" s="11" t="str">
        <f t="shared" si="5"/>
        <v>M</v>
      </c>
      <c r="E104" s="10" t="s">
        <v>19</v>
      </c>
      <c r="F104" s="2">
        <v>19.258299999999998</v>
      </c>
      <c r="G104" s="2" t="str">
        <f t="shared" si="8"/>
        <v>10-25</v>
      </c>
      <c r="H104" s="10" t="s">
        <v>730</v>
      </c>
      <c r="I104" s="10" t="str">
        <f t="shared" si="6"/>
        <v>B</v>
      </c>
      <c r="J104" s="10" t="s">
        <v>1032</v>
      </c>
      <c r="K104" s="10" t="s">
        <v>1627</v>
      </c>
      <c r="L104" s="2">
        <v>1</v>
      </c>
      <c r="M104" s="2">
        <v>645</v>
      </c>
      <c r="N104" s="2">
        <v>3</v>
      </c>
      <c r="O104" s="10" t="s">
        <v>20</v>
      </c>
      <c r="P104" s="2">
        <v>2</v>
      </c>
      <c r="Q104" s="10">
        <v>1</v>
      </c>
      <c r="R104" s="10">
        <v>2666</v>
      </c>
      <c r="S104" s="10" t="s">
        <v>24</v>
      </c>
      <c r="T104" s="2">
        <v>3</v>
      </c>
      <c r="U104" t="str">
        <f t="shared" si="9"/>
        <v>Big family</v>
      </c>
    </row>
    <row r="105" spans="1:21" x14ac:dyDescent="0.2">
      <c r="A105" s="2">
        <v>24</v>
      </c>
      <c r="B105" s="2" t="str">
        <f t="shared" si="7"/>
        <v>18-30</v>
      </c>
      <c r="C105" s="10" t="s">
        <v>1842</v>
      </c>
      <c r="D105" s="11" t="str">
        <f t="shared" si="5"/>
        <v>M</v>
      </c>
      <c r="E105" s="10" t="s">
        <v>19</v>
      </c>
      <c r="F105" s="2">
        <v>19.258299999999998</v>
      </c>
      <c r="G105" s="2" t="str">
        <f t="shared" si="8"/>
        <v>10-25</v>
      </c>
      <c r="H105" s="10" t="s">
        <v>730</v>
      </c>
      <c r="I105" s="10" t="str">
        <f t="shared" si="6"/>
        <v>B</v>
      </c>
      <c r="J105" s="10" t="s">
        <v>1030</v>
      </c>
      <c r="K105" s="10" t="s">
        <v>1811</v>
      </c>
      <c r="L105" s="2">
        <v>3</v>
      </c>
      <c r="M105" s="2">
        <v>859</v>
      </c>
      <c r="N105" s="2">
        <v>3</v>
      </c>
      <c r="O105" s="10" t="s">
        <v>20</v>
      </c>
      <c r="P105" s="2">
        <v>0</v>
      </c>
      <c r="Q105" s="10">
        <v>1</v>
      </c>
      <c r="R105" s="10">
        <v>2666</v>
      </c>
      <c r="S105" s="10" t="s">
        <v>22</v>
      </c>
      <c r="T105" s="2">
        <v>3</v>
      </c>
      <c r="U105" t="str">
        <f t="shared" si="9"/>
        <v>Big family</v>
      </c>
    </row>
    <row r="106" spans="1:21" x14ac:dyDescent="0.2">
      <c r="A106" s="2">
        <v>26</v>
      </c>
      <c r="B106" s="2" t="str">
        <f t="shared" si="7"/>
        <v>18-30</v>
      </c>
      <c r="C106" s="10" t="s">
        <v>1842</v>
      </c>
      <c r="D106" s="11" t="str">
        <f t="shared" si="5"/>
        <v>M</v>
      </c>
      <c r="E106" s="10" t="s">
        <v>19</v>
      </c>
      <c r="F106" s="2">
        <v>18.787500000000001</v>
      </c>
      <c r="G106" s="2" t="str">
        <f t="shared" si="8"/>
        <v>10-25</v>
      </c>
      <c r="H106" s="10" t="s">
        <v>543</v>
      </c>
      <c r="I106" s="10" t="str">
        <f t="shared" si="6"/>
        <v>A</v>
      </c>
      <c r="J106" s="10" t="s">
        <v>1028</v>
      </c>
      <c r="K106" s="10" t="s">
        <v>1236</v>
      </c>
      <c r="L106" s="2">
        <v>0</v>
      </c>
      <c r="M106" s="2">
        <v>208</v>
      </c>
      <c r="N106" s="2">
        <v>3</v>
      </c>
      <c r="O106" s="10" t="s">
        <v>15</v>
      </c>
      <c r="P106" s="2">
        <v>0</v>
      </c>
      <c r="Q106" s="10">
        <v>1</v>
      </c>
      <c r="R106" s="10">
        <v>2699</v>
      </c>
      <c r="S106" s="10" t="s">
        <v>17</v>
      </c>
      <c r="T106" s="2">
        <v>0</v>
      </c>
      <c r="U106" t="str">
        <f t="shared" si="9"/>
        <v>Single</v>
      </c>
    </row>
    <row r="107" spans="1:21" x14ac:dyDescent="0.2">
      <c r="A107" s="2">
        <v>11</v>
      </c>
      <c r="B107" s="2" t="str">
        <f t="shared" si="7"/>
        <v>18 lower</v>
      </c>
      <c r="C107" s="10" t="s">
        <v>1842</v>
      </c>
      <c r="D107" s="11" t="str">
        <f t="shared" si="5"/>
        <v>M</v>
      </c>
      <c r="E107" s="10" t="s">
        <v>19</v>
      </c>
      <c r="F107" s="2">
        <v>18.787500000000001</v>
      </c>
      <c r="G107" s="2" t="str">
        <f t="shared" si="8"/>
        <v>10-25</v>
      </c>
      <c r="H107" s="10" t="s">
        <v>926</v>
      </c>
      <c r="I107" s="10" t="str">
        <f t="shared" si="6"/>
        <v>H</v>
      </c>
      <c r="J107" s="10" t="s">
        <v>1028</v>
      </c>
      <c r="K107" s="10" t="s">
        <v>1702</v>
      </c>
      <c r="L107" s="2">
        <v>0</v>
      </c>
      <c r="M107" s="2">
        <v>732</v>
      </c>
      <c r="N107" s="2">
        <v>3</v>
      </c>
      <c r="O107" s="10" t="s">
        <v>15</v>
      </c>
      <c r="P107" s="2">
        <v>0</v>
      </c>
      <c r="Q107" s="10">
        <v>0</v>
      </c>
      <c r="R107" s="10">
        <v>2699</v>
      </c>
      <c r="S107" s="10" t="s">
        <v>17</v>
      </c>
      <c r="T107" s="2">
        <v>0</v>
      </c>
      <c r="U107" t="str">
        <f t="shared" si="9"/>
        <v>Single</v>
      </c>
    </row>
    <row r="108" spans="1:21" x14ac:dyDescent="0.2">
      <c r="A108" s="2">
        <v>18</v>
      </c>
      <c r="B108" s="2" t="str">
        <f t="shared" si="7"/>
        <v>45 higher</v>
      </c>
      <c r="C108" s="10" t="s">
        <v>1842</v>
      </c>
      <c r="D108" s="11" t="str">
        <f t="shared" si="5"/>
        <v>M</v>
      </c>
      <c r="E108" s="10" t="s">
        <v>14</v>
      </c>
      <c r="F108" s="2">
        <v>18</v>
      </c>
      <c r="G108" s="2" t="str">
        <f t="shared" si="8"/>
        <v>10-25</v>
      </c>
      <c r="H108" s="10" t="s">
        <v>379</v>
      </c>
      <c r="I108" s="10" t="str">
        <f t="shared" si="6"/>
        <v>V</v>
      </c>
      <c r="J108" s="10" t="s">
        <v>1032</v>
      </c>
      <c r="K108" s="10" t="s">
        <v>1069</v>
      </c>
      <c r="L108" s="2">
        <v>0</v>
      </c>
      <c r="M108" s="2">
        <v>39</v>
      </c>
      <c r="N108" s="2">
        <v>3</v>
      </c>
      <c r="O108" s="10" t="s">
        <v>20</v>
      </c>
      <c r="P108" s="2">
        <v>2</v>
      </c>
      <c r="Q108" s="10">
        <v>0</v>
      </c>
      <c r="R108" s="10">
        <v>345764</v>
      </c>
      <c r="S108" s="10" t="s">
        <v>24</v>
      </c>
      <c r="T108" s="2">
        <v>2</v>
      </c>
      <c r="U108" t="str">
        <f t="shared" si="9"/>
        <v>Normal family</v>
      </c>
    </row>
    <row r="109" spans="1:21" x14ac:dyDescent="0.2">
      <c r="A109" s="2">
        <v>31</v>
      </c>
      <c r="B109" s="2" t="str">
        <f t="shared" si="7"/>
        <v>30-45</v>
      </c>
      <c r="C109" s="10" t="s">
        <v>1842</v>
      </c>
      <c r="D109" s="11" t="str">
        <f t="shared" si="5"/>
        <v>M</v>
      </c>
      <c r="E109" s="10" t="s">
        <v>14</v>
      </c>
      <c r="F109" s="2">
        <v>18</v>
      </c>
      <c r="G109" s="2" t="str">
        <f t="shared" si="8"/>
        <v>10-25</v>
      </c>
      <c r="H109" s="10" t="s">
        <v>379</v>
      </c>
      <c r="I109" s="10" t="str">
        <f t="shared" si="6"/>
        <v>V</v>
      </c>
      <c r="J109" s="10" t="s">
        <v>1030</v>
      </c>
      <c r="K109" s="10" t="s">
        <v>1048</v>
      </c>
      <c r="L109" s="2">
        <v>0</v>
      </c>
      <c r="M109" s="2">
        <v>19</v>
      </c>
      <c r="N109" s="2">
        <v>3</v>
      </c>
      <c r="O109" s="10" t="s">
        <v>20</v>
      </c>
      <c r="P109" s="2">
        <v>1</v>
      </c>
      <c r="Q109" s="10">
        <v>0</v>
      </c>
      <c r="R109" s="10">
        <v>345763</v>
      </c>
      <c r="S109" s="10" t="s">
        <v>22</v>
      </c>
      <c r="T109" s="2">
        <v>1</v>
      </c>
      <c r="U109" t="str">
        <f t="shared" si="9"/>
        <v>Normal family</v>
      </c>
    </row>
    <row r="110" spans="1:21" x14ac:dyDescent="0.2">
      <c r="A110" s="2">
        <v>16</v>
      </c>
      <c r="B110" s="2" t="str">
        <f t="shared" si="7"/>
        <v>18 lower</v>
      </c>
      <c r="C110" s="10" t="s">
        <v>1842</v>
      </c>
      <c r="D110" s="11" t="str">
        <f t="shared" si="5"/>
        <v>M</v>
      </c>
      <c r="E110" s="10" t="s">
        <v>14</v>
      </c>
      <c r="F110" s="2">
        <v>18</v>
      </c>
      <c r="G110" s="2" t="str">
        <f t="shared" si="8"/>
        <v>10-25</v>
      </c>
      <c r="H110" s="10" t="s">
        <v>379</v>
      </c>
      <c r="I110" s="10" t="str">
        <f t="shared" si="6"/>
        <v>V</v>
      </c>
      <c r="J110" s="10" t="s">
        <v>1028</v>
      </c>
      <c r="K110" s="10" t="s">
        <v>1353</v>
      </c>
      <c r="L110" s="2">
        <v>0</v>
      </c>
      <c r="M110" s="2">
        <v>334</v>
      </c>
      <c r="N110" s="2">
        <v>3</v>
      </c>
      <c r="O110" s="10" t="s">
        <v>15</v>
      </c>
      <c r="P110" s="2">
        <v>2</v>
      </c>
      <c r="Q110" s="10">
        <v>0</v>
      </c>
      <c r="R110" s="10">
        <v>345764</v>
      </c>
      <c r="S110" s="10" t="s">
        <v>17</v>
      </c>
      <c r="T110" s="2">
        <v>2</v>
      </c>
      <c r="U110" t="str">
        <f t="shared" si="9"/>
        <v>Normal family</v>
      </c>
    </row>
    <row r="111" spans="1:21" x14ac:dyDescent="0.2">
      <c r="A111" s="2">
        <v>18</v>
      </c>
      <c r="B111" s="2" t="str">
        <f t="shared" si="7"/>
        <v>45 higher</v>
      </c>
      <c r="C111" s="10" t="s">
        <v>1842</v>
      </c>
      <c r="D111" s="11" t="str">
        <f t="shared" si="5"/>
        <v>M</v>
      </c>
      <c r="E111" s="10" t="s">
        <v>14</v>
      </c>
      <c r="F111" s="2">
        <v>17.8</v>
      </c>
      <c r="G111" s="2" t="str">
        <f t="shared" si="8"/>
        <v>10-25</v>
      </c>
      <c r="H111" s="10" t="s">
        <v>408</v>
      </c>
      <c r="I111" s="10" t="str">
        <f t="shared" si="6"/>
        <v>A</v>
      </c>
      <c r="J111" s="10" t="s">
        <v>1030</v>
      </c>
      <c r="K111" s="10" t="s">
        <v>1080</v>
      </c>
      <c r="L111" s="2">
        <v>0</v>
      </c>
      <c r="M111" s="2">
        <v>50</v>
      </c>
      <c r="N111" s="2">
        <v>3</v>
      </c>
      <c r="O111" s="10" t="s">
        <v>20</v>
      </c>
      <c r="P111" s="2">
        <v>1</v>
      </c>
      <c r="Q111" s="10">
        <v>0</v>
      </c>
      <c r="R111" s="10">
        <v>349237</v>
      </c>
      <c r="S111" s="10" t="s">
        <v>22</v>
      </c>
      <c r="T111" s="2">
        <v>1</v>
      </c>
      <c r="U111" t="str">
        <f t="shared" si="9"/>
        <v>Normal family</v>
      </c>
    </row>
    <row r="112" spans="1:21" x14ac:dyDescent="0.2">
      <c r="A112" s="2">
        <v>25</v>
      </c>
      <c r="B112" s="2" t="str">
        <f t="shared" si="7"/>
        <v>18-30</v>
      </c>
      <c r="C112" s="10" t="s">
        <v>1842</v>
      </c>
      <c r="D112" s="11" t="str">
        <f t="shared" si="5"/>
        <v>M</v>
      </c>
      <c r="E112" s="10" t="s">
        <v>14</v>
      </c>
      <c r="F112" s="2">
        <v>17.8</v>
      </c>
      <c r="G112" s="2" t="str">
        <f t="shared" si="8"/>
        <v>10-25</v>
      </c>
      <c r="H112" s="10" t="s">
        <v>408</v>
      </c>
      <c r="I112" s="10" t="str">
        <f t="shared" si="6"/>
        <v>A</v>
      </c>
      <c r="J112" s="10" t="s">
        <v>1028</v>
      </c>
      <c r="K112" s="10" t="s">
        <v>1373</v>
      </c>
      <c r="L112" s="2">
        <v>0</v>
      </c>
      <c r="M112" s="2">
        <v>354</v>
      </c>
      <c r="N112" s="2">
        <v>3</v>
      </c>
      <c r="O112" s="10" t="s">
        <v>15</v>
      </c>
      <c r="P112" s="2">
        <v>1</v>
      </c>
      <c r="Q112" s="10">
        <v>0</v>
      </c>
      <c r="R112" s="10">
        <v>349237</v>
      </c>
      <c r="S112" s="10" t="s">
        <v>17</v>
      </c>
      <c r="T112" s="2">
        <v>1</v>
      </c>
      <c r="U112" t="str">
        <f t="shared" si="9"/>
        <v>Normal family</v>
      </c>
    </row>
    <row r="113" spans="1:21" x14ac:dyDescent="0.2">
      <c r="A113" s="2">
        <v>36</v>
      </c>
      <c r="B113" s="2" t="str">
        <f t="shared" si="7"/>
        <v>30-45</v>
      </c>
      <c r="C113" s="10" t="s">
        <v>1842</v>
      </c>
      <c r="D113" s="11" t="str">
        <f t="shared" si="5"/>
        <v>M</v>
      </c>
      <c r="E113" s="10" t="s">
        <v>14</v>
      </c>
      <c r="F113" s="2">
        <v>17.399999999999999</v>
      </c>
      <c r="G113" s="2" t="str">
        <f t="shared" si="8"/>
        <v>10-25</v>
      </c>
      <c r="H113" s="10" t="s">
        <v>813</v>
      </c>
      <c r="I113" s="10" t="str">
        <f t="shared" si="6"/>
        <v>d</v>
      </c>
      <c r="J113" s="10" t="s">
        <v>1030</v>
      </c>
      <c r="K113" s="10" t="s">
        <v>1556</v>
      </c>
      <c r="L113" s="2">
        <v>0</v>
      </c>
      <c r="M113" s="2">
        <v>560</v>
      </c>
      <c r="N113" s="2">
        <v>3</v>
      </c>
      <c r="O113" s="10" t="s">
        <v>20</v>
      </c>
      <c r="P113" s="2">
        <v>1</v>
      </c>
      <c r="Q113" s="10">
        <v>1</v>
      </c>
      <c r="R113" s="10">
        <v>345572</v>
      </c>
      <c r="S113" s="10" t="s">
        <v>22</v>
      </c>
      <c r="T113" s="2">
        <v>1</v>
      </c>
      <c r="U113" t="str">
        <f t="shared" si="9"/>
        <v>Normal family</v>
      </c>
    </row>
    <row r="114" spans="1:21" x14ac:dyDescent="0.2">
      <c r="A114" s="2">
        <v>4</v>
      </c>
      <c r="B114" s="2" t="str">
        <f t="shared" si="7"/>
        <v>18 lower</v>
      </c>
      <c r="C114" s="10" t="s">
        <v>29</v>
      </c>
      <c r="D114" s="11" t="str">
        <f t="shared" si="5"/>
        <v>G</v>
      </c>
      <c r="E114" s="10" t="s">
        <v>14</v>
      </c>
      <c r="F114" s="2">
        <v>16.7</v>
      </c>
      <c r="G114" s="2" t="str">
        <f t="shared" si="8"/>
        <v>10-25</v>
      </c>
      <c r="H114" s="10" t="s">
        <v>371</v>
      </c>
      <c r="I114" s="10" t="str">
        <f t="shared" si="6"/>
        <v>S</v>
      </c>
      <c r="J114" s="10" t="s">
        <v>1032</v>
      </c>
      <c r="K114" s="10" t="s">
        <v>1042</v>
      </c>
      <c r="L114" s="2">
        <v>1</v>
      </c>
      <c r="M114" s="2">
        <v>11</v>
      </c>
      <c r="N114" s="2">
        <v>3</v>
      </c>
      <c r="O114" s="10" t="s">
        <v>20</v>
      </c>
      <c r="P114" s="2">
        <v>1</v>
      </c>
      <c r="Q114" s="10">
        <v>1</v>
      </c>
      <c r="R114" s="10" t="s">
        <v>30</v>
      </c>
      <c r="S114" s="10" t="s">
        <v>24</v>
      </c>
      <c r="T114" s="2">
        <v>2</v>
      </c>
      <c r="U114" t="str">
        <f t="shared" si="9"/>
        <v>Normal family</v>
      </c>
    </row>
    <row r="115" spans="1:21" x14ac:dyDescent="0.2">
      <c r="A115" s="2">
        <v>24</v>
      </c>
      <c r="B115" s="2" t="str">
        <f t="shared" si="7"/>
        <v>18-30</v>
      </c>
      <c r="C115" s="10" t="s">
        <v>29</v>
      </c>
      <c r="D115" s="11" t="str">
        <f t="shared" si="5"/>
        <v>G</v>
      </c>
      <c r="E115" s="10" t="s">
        <v>14</v>
      </c>
      <c r="F115" s="2">
        <v>16.7</v>
      </c>
      <c r="G115" s="2" t="str">
        <f t="shared" si="8"/>
        <v>10-25</v>
      </c>
      <c r="H115" s="10" t="s">
        <v>371</v>
      </c>
      <c r="I115" s="10" t="str">
        <f t="shared" si="6"/>
        <v>S</v>
      </c>
      <c r="J115" s="10" t="s">
        <v>1030</v>
      </c>
      <c r="K115" s="10" t="s">
        <v>1409</v>
      </c>
      <c r="L115" s="2">
        <v>2</v>
      </c>
      <c r="M115" s="2">
        <v>395</v>
      </c>
      <c r="N115" s="2">
        <v>3</v>
      </c>
      <c r="O115" s="10" t="s">
        <v>20</v>
      </c>
      <c r="P115" s="2">
        <v>0</v>
      </c>
      <c r="Q115" s="10">
        <v>1</v>
      </c>
      <c r="R115" s="10" t="s">
        <v>30</v>
      </c>
      <c r="S115" s="10" t="s">
        <v>22</v>
      </c>
      <c r="T115" s="2">
        <v>2</v>
      </c>
      <c r="U115" t="str">
        <f t="shared" si="9"/>
        <v>Normal family</v>
      </c>
    </row>
    <row r="116" spans="1:21" x14ac:dyDescent="0.2">
      <c r="A116" s="2">
        <v>44</v>
      </c>
      <c r="B116" s="2" t="str">
        <f t="shared" si="7"/>
        <v>30-45</v>
      </c>
      <c r="C116" s="10" t="s">
        <v>1842</v>
      </c>
      <c r="D116" s="11" t="str">
        <f t="shared" si="5"/>
        <v>M</v>
      </c>
      <c r="E116" s="10" t="s">
        <v>14</v>
      </c>
      <c r="F116" s="2">
        <v>16.100000000000001</v>
      </c>
      <c r="G116" s="2" t="str">
        <f t="shared" si="8"/>
        <v>10-25</v>
      </c>
      <c r="H116" s="10" t="s">
        <v>506</v>
      </c>
      <c r="I116" s="10" t="str">
        <f t="shared" si="6"/>
        <v>C</v>
      </c>
      <c r="J116" s="10" t="s">
        <v>1028</v>
      </c>
      <c r="K116" s="10" t="s">
        <v>1190</v>
      </c>
      <c r="L116" s="2">
        <v>1</v>
      </c>
      <c r="M116" s="2">
        <v>161</v>
      </c>
      <c r="N116" s="2">
        <v>3</v>
      </c>
      <c r="O116" s="10" t="s">
        <v>15</v>
      </c>
      <c r="P116" s="2">
        <v>0</v>
      </c>
      <c r="Q116" s="10">
        <v>0</v>
      </c>
      <c r="R116" s="10">
        <v>371362</v>
      </c>
      <c r="S116" s="10" t="s">
        <v>17</v>
      </c>
      <c r="T116" s="2">
        <v>1</v>
      </c>
      <c r="U116" t="str">
        <f t="shared" si="9"/>
        <v>Normal family</v>
      </c>
    </row>
    <row r="117" spans="1:21" x14ac:dyDescent="0.2">
      <c r="A117" s="2">
        <v>30</v>
      </c>
      <c r="B117" s="2" t="str">
        <f t="shared" si="7"/>
        <v>30-45</v>
      </c>
      <c r="C117" s="10" t="s">
        <v>1842</v>
      </c>
      <c r="D117" s="11" t="str">
        <f t="shared" si="5"/>
        <v>M</v>
      </c>
      <c r="E117" s="10" t="s">
        <v>14</v>
      </c>
      <c r="F117" s="2">
        <v>16.100000000000001</v>
      </c>
      <c r="G117" s="2" t="str">
        <f t="shared" si="8"/>
        <v>10-25</v>
      </c>
      <c r="H117" s="10" t="s">
        <v>582</v>
      </c>
      <c r="I117" s="10" t="str">
        <f t="shared" si="6"/>
        <v>L</v>
      </c>
      <c r="J117" s="10" t="s">
        <v>1028</v>
      </c>
      <c r="K117" s="10" t="s">
        <v>1281</v>
      </c>
      <c r="L117" s="2">
        <v>0</v>
      </c>
      <c r="M117" s="2">
        <v>254</v>
      </c>
      <c r="N117" s="2">
        <v>3</v>
      </c>
      <c r="O117" s="10" t="s">
        <v>15</v>
      </c>
      <c r="P117" s="2">
        <v>1</v>
      </c>
      <c r="Q117" s="10">
        <v>0</v>
      </c>
      <c r="R117" s="10" t="s">
        <v>138</v>
      </c>
      <c r="S117" s="10" t="s">
        <v>17</v>
      </c>
      <c r="T117" s="2">
        <v>1</v>
      </c>
      <c r="U117" t="str">
        <f t="shared" si="9"/>
        <v>Normal family</v>
      </c>
    </row>
    <row r="118" spans="1:21" x14ac:dyDescent="0.2">
      <c r="A118" s="2">
        <v>35.5</v>
      </c>
      <c r="B118" s="2" t="str">
        <f t="shared" si="7"/>
        <v>30-45</v>
      </c>
      <c r="C118" s="10" t="s">
        <v>1842</v>
      </c>
      <c r="D118" s="11" t="str">
        <f t="shared" si="5"/>
        <v>M</v>
      </c>
      <c r="E118" s="10" t="s">
        <v>14</v>
      </c>
      <c r="F118" s="2">
        <v>16.100000000000001</v>
      </c>
      <c r="G118" s="2" t="str">
        <f t="shared" si="8"/>
        <v>10-25</v>
      </c>
      <c r="H118" s="10" t="s">
        <v>655</v>
      </c>
      <c r="I118" s="10" t="str">
        <f t="shared" si="6"/>
        <v>D</v>
      </c>
      <c r="J118" s="10" t="s">
        <v>1030</v>
      </c>
      <c r="K118" s="10" t="s">
        <v>1367</v>
      </c>
      <c r="L118" s="2">
        <v>0</v>
      </c>
      <c r="M118" s="2">
        <v>348</v>
      </c>
      <c r="N118" s="2">
        <v>3</v>
      </c>
      <c r="O118" s="10" t="s">
        <v>20</v>
      </c>
      <c r="P118" s="2">
        <v>1</v>
      </c>
      <c r="Q118" s="10">
        <v>1</v>
      </c>
      <c r="R118" s="10">
        <v>386525</v>
      </c>
      <c r="S118" s="10" t="s">
        <v>22</v>
      </c>
      <c r="T118" s="2">
        <v>1</v>
      </c>
      <c r="U118" t="str">
        <f t="shared" si="9"/>
        <v>Normal family</v>
      </c>
    </row>
    <row r="119" spans="1:21" x14ac:dyDescent="0.2">
      <c r="A119" s="2">
        <v>35.5</v>
      </c>
      <c r="B119" s="2" t="str">
        <f t="shared" si="7"/>
        <v>30-45</v>
      </c>
      <c r="C119" s="10" t="s">
        <v>1842</v>
      </c>
      <c r="D119" s="11" t="str">
        <f t="shared" si="5"/>
        <v>M</v>
      </c>
      <c r="E119" s="10" t="s">
        <v>14</v>
      </c>
      <c r="F119" s="2">
        <v>16.100000000000001</v>
      </c>
      <c r="G119" s="2" t="str">
        <f t="shared" si="8"/>
        <v>10-25</v>
      </c>
      <c r="H119" s="10" t="s">
        <v>719</v>
      </c>
      <c r="I119" s="10" t="str">
        <f t="shared" si="6"/>
        <v>T</v>
      </c>
      <c r="J119" s="10" t="s">
        <v>1030</v>
      </c>
      <c r="K119" s="10" t="s">
        <v>1441</v>
      </c>
      <c r="L119" s="2">
        <v>0</v>
      </c>
      <c r="M119" s="2">
        <v>432</v>
      </c>
      <c r="N119" s="2">
        <v>3</v>
      </c>
      <c r="O119" s="10" t="s">
        <v>20</v>
      </c>
      <c r="P119" s="2">
        <v>1</v>
      </c>
      <c r="Q119" s="10">
        <v>1</v>
      </c>
      <c r="R119" s="10">
        <v>376564</v>
      </c>
      <c r="S119" s="10" t="s">
        <v>22</v>
      </c>
      <c r="T119" s="2">
        <v>1</v>
      </c>
      <c r="U119" t="str">
        <f t="shared" si="9"/>
        <v>Normal family</v>
      </c>
    </row>
    <row r="120" spans="1:21" x14ac:dyDescent="0.2">
      <c r="A120" s="2">
        <v>26</v>
      </c>
      <c r="B120" s="2" t="str">
        <f t="shared" si="7"/>
        <v>18-30</v>
      </c>
      <c r="C120" s="10" t="s">
        <v>1842</v>
      </c>
      <c r="D120" s="11" t="str">
        <f t="shared" si="5"/>
        <v>M</v>
      </c>
      <c r="E120" s="10" t="s">
        <v>14</v>
      </c>
      <c r="F120" s="2">
        <v>16.100000000000001</v>
      </c>
      <c r="G120" s="2" t="str">
        <f t="shared" si="8"/>
        <v>10-25</v>
      </c>
      <c r="H120" s="10" t="s">
        <v>582</v>
      </c>
      <c r="I120" s="10" t="str">
        <f t="shared" si="6"/>
        <v>L</v>
      </c>
      <c r="J120" s="10" t="s">
        <v>1030</v>
      </c>
      <c r="K120" s="10" t="s">
        <v>1602</v>
      </c>
      <c r="L120" s="2">
        <v>0</v>
      </c>
      <c r="M120" s="2">
        <v>618</v>
      </c>
      <c r="N120" s="2">
        <v>3</v>
      </c>
      <c r="O120" s="10" t="s">
        <v>20</v>
      </c>
      <c r="P120" s="2">
        <v>1</v>
      </c>
      <c r="Q120" s="10">
        <v>0</v>
      </c>
      <c r="R120" s="10" t="s">
        <v>138</v>
      </c>
      <c r="S120" s="10" t="s">
        <v>22</v>
      </c>
      <c r="T120" s="2">
        <v>1</v>
      </c>
      <c r="U120" t="str">
        <f t="shared" si="9"/>
        <v>Normal family</v>
      </c>
    </row>
    <row r="121" spans="1:21" x14ac:dyDescent="0.2">
      <c r="A121" s="2">
        <v>30</v>
      </c>
      <c r="B121" s="2" t="str">
        <f t="shared" si="7"/>
        <v>30-45</v>
      </c>
      <c r="C121" s="10" t="s">
        <v>1842</v>
      </c>
      <c r="D121" s="11" t="str">
        <f t="shared" si="5"/>
        <v>M</v>
      </c>
      <c r="E121" s="10" t="s">
        <v>14</v>
      </c>
      <c r="F121" s="2">
        <v>16.100000000000001</v>
      </c>
      <c r="G121" s="2" t="str">
        <f t="shared" si="8"/>
        <v>10-25</v>
      </c>
      <c r="H121" s="10" t="s">
        <v>719</v>
      </c>
      <c r="I121" s="10" t="str">
        <f t="shared" si="6"/>
        <v>T</v>
      </c>
      <c r="J121" s="10" t="s">
        <v>1028</v>
      </c>
      <c r="K121" s="10" t="s">
        <v>1621</v>
      </c>
      <c r="L121" s="2">
        <v>0</v>
      </c>
      <c r="M121" s="2">
        <v>640</v>
      </c>
      <c r="N121" s="2">
        <v>3</v>
      </c>
      <c r="O121" s="10" t="s">
        <v>15</v>
      </c>
      <c r="P121" s="2">
        <v>1</v>
      </c>
      <c r="Q121" s="10">
        <v>0</v>
      </c>
      <c r="R121" s="10">
        <v>376564</v>
      </c>
      <c r="S121" s="10" t="s">
        <v>17</v>
      </c>
      <c r="T121" s="2">
        <v>1</v>
      </c>
      <c r="U121" t="str">
        <f t="shared" si="9"/>
        <v>Normal family</v>
      </c>
    </row>
    <row r="122" spans="1:21" x14ac:dyDescent="0.2">
      <c r="A122" s="2">
        <v>24</v>
      </c>
      <c r="B122" s="2" t="str">
        <f t="shared" si="7"/>
        <v>18-30</v>
      </c>
      <c r="C122" s="10" t="s">
        <v>1842</v>
      </c>
      <c r="D122" s="11" t="str">
        <f t="shared" si="5"/>
        <v>M</v>
      </c>
      <c r="E122" s="10" t="s">
        <v>14</v>
      </c>
      <c r="F122" s="2">
        <v>16.100000000000001</v>
      </c>
      <c r="G122" s="2" t="str">
        <f t="shared" si="8"/>
        <v>10-25</v>
      </c>
      <c r="H122" s="10" t="s">
        <v>935</v>
      </c>
      <c r="I122" s="10" t="str">
        <f t="shared" si="6"/>
        <v>M</v>
      </c>
      <c r="J122" s="10" t="s">
        <v>1028</v>
      </c>
      <c r="K122" s="10" t="s">
        <v>1713</v>
      </c>
      <c r="L122" s="2">
        <v>0</v>
      </c>
      <c r="M122" s="2">
        <v>744</v>
      </c>
      <c r="N122" s="2">
        <v>3</v>
      </c>
      <c r="O122" s="10" t="s">
        <v>15</v>
      </c>
      <c r="P122" s="2">
        <v>1</v>
      </c>
      <c r="Q122" s="10">
        <v>0</v>
      </c>
      <c r="R122" s="10">
        <v>376566</v>
      </c>
      <c r="S122" s="10" t="s">
        <v>17</v>
      </c>
      <c r="T122" s="2">
        <v>1</v>
      </c>
      <c r="U122" t="str">
        <f t="shared" si="9"/>
        <v>Normal family</v>
      </c>
    </row>
    <row r="123" spans="1:21" x14ac:dyDescent="0.2">
      <c r="A123" s="2">
        <v>21</v>
      </c>
      <c r="B123" s="2" t="str">
        <f t="shared" si="7"/>
        <v>18-30</v>
      </c>
      <c r="C123" s="10" t="s">
        <v>1842</v>
      </c>
      <c r="D123" s="11" t="str">
        <f t="shared" si="5"/>
        <v>M</v>
      </c>
      <c r="E123" s="10" t="s">
        <v>14</v>
      </c>
      <c r="F123" s="2">
        <v>16.100000000000001</v>
      </c>
      <c r="G123" s="2" t="str">
        <f t="shared" si="8"/>
        <v>10-25</v>
      </c>
      <c r="H123" s="10" t="s">
        <v>856</v>
      </c>
      <c r="I123" s="10" t="str">
        <f t="shared" si="6"/>
        <v>B</v>
      </c>
      <c r="J123" s="10" t="s">
        <v>1028</v>
      </c>
      <c r="K123" s="10" t="s">
        <v>1608</v>
      </c>
      <c r="L123" s="2">
        <v>0</v>
      </c>
      <c r="M123" s="2">
        <v>625</v>
      </c>
      <c r="N123" s="2">
        <v>3</v>
      </c>
      <c r="O123" s="10" t="s">
        <v>15</v>
      </c>
      <c r="P123" s="2">
        <v>0</v>
      </c>
      <c r="Q123" s="10">
        <v>0</v>
      </c>
      <c r="R123" s="10">
        <v>54636</v>
      </c>
      <c r="S123" s="10" t="s">
        <v>17</v>
      </c>
      <c r="T123" s="2">
        <v>0</v>
      </c>
      <c r="U123" t="str">
        <f t="shared" si="9"/>
        <v>Single</v>
      </c>
    </row>
    <row r="124" spans="1:21" x14ac:dyDescent="0.2">
      <c r="A124" s="2">
        <v>28.5</v>
      </c>
      <c r="B124" s="2" t="str">
        <f t="shared" si="7"/>
        <v>18-30</v>
      </c>
      <c r="C124" s="10" t="s">
        <v>1842</v>
      </c>
      <c r="D124" s="11" t="str">
        <f t="shared" si="5"/>
        <v>M</v>
      </c>
      <c r="E124" s="10" t="s">
        <v>14</v>
      </c>
      <c r="F124" s="2">
        <v>16.100000000000001</v>
      </c>
      <c r="G124" s="2" t="str">
        <f t="shared" si="8"/>
        <v>10-25</v>
      </c>
      <c r="H124" s="10" t="s">
        <v>378</v>
      </c>
      <c r="I124" s="10" t="str">
        <f t="shared" si="6"/>
        <v>W</v>
      </c>
      <c r="J124" s="10" t="s">
        <v>1028</v>
      </c>
      <c r="K124" s="10" t="s">
        <v>1705</v>
      </c>
      <c r="L124" s="2">
        <v>0</v>
      </c>
      <c r="M124" s="2">
        <v>736</v>
      </c>
      <c r="N124" s="2">
        <v>3</v>
      </c>
      <c r="O124" s="10" t="s">
        <v>15</v>
      </c>
      <c r="P124" s="2">
        <v>0</v>
      </c>
      <c r="Q124" s="10">
        <v>0</v>
      </c>
      <c r="R124" s="10">
        <v>54636</v>
      </c>
      <c r="S124" s="10" t="s">
        <v>17</v>
      </c>
      <c r="T124" s="2">
        <v>0</v>
      </c>
      <c r="U124" t="str">
        <f t="shared" si="9"/>
        <v>Single</v>
      </c>
    </row>
    <row r="125" spans="1:21" x14ac:dyDescent="0.2">
      <c r="A125" s="2">
        <v>3</v>
      </c>
      <c r="B125" s="2" t="str">
        <f t="shared" si="7"/>
        <v>18 lower</v>
      </c>
      <c r="C125" s="10" t="s">
        <v>1842</v>
      </c>
      <c r="D125" s="11" t="str">
        <f t="shared" si="5"/>
        <v>M</v>
      </c>
      <c r="E125" s="10" t="s">
        <v>14</v>
      </c>
      <c r="F125" s="2">
        <v>15.9</v>
      </c>
      <c r="G125" s="2" t="str">
        <f t="shared" si="8"/>
        <v>10-25</v>
      </c>
      <c r="H125" s="10" t="s">
        <v>656</v>
      </c>
      <c r="I125" s="10" t="str">
        <f t="shared" si="6"/>
        <v>C</v>
      </c>
      <c r="J125" s="10" t="s">
        <v>1038</v>
      </c>
      <c r="K125" s="10" t="s">
        <v>1368</v>
      </c>
      <c r="L125" s="2">
        <v>1</v>
      </c>
      <c r="M125" s="2">
        <v>349</v>
      </c>
      <c r="N125" s="2">
        <v>3</v>
      </c>
      <c r="O125" s="10" t="s">
        <v>15</v>
      </c>
      <c r="P125" s="2">
        <v>1</v>
      </c>
      <c r="Q125" s="10">
        <v>1</v>
      </c>
      <c r="R125" s="10" t="s">
        <v>181</v>
      </c>
      <c r="S125" s="10" t="s">
        <v>28</v>
      </c>
      <c r="T125" s="2">
        <v>2</v>
      </c>
      <c r="U125" t="str">
        <f t="shared" si="9"/>
        <v>Normal family</v>
      </c>
    </row>
    <row r="126" spans="1:21" x14ac:dyDescent="0.2">
      <c r="A126" s="2">
        <v>9</v>
      </c>
      <c r="B126" s="2" t="str">
        <f t="shared" si="7"/>
        <v>18 lower</v>
      </c>
      <c r="C126" s="10" t="s">
        <v>1842</v>
      </c>
      <c r="D126" s="11" t="str">
        <f t="shared" si="5"/>
        <v>M</v>
      </c>
      <c r="E126" s="10" t="s">
        <v>14</v>
      </c>
      <c r="F126" s="2">
        <v>15.9</v>
      </c>
      <c r="G126" s="2" t="str">
        <f t="shared" si="8"/>
        <v>10-25</v>
      </c>
      <c r="H126" s="10" t="s">
        <v>656</v>
      </c>
      <c r="I126" s="10" t="str">
        <f t="shared" si="6"/>
        <v>C</v>
      </c>
      <c r="J126" s="10" t="s">
        <v>1038</v>
      </c>
      <c r="K126" s="10" t="s">
        <v>1495</v>
      </c>
      <c r="L126" s="2">
        <v>1</v>
      </c>
      <c r="M126" s="2">
        <v>490</v>
      </c>
      <c r="N126" s="2">
        <v>3</v>
      </c>
      <c r="O126" s="10" t="s">
        <v>15</v>
      </c>
      <c r="P126" s="2">
        <v>1</v>
      </c>
      <c r="Q126" s="10">
        <v>1</v>
      </c>
      <c r="R126" s="10" t="s">
        <v>181</v>
      </c>
      <c r="S126" s="10" t="s">
        <v>28</v>
      </c>
      <c r="T126" s="2">
        <v>2</v>
      </c>
      <c r="U126" t="str">
        <f t="shared" si="9"/>
        <v>Normal family</v>
      </c>
    </row>
    <row r="127" spans="1:21" x14ac:dyDescent="0.2">
      <c r="A127" s="2">
        <v>33</v>
      </c>
      <c r="B127" s="2" t="str">
        <f t="shared" si="7"/>
        <v>30-45</v>
      </c>
      <c r="C127" s="10" t="s">
        <v>1842</v>
      </c>
      <c r="D127" s="11" t="str">
        <f t="shared" si="5"/>
        <v>M</v>
      </c>
      <c r="E127" s="10" t="s">
        <v>14</v>
      </c>
      <c r="F127" s="2">
        <v>15.85</v>
      </c>
      <c r="G127" s="2" t="str">
        <f t="shared" si="8"/>
        <v>10-25</v>
      </c>
      <c r="H127" s="10" t="s">
        <v>442</v>
      </c>
      <c r="I127" s="10" t="str">
        <f t="shared" si="6"/>
        <v>B</v>
      </c>
      <c r="J127" s="10" t="s">
        <v>1030</v>
      </c>
      <c r="K127" s="10" t="s">
        <v>1115</v>
      </c>
      <c r="L127" s="2">
        <v>0</v>
      </c>
      <c r="M127" s="2">
        <v>86</v>
      </c>
      <c r="N127" s="2">
        <v>3</v>
      </c>
      <c r="O127" s="10" t="s">
        <v>20</v>
      </c>
      <c r="P127" s="2">
        <v>3</v>
      </c>
      <c r="Q127" s="10">
        <v>1</v>
      </c>
      <c r="R127" s="10">
        <v>3101278</v>
      </c>
      <c r="S127" s="10" t="s">
        <v>22</v>
      </c>
      <c r="T127" s="2">
        <v>3</v>
      </c>
      <c r="U127" t="str">
        <f t="shared" si="9"/>
        <v>Big family</v>
      </c>
    </row>
    <row r="128" spans="1:21" x14ac:dyDescent="0.2">
      <c r="A128" s="2">
        <v>24</v>
      </c>
      <c r="B128" s="2" t="str">
        <f t="shared" si="7"/>
        <v>18-30</v>
      </c>
      <c r="C128" s="10" t="s">
        <v>1842</v>
      </c>
      <c r="D128" s="11" t="str">
        <f t="shared" si="5"/>
        <v>M</v>
      </c>
      <c r="E128" s="10" t="s">
        <v>14</v>
      </c>
      <c r="F128" s="2">
        <v>15.85</v>
      </c>
      <c r="G128" s="2" t="str">
        <f t="shared" si="8"/>
        <v>10-25</v>
      </c>
      <c r="H128" s="10" t="s">
        <v>491</v>
      </c>
      <c r="I128" s="10" t="str">
        <f t="shared" si="6"/>
        <v>H</v>
      </c>
      <c r="J128" s="10" t="s">
        <v>1030</v>
      </c>
      <c r="K128" s="10" t="s">
        <v>1171</v>
      </c>
      <c r="L128" s="2">
        <v>0</v>
      </c>
      <c r="M128" s="2">
        <v>143</v>
      </c>
      <c r="N128" s="2">
        <v>3</v>
      </c>
      <c r="O128" s="10" t="s">
        <v>20</v>
      </c>
      <c r="P128" s="2">
        <v>1</v>
      </c>
      <c r="Q128" s="10">
        <v>1</v>
      </c>
      <c r="R128" s="10" t="s">
        <v>87</v>
      </c>
      <c r="S128" s="10" t="s">
        <v>22</v>
      </c>
      <c r="T128" s="2">
        <v>1</v>
      </c>
      <c r="U128" t="str">
        <f t="shared" si="9"/>
        <v>Normal family</v>
      </c>
    </row>
    <row r="129" spans="1:21" x14ac:dyDescent="0.2">
      <c r="A129" s="2">
        <v>32</v>
      </c>
      <c r="B129" s="2" t="str">
        <f t="shared" si="7"/>
        <v>30-45</v>
      </c>
      <c r="C129" s="10" t="s">
        <v>1842</v>
      </c>
      <c r="D129" s="11" t="str">
        <f t="shared" si="5"/>
        <v>M</v>
      </c>
      <c r="E129" s="10" t="s">
        <v>14</v>
      </c>
      <c r="F129" s="2">
        <v>15.85</v>
      </c>
      <c r="G129" s="2" t="str">
        <f t="shared" si="8"/>
        <v>10-25</v>
      </c>
      <c r="H129" s="10" t="s">
        <v>442</v>
      </c>
      <c r="I129" s="10" t="str">
        <f t="shared" si="6"/>
        <v>B</v>
      </c>
      <c r="J129" s="10" t="s">
        <v>1028</v>
      </c>
      <c r="K129" s="10" t="s">
        <v>1235</v>
      </c>
      <c r="L129" s="2">
        <v>0</v>
      </c>
      <c r="M129" s="2">
        <v>207</v>
      </c>
      <c r="N129" s="2">
        <v>3</v>
      </c>
      <c r="O129" s="10" t="s">
        <v>15</v>
      </c>
      <c r="P129" s="2">
        <v>1</v>
      </c>
      <c r="Q129" s="10">
        <v>0</v>
      </c>
      <c r="R129" s="10">
        <v>3101278</v>
      </c>
      <c r="S129" s="10" t="s">
        <v>17</v>
      </c>
      <c r="T129" s="2">
        <v>1</v>
      </c>
      <c r="U129" t="str">
        <f t="shared" si="9"/>
        <v>Normal family</v>
      </c>
    </row>
    <row r="130" spans="1:21" x14ac:dyDescent="0.2">
      <c r="A130" s="2">
        <v>28</v>
      </c>
      <c r="B130" s="2" t="str">
        <f t="shared" si="7"/>
        <v>18-30</v>
      </c>
      <c r="C130" s="10" t="s">
        <v>1842</v>
      </c>
      <c r="D130" s="11" t="str">
        <f t="shared" ref="D130:D193" si="10">LEFT(C130,1)</f>
        <v>M</v>
      </c>
      <c r="E130" s="10" t="s">
        <v>14</v>
      </c>
      <c r="F130" s="2">
        <v>15.85</v>
      </c>
      <c r="G130" s="2" t="str">
        <f t="shared" si="8"/>
        <v>10-25</v>
      </c>
      <c r="H130" s="10" t="s">
        <v>491</v>
      </c>
      <c r="I130" s="10" t="str">
        <f t="shared" ref="I130:I193" si="11">LEFT(H130,1)</f>
        <v>H</v>
      </c>
      <c r="J130" s="10" t="s">
        <v>1028</v>
      </c>
      <c r="K130" s="10" t="s">
        <v>1417</v>
      </c>
      <c r="L130" s="2">
        <v>0</v>
      </c>
      <c r="M130" s="2">
        <v>404</v>
      </c>
      <c r="N130" s="2">
        <v>3</v>
      </c>
      <c r="O130" s="10" t="s">
        <v>15</v>
      </c>
      <c r="P130" s="2">
        <v>1</v>
      </c>
      <c r="Q130" s="10">
        <v>0</v>
      </c>
      <c r="R130" s="10" t="s">
        <v>87</v>
      </c>
      <c r="S130" s="10" t="s">
        <v>17</v>
      </c>
      <c r="T130" s="2">
        <v>1</v>
      </c>
      <c r="U130" t="str">
        <f t="shared" si="9"/>
        <v>Normal family</v>
      </c>
    </row>
    <row r="131" spans="1:21" x14ac:dyDescent="0.2">
      <c r="A131" s="2">
        <v>20</v>
      </c>
      <c r="B131" s="2" t="str">
        <f t="shared" ref="B131:B194" si="12">_xlfn.SWITCH(TRUE, A131&lt;18, "18 lower", AND(A131&gt;18, A131&lt;30),"18-30", AND(A131&gt;=30,A131&lt;45),"30-45", "45 higher")</f>
        <v>18-30</v>
      </c>
      <c r="C131" s="10" t="s">
        <v>1842</v>
      </c>
      <c r="D131" s="11" t="str">
        <f t="shared" si="10"/>
        <v>M</v>
      </c>
      <c r="E131" s="10" t="s">
        <v>19</v>
      </c>
      <c r="F131" s="2">
        <v>15.7417</v>
      </c>
      <c r="G131" s="2" t="str">
        <f t="shared" ref="G131:G194" si="13">_xlfn.SWITCH(TRUE,F131=0,0,AND(F131&gt;0,F131&lt;10),"0-10",AND(F131&gt;=10,F131&lt;25),"10-25",AND(F131&gt;=25,F131&lt;75),"25-75",F131&gt;=75,"75 higher")</f>
        <v>10-25</v>
      </c>
      <c r="H131" s="10" t="s">
        <v>683</v>
      </c>
      <c r="I131" s="10" t="str">
        <f t="shared" si="11"/>
        <v>N</v>
      </c>
      <c r="J131" s="10" t="s">
        <v>1028</v>
      </c>
      <c r="K131" s="10" t="s">
        <v>1606</v>
      </c>
      <c r="L131" s="2">
        <v>1</v>
      </c>
      <c r="M131" s="2">
        <v>623</v>
      </c>
      <c r="N131" s="2">
        <v>3</v>
      </c>
      <c r="O131" s="10" t="s">
        <v>15</v>
      </c>
      <c r="P131" s="2">
        <v>1</v>
      </c>
      <c r="Q131" s="10">
        <v>1</v>
      </c>
      <c r="R131" s="10">
        <v>2653</v>
      </c>
      <c r="S131" s="10" t="s">
        <v>17</v>
      </c>
      <c r="T131" s="2">
        <v>2</v>
      </c>
      <c r="U131" t="str">
        <f t="shared" ref="U131:U194" si="14">_xlfn.SWITCH(TRUE,T131=0,"Single",OR(T131=1,T131=2),"Normal family",T131&gt;2,"Big family")</f>
        <v>Normal family</v>
      </c>
    </row>
    <row r="132" spans="1:21" x14ac:dyDescent="0.2">
      <c r="A132" s="2">
        <v>1</v>
      </c>
      <c r="B132" s="2" t="str">
        <f t="shared" si="12"/>
        <v>18 lower</v>
      </c>
      <c r="C132" s="10" t="s">
        <v>1842</v>
      </c>
      <c r="D132" s="11" t="str">
        <f t="shared" si="10"/>
        <v>M</v>
      </c>
      <c r="E132" s="10" t="s">
        <v>19</v>
      </c>
      <c r="F132" s="2">
        <v>15.7417</v>
      </c>
      <c r="G132" s="2" t="str">
        <f t="shared" si="13"/>
        <v>10-25</v>
      </c>
      <c r="H132" s="10" t="s">
        <v>683</v>
      </c>
      <c r="I132" s="10" t="str">
        <f t="shared" si="11"/>
        <v>N</v>
      </c>
      <c r="J132" s="10" t="s">
        <v>1032</v>
      </c>
      <c r="K132" s="10" t="s">
        <v>1398</v>
      </c>
      <c r="L132" s="2">
        <v>2</v>
      </c>
      <c r="M132" s="2">
        <v>382</v>
      </c>
      <c r="N132" s="2">
        <v>3</v>
      </c>
      <c r="O132" s="10" t="s">
        <v>20</v>
      </c>
      <c r="P132" s="2">
        <v>0</v>
      </c>
      <c r="Q132" s="10">
        <v>1</v>
      </c>
      <c r="R132" s="10">
        <v>2653</v>
      </c>
      <c r="S132" s="10" t="s">
        <v>24</v>
      </c>
      <c r="T132" s="2">
        <v>2</v>
      </c>
      <c r="U132" t="str">
        <f t="shared" si="14"/>
        <v>Normal family</v>
      </c>
    </row>
    <row r="133" spans="1:21" x14ac:dyDescent="0.2">
      <c r="A133" s="2">
        <v>36</v>
      </c>
      <c r="B133" s="2" t="str">
        <f t="shared" si="12"/>
        <v>30-45</v>
      </c>
      <c r="C133" s="10" t="s">
        <v>1842</v>
      </c>
      <c r="D133" s="11" t="str">
        <f t="shared" si="10"/>
        <v>M</v>
      </c>
      <c r="E133" s="10" t="s">
        <v>14</v>
      </c>
      <c r="F133" s="2">
        <v>15.55</v>
      </c>
      <c r="G133" s="2" t="str">
        <f t="shared" si="13"/>
        <v>10-25</v>
      </c>
      <c r="H133" s="10" t="s">
        <v>844</v>
      </c>
      <c r="I133" s="10" t="str">
        <f t="shared" si="11"/>
        <v>L</v>
      </c>
      <c r="J133" s="10" t="s">
        <v>1028</v>
      </c>
      <c r="K133" s="10" t="s">
        <v>1591</v>
      </c>
      <c r="L133" s="2">
        <v>0</v>
      </c>
      <c r="M133" s="2">
        <v>606</v>
      </c>
      <c r="N133" s="2">
        <v>3</v>
      </c>
      <c r="O133" s="10" t="s">
        <v>15</v>
      </c>
      <c r="P133" s="2">
        <v>1</v>
      </c>
      <c r="Q133" s="10">
        <v>0</v>
      </c>
      <c r="R133" s="10">
        <v>349910</v>
      </c>
      <c r="S133" s="10" t="s">
        <v>17</v>
      </c>
      <c r="T133" s="2">
        <v>1</v>
      </c>
      <c r="U133" t="str">
        <f t="shared" si="14"/>
        <v>Normal family</v>
      </c>
    </row>
    <row r="134" spans="1:21" x14ac:dyDescent="0.2">
      <c r="A134" s="2">
        <v>30</v>
      </c>
      <c r="B134" s="2" t="str">
        <f t="shared" si="12"/>
        <v>30-45</v>
      </c>
      <c r="C134" s="10" t="s">
        <v>1842</v>
      </c>
      <c r="D134" s="11" t="str">
        <f t="shared" si="10"/>
        <v>M</v>
      </c>
      <c r="E134" s="10" t="s">
        <v>26</v>
      </c>
      <c r="F134" s="2">
        <v>15.5</v>
      </c>
      <c r="G134" s="2" t="str">
        <f t="shared" si="13"/>
        <v>10-25</v>
      </c>
      <c r="H134" s="10" t="s">
        <v>405</v>
      </c>
      <c r="I134" s="10" t="str">
        <f t="shared" si="11"/>
        <v>L</v>
      </c>
      <c r="J134" s="10" t="s">
        <v>1028</v>
      </c>
      <c r="K134" s="10" t="s">
        <v>1077</v>
      </c>
      <c r="L134" s="2">
        <v>0</v>
      </c>
      <c r="M134" s="2">
        <v>47</v>
      </c>
      <c r="N134" s="2">
        <v>3</v>
      </c>
      <c r="O134" s="10" t="s">
        <v>15</v>
      </c>
      <c r="P134" s="2">
        <v>1</v>
      </c>
      <c r="Q134" s="10">
        <v>0</v>
      </c>
      <c r="R134" s="10">
        <v>370371</v>
      </c>
      <c r="S134" s="10" t="s">
        <v>17</v>
      </c>
      <c r="T134" s="2">
        <v>1</v>
      </c>
      <c r="U134" t="str">
        <f t="shared" si="14"/>
        <v>Normal family</v>
      </c>
    </row>
    <row r="135" spans="1:21" x14ac:dyDescent="0.2">
      <c r="A135" s="2">
        <v>35.5</v>
      </c>
      <c r="B135" s="2" t="str">
        <f t="shared" si="12"/>
        <v>30-45</v>
      </c>
      <c r="C135" s="10" t="s">
        <v>1842</v>
      </c>
      <c r="D135" s="11" t="str">
        <f t="shared" si="10"/>
        <v>M</v>
      </c>
      <c r="E135" s="10" t="s">
        <v>26</v>
      </c>
      <c r="F135" s="2">
        <v>15.5</v>
      </c>
      <c r="G135" s="2" t="str">
        <f t="shared" si="13"/>
        <v>10-25</v>
      </c>
      <c r="H135" s="10" t="s">
        <v>526</v>
      </c>
      <c r="I135" s="10" t="str">
        <f t="shared" si="11"/>
        <v>O</v>
      </c>
      <c r="J135" s="10" t="s">
        <v>1030</v>
      </c>
      <c r="K135" s="10" t="s">
        <v>1215</v>
      </c>
      <c r="L135" s="2">
        <v>0</v>
      </c>
      <c r="M135" s="2">
        <v>187</v>
      </c>
      <c r="N135" s="2">
        <v>3</v>
      </c>
      <c r="O135" s="10" t="s">
        <v>20</v>
      </c>
      <c r="P135" s="2">
        <v>1</v>
      </c>
      <c r="Q135" s="10">
        <v>1</v>
      </c>
      <c r="R135" s="10">
        <v>370365</v>
      </c>
      <c r="S135" s="10" t="s">
        <v>22</v>
      </c>
      <c r="T135" s="2">
        <v>1</v>
      </c>
      <c r="U135" t="str">
        <f t="shared" si="14"/>
        <v>Normal family</v>
      </c>
    </row>
    <row r="136" spans="1:21" x14ac:dyDescent="0.2">
      <c r="A136" s="2">
        <v>40</v>
      </c>
      <c r="B136" s="2" t="str">
        <f t="shared" si="12"/>
        <v>30-45</v>
      </c>
      <c r="C136" s="10" t="s">
        <v>1842</v>
      </c>
      <c r="D136" s="11" t="str">
        <f t="shared" si="10"/>
        <v>M</v>
      </c>
      <c r="E136" s="10" t="s">
        <v>26</v>
      </c>
      <c r="F136" s="2">
        <v>15.5</v>
      </c>
      <c r="G136" s="2" t="str">
        <f t="shared" si="13"/>
        <v>10-25</v>
      </c>
      <c r="H136" s="10" t="s">
        <v>528</v>
      </c>
      <c r="I136" s="10" t="str">
        <f t="shared" si="11"/>
        <v>B</v>
      </c>
      <c r="J136" s="10" t="s">
        <v>1028</v>
      </c>
      <c r="K136" s="10" t="s">
        <v>1217</v>
      </c>
      <c r="L136" s="2">
        <v>1</v>
      </c>
      <c r="M136" s="2">
        <v>189</v>
      </c>
      <c r="N136" s="2">
        <v>3</v>
      </c>
      <c r="O136" s="10" t="s">
        <v>15</v>
      </c>
      <c r="P136" s="2">
        <v>1</v>
      </c>
      <c r="Q136" s="10">
        <v>0</v>
      </c>
      <c r="R136" s="10">
        <v>364849</v>
      </c>
      <c r="S136" s="10" t="s">
        <v>17</v>
      </c>
      <c r="T136" s="2">
        <v>2</v>
      </c>
      <c r="U136" t="str">
        <f t="shared" si="14"/>
        <v>Normal family</v>
      </c>
    </row>
    <row r="137" spans="1:21" x14ac:dyDescent="0.2">
      <c r="A137" s="2">
        <v>22</v>
      </c>
      <c r="B137" s="2" t="str">
        <f t="shared" si="12"/>
        <v>18-30</v>
      </c>
      <c r="C137" s="10" t="s">
        <v>1842</v>
      </c>
      <c r="D137" s="11" t="str">
        <f t="shared" si="10"/>
        <v>M</v>
      </c>
      <c r="E137" s="10" t="s">
        <v>26</v>
      </c>
      <c r="F137" s="2">
        <v>15.5</v>
      </c>
      <c r="G137" s="2" t="str">
        <f t="shared" si="13"/>
        <v>10-25</v>
      </c>
      <c r="H137" s="10" t="s">
        <v>572</v>
      </c>
      <c r="I137" s="10" t="str">
        <f t="shared" si="11"/>
        <v>M</v>
      </c>
      <c r="J137" s="10" t="s">
        <v>1032</v>
      </c>
      <c r="K137" s="10" t="s">
        <v>1268</v>
      </c>
      <c r="L137" s="2">
        <v>0</v>
      </c>
      <c r="M137" s="2">
        <v>242</v>
      </c>
      <c r="N137" s="2">
        <v>3</v>
      </c>
      <c r="O137" s="10" t="s">
        <v>20</v>
      </c>
      <c r="P137" s="2">
        <v>1</v>
      </c>
      <c r="Q137" s="10">
        <v>1</v>
      </c>
      <c r="R137" s="10">
        <v>367230</v>
      </c>
      <c r="S137" s="10" t="s">
        <v>24</v>
      </c>
      <c r="T137" s="2">
        <v>1</v>
      </c>
      <c r="U137" t="str">
        <f t="shared" si="14"/>
        <v>Normal family</v>
      </c>
    </row>
    <row r="138" spans="1:21" x14ac:dyDescent="0.2">
      <c r="A138" s="2">
        <v>30</v>
      </c>
      <c r="B138" s="2" t="str">
        <f t="shared" si="12"/>
        <v>30-45</v>
      </c>
      <c r="C138" s="10" t="s">
        <v>1842</v>
      </c>
      <c r="D138" s="11" t="str">
        <f t="shared" si="10"/>
        <v>M</v>
      </c>
      <c r="E138" s="10" t="s">
        <v>26</v>
      </c>
      <c r="F138" s="2">
        <v>15.5</v>
      </c>
      <c r="G138" s="2" t="str">
        <f t="shared" si="13"/>
        <v>10-25</v>
      </c>
      <c r="H138" s="10" t="s">
        <v>526</v>
      </c>
      <c r="I138" s="10" t="str">
        <f t="shared" si="11"/>
        <v>O</v>
      </c>
      <c r="J138" s="10" t="s">
        <v>1028</v>
      </c>
      <c r="K138" s="10" t="s">
        <v>1287</v>
      </c>
      <c r="L138" s="2">
        <v>0</v>
      </c>
      <c r="M138" s="2">
        <v>365</v>
      </c>
      <c r="N138" s="2">
        <v>3</v>
      </c>
      <c r="O138" s="10" t="s">
        <v>15</v>
      </c>
      <c r="P138" s="2">
        <v>1</v>
      </c>
      <c r="Q138" s="10">
        <v>0</v>
      </c>
      <c r="R138" s="10">
        <v>370365</v>
      </c>
      <c r="S138" s="10" t="s">
        <v>17</v>
      </c>
      <c r="T138" s="2">
        <v>1</v>
      </c>
      <c r="U138" t="str">
        <f t="shared" si="14"/>
        <v>Normal family</v>
      </c>
    </row>
    <row r="139" spans="1:21" x14ac:dyDescent="0.2">
      <c r="A139" s="2">
        <v>22</v>
      </c>
      <c r="B139" s="2" t="str">
        <f t="shared" si="12"/>
        <v>18-30</v>
      </c>
      <c r="C139" s="10" t="s">
        <v>1842</v>
      </c>
      <c r="D139" s="11" t="str">
        <f t="shared" si="10"/>
        <v>M</v>
      </c>
      <c r="E139" s="10" t="s">
        <v>26</v>
      </c>
      <c r="F139" s="2">
        <v>15.5</v>
      </c>
      <c r="G139" s="2" t="str">
        <f t="shared" si="13"/>
        <v>10-25</v>
      </c>
      <c r="H139" s="10" t="s">
        <v>572</v>
      </c>
      <c r="I139" s="10" t="str">
        <f t="shared" si="11"/>
        <v>M</v>
      </c>
      <c r="J139" s="10" t="s">
        <v>1032</v>
      </c>
      <c r="K139" s="10" t="s">
        <v>1598</v>
      </c>
      <c r="L139" s="2">
        <v>0</v>
      </c>
      <c r="M139" s="2">
        <v>613</v>
      </c>
      <c r="N139" s="2">
        <v>3</v>
      </c>
      <c r="O139" s="10" t="s">
        <v>20</v>
      </c>
      <c r="P139" s="2">
        <v>1</v>
      </c>
      <c r="Q139" s="10">
        <v>1</v>
      </c>
      <c r="R139" s="10">
        <v>367230</v>
      </c>
      <c r="S139" s="10" t="s">
        <v>24</v>
      </c>
      <c r="T139" s="2">
        <v>1</v>
      </c>
      <c r="U139" t="str">
        <f t="shared" si="14"/>
        <v>Normal family</v>
      </c>
    </row>
    <row r="140" spans="1:21" x14ac:dyDescent="0.2">
      <c r="A140" s="2">
        <v>32</v>
      </c>
      <c r="B140" s="2" t="str">
        <f t="shared" si="12"/>
        <v>30-45</v>
      </c>
      <c r="C140" s="10" t="s">
        <v>1842</v>
      </c>
      <c r="D140" s="11" t="str">
        <f t="shared" si="10"/>
        <v>M</v>
      </c>
      <c r="E140" s="10" t="s">
        <v>26</v>
      </c>
      <c r="F140" s="2">
        <v>15.5</v>
      </c>
      <c r="G140" s="2" t="str">
        <f t="shared" si="13"/>
        <v>10-25</v>
      </c>
      <c r="H140" s="10" t="s">
        <v>528</v>
      </c>
      <c r="I140" s="10" t="str">
        <f t="shared" si="11"/>
        <v>B</v>
      </c>
      <c r="J140" s="10" t="s">
        <v>1030</v>
      </c>
      <c r="K140" s="10" t="s">
        <v>1638</v>
      </c>
      <c r="L140" s="2">
        <v>1</v>
      </c>
      <c r="M140" s="2">
        <v>658</v>
      </c>
      <c r="N140" s="2">
        <v>3</v>
      </c>
      <c r="O140" s="10" t="s">
        <v>20</v>
      </c>
      <c r="P140" s="2">
        <v>1</v>
      </c>
      <c r="Q140" s="10">
        <v>0</v>
      </c>
      <c r="R140" s="10">
        <v>364849</v>
      </c>
      <c r="S140" s="10" t="s">
        <v>22</v>
      </c>
      <c r="T140" s="2">
        <v>2</v>
      </c>
      <c r="U140" t="str">
        <f t="shared" si="14"/>
        <v>Normal family</v>
      </c>
    </row>
    <row r="141" spans="1:21" x14ac:dyDescent="0.2">
      <c r="A141" s="2">
        <v>30</v>
      </c>
      <c r="B141" s="2" t="str">
        <f t="shared" si="12"/>
        <v>30-45</v>
      </c>
      <c r="C141" s="10" t="s">
        <v>1842</v>
      </c>
      <c r="D141" s="11" t="str">
        <f t="shared" si="10"/>
        <v>M</v>
      </c>
      <c r="E141" s="10" t="s">
        <v>26</v>
      </c>
      <c r="F141" s="2">
        <v>15.5</v>
      </c>
      <c r="G141" s="2" t="str">
        <f t="shared" si="13"/>
        <v>10-25</v>
      </c>
      <c r="H141" s="10" t="s">
        <v>919</v>
      </c>
      <c r="I141" s="10" t="str">
        <f t="shared" si="11"/>
        <v>M</v>
      </c>
      <c r="J141" s="10" t="s">
        <v>1028</v>
      </c>
      <c r="K141" s="10" t="s">
        <v>1691</v>
      </c>
      <c r="L141" s="2">
        <v>0</v>
      </c>
      <c r="M141" s="2">
        <v>719</v>
      </c>
      <c r="N141" s="2">
        <v>3</v>
      </c>
      <c r="O141" s="10" t="s">
        <v>15</v>
      </c>
      <c r="P141" s="2">
        <v>0</v>
      </c>
      <c r="Q141" s="10">
        <v>0</v>
      </c>
      <c r="R141" s="10">
        <v>36568</v>
      </c>
      <c r="S141" s="10" t="s">
        <v>17</v>
      </c>
      <c r="T141" s="2">
        <v>0</v>
      </c>
      <c r="U141" t="str">
        <f t="shared" si="14"/>
        <v>Single</v>
      </c>
    </row>
    <row r="142" spans="1:21" x14ac:dyDescent="0.2">
      <c r="A142" s="2">
        <v>4</v>
      </c>
      <c r="B142" s="2" t="str">
        <f t="shared" si="12"/>
        <v>18 lower</v>
      </c>
      <c r="C142" s="10" t="s">
        <v>1842</v>
      </c>
      <c r="D142" s="11" t="str">
        <f t="shared" si="10"/>
        <v>M</v>
      </c>
      <c r="E142" s="10" t="s">
        <v>19</v>
      </c>
      <c r="F142" s="2">
        <v>15.245799999999999</v>
      </c>
      <c r="G142" s="2" t="str">
        <f t="shared" si="13"/>
        <v>10-25</v>
      </c>
      <c r="H142" s="10" t="s">
        <v>424</v>
      </c>
      <c r="I142" s="10" t="str">
        <f t="shared" si="11"/>
        <v>M</v>
      </c>
      <c r="J142" s="10" t="s">
        <v>1038</v>
      </c>
      <c r="K142" s="10" t="s">
        <v>1096</v>
      </c>
      <c r="L142" s="2">
        <v>1</v>
      </c>
      <c r="M142" s="2">
        <v>66</v>
      </c>
      <c r="N142" s="2">
        <v>3</v>
      </c>
      <c r="O142" s="10" t="s">
        <v>15</v>
      </c>
      <c r="P142" s="2">
        <v>1</v>
      </c>
      <c r="Q142" s="10">
        <v>1</v>
      </c>
      <c r="R142" s="10">
        <v>2661</v>
      </c>
      <c r="S142" s="10" t="s">
        <v>28</v>
      </c>
      <c r="T142" s="2">
        <v>2</v>
      </c>
      <c r="U142" t="str">
        <f t="shared" si="14"/>
        <v>Normal family</v>
      </c>
    </row>
    <row r="143" spans="1:21" x14ac:dyDescent="0.2">
      <c r="A143" s="2">
        <v>4</v>
      </c>
      <c r="B143" s="2" t="str">
        <f t="shared" si="12"/>
        <v>18 lower</v>
      </c>
      <c r="C143" s="10" t="s">
        <v>1842</v>
      </c>
      <c r="D143" s="11" t="str">
        <f t="shared" si="10"/>
        <v>M</v>
      </c>
      <c r="E143" s="10" t="s">
        <v>19</v>
      </c>
      <c r="F143" s="2">
        <v>15.245799999999999</v>
      </c>
      <c r="G143" s="2" t="str">
        <f t="shared" si="13"/>
        <v>10-25</v>
      </c>
      <c r="H143" s="10" t="s">
        <v>424</v>
      </c>
      <c r="I143" s="10" t="str">
        <f t="shared" si="11"/>
        <v>M</v>
      </c>
      <c r="J143" s="10" t="s">
        <v>1038</v>
      </c>
      <c r="K143" s="10" t="s">
        <v>1683</v>
      </c>
      <c r="L143" s="2">
        <v>1</v>
      </c>
      <c r="M143" s="2">
        <v>710</v>
      </c>
      <c r="N143" s="2">
        <v>3</v>
      </c>
      <c r="O143" s="10" t="s">
        <v>15</v>
      </c>
      <c r="P143" s="2">
        <v>1</v>
      </c>
      <c r="Q143" s="10">
        <v>1</v>
      </c>
      <c r="R143" s="10">
        <v>2661</v>
      </c>
      <c r="S143" s="10" t="s">
        <v>28</v>
      </c>
      <c r="T143" s="2">
        <v>2</v>
      </c>
      <c r="U143" t="str">
        <f t="shared" si="14"/>
        <v>Normal family</v>
      </c>
    </row>
    <row r="144" spans="1:21" x14ac:dyDescent="0.2">
      <c r="A144" s="2">
        <v>9</v>
      </c>
      <c r="B144" s="2" t="str">
        <f t="shared" si="12"/>
        <v>18 lower</v>
      </c>
      <c r="C144" s="10" t="s">
        <v>1842</v>
      </c>
      <c r="D144" s="11" t="str">
        <f t="shared" si="10"/>
        <v>M</v>
      </c>
      <c r="E144" s="10" t="s">
        <v>19</v>
      </c>
      <c r="F144" s="2">
        <v>15.245799999999999</v>
      </c>
      <c r="G144" s="2" t="str">
        <f t="shared" si="13"/>
        <v>10-25</v>
      </c>
      <c r="H144" s="10" t="s">
        <v>489</v>
      </c>
      <c r="I144" s="10" t="str">
        <f t="shared" si="11"/>
        <v>B</v>
      </c>
      <c r="J144" s="10" t="s">
        <v>1032</v>
      </c>
      <c r="K144" s="10" t="s">
        <v>1806</v>
      </c>
      <c r="L144" s="2">
        <v>1</v>
      </c>
      <c r="M144" s="2">
        <v>853</v>
      </c>
      <c r="N144" s="2">
        <v>3</v>
      </c>
      <c r="O144" s="10" t="s">
        <v>20</v>
      </c>
      <c r="P144" s="2">
        <v>1</v>
      </c>
      <c r="Q144" s="10">
        <v>0</v>
      </c>
      <c r="R144" s="10">
        <v>2678</v>
      </c>
      <c r="S144" s="10" t="s">
        <v>24</v>
      </c>
      <c r="T144" s="2">
        <v>2</v>
      </c>
      <c r="U144" t="str">
        <f t="shared" si="14"/>
        <v>Normal family</v>
      </c>
    </row>
    <row r="145" spans="1:21" x14ac:dyDescent="0.2">
      <c r="A145" s="2">
        <v>35.5</v>
      </c>
      <c r="B145" s="2" t="str">
        <f t="shared" si="12"/>
        <v>30-45</v>
      </c>
      <c r="C145" s="10" t="s">
        <v>1842</v>
      </c>
      <c r="D145" s="11" t="str">
        <f t="shared" si="10"/>
        <v>M</v>
      </c>
      <c r="E145" s="10" t="s">
        <v>19</v>
      </c>
      <c r="F145" s="2">
        <v>15.245799999999999</v>
      </c>
      <c r="G145" s="2" t="str">
        <f t="shared" si="13"/>
        <v>10-25</v>
      </c>
      <c r="H145" s="10" t="s">
        <v>489</v>
      </c>
      <c r="I145" s="10" t="str">
        <f t="shared" si="11"/>
        <v>B</v>
      </c>
      <c r="J145" s="10" t="s">
        <v>1030</v>
      </c>
      <c r="K145" s="10" t="s">
        <v>1169</v>
      </c>
      <c r="L145" s="2">
        <v>2</v>
      </c>
      <c r="M145" s="2">
        <v>141</v>
      </c>
      <c r="N145" s="2">
        <v>3</v>
      </c>
      <c r="O145" s="10" t="s">
        <v>20</v>
      </c>
      <c r="P145" s="2">
        <v>0</v>
      </c>
      <c r="Q145" s="10">
        <v>0</v>
      </c>
      <c r="R145" s="10">
        <v>2678</v>
      </c>
      <c r="S145" s="10" t="s">
        <v>22</v>
      </c>
      <c r="T145" s="2">
        <v>2</v>
      </c>
      <c r="U145" t="str">
        <f t="shared" si="14"/>
        <v>Normal family</v>
      </c>
    </row>
    <row r="146" spans="1:21" x14ac:dyDescent="0.2">
      <c r="A146" s="2">
        <v>29</v>
      </c>
      <c r="B146" s="2" t="str">
        <f t="shared" si="12"/>
        <v>18-30</v>
      </c>
      <c r="C146" s="10" t="s">
        <v>1842</v>
      </c>
      <c r="D146" s="11" t="str">
        <f t="shared" si="10"/>
        <v>M</v>
      </c>
      <c r="E146" s="10" t="s">
        <v>19</v>
      </c>
      <c r="F146" s="2">
        <v>15.245799999999999</v>
      </c>
      <c r="G146" s="2" t="str">
        <f t="shared" si="13"/>
        <v>10-25</v>
      </c>
      <c r="H146" s="10" t="s">
        <v>584</v>
      </c>
      <c r="I146" s="10" t="str">
        <f t="shared" si="11"/>
        <v>T</v>
      </c>
      <c r="J146" s="10" t="s">
        <v>1030</v>
      </c>
      <c r="K146" s="10" t="s">
        <v>1283</v>
      </c>
      <c r="L146" s="2">
        <v>2</v>
      </c>
      <c r="M146" s="2">
        <v>256</v>
      </c>
      <c r="N146" s="2">
        <v>3</v>
      </c>
      <c r="O146" s="10" t="s">
        <v>20</v>
      </c>
      <c r="P146" s="2">
        <v>0</v>
      </c>
      <c r="Q146" s="10">
        <v>1</v>
      </c>
      <c r="R146" s="10">
        <v>2650</v>
      </c>
      <c r="S146" s="10" t="s">
        <v>22</v>
      </c>
      <c r="T146" s="2">
        <v>2</v>
      </c>
      <c r="U146" t="str">
        <f t="shared" si="14"/>
        <v>Normal family</v>
      </c>
    </row>
    <row r="147" spans="1:21" x14ac:dyDescent="0.2">
      <c r="A147" s="2">
        <v>30</v>
      </c>
      <c r="B147" s="2" t="str">
        <f t="shared" si="12"/>
        <v>30-45</v>
      </c>
      <c r="C147" s="10" t="s">
        <v>1842</v>
      </c>
      <c r="D147" s="11" t="str">
        <f t="shared" si="10"/>
        <v>M</v>
      </c>
      <c r="E147" s="10" t="s">
        <v>14</v>
      </c>
      <c r="F147" s="2">
        <v>15.1</v>
      </c>
      <c r="G147" s="2" t="str">
        <f t="shared" si="13"/>
        <v>10-25</v>
      </c>
      <c r="H147" s="10" t="s">
        <v>769</v>
      </c>
      <c r="I147" s="10" t="str">
        <f t="shared" si="11"/>
        <v>S</v>
      </c>
      <c r="J147" s="10" t="s">
        <v>1028</v>
      </c>
      <c r="K147" s="10" t="s">
        <v>1266</v>
      </c>
      <c r="L147" s="2">
        <v>0</v>
      </c>
      <c r="M147" s="2">
        <v>498</v>
      </c>
      <c r="N147" s="2">
        <v>3</v>
      </c>
      <c r="O147" s="10" t="s">
        <v>15</v>
      </c>
      <c r="P147" s="2">
        <v>0</v>
      </c>
      <c r="Q147" s="10">
        <v>0</v>
      </c>
      <c r="R147" s="10" t="s">
        <v>228</v>
      </c>
      <c r="S147" s="10" t="s">
        <v>17</v>
      </c>
      <c r="T147" s="2">
        <v>0</v>
      </c>
      <c r="U147" t="str">
        <f t="shared" si="14"/>
        <v>Single</v>
      </c>
    </row>
    <row r="148" spans="1:21" x14ac:dyDescent="0.2">
      <c r="A148" s="2">
        <v>47</v>
      </c>
      <c r="B148" s="2" t="str">
        <f t="shared" si="12"/>
        <v>45 higher</v>
      </c>
      <c r="C148" s="10" t="s">
        <v>1842</v>
      </c>
      <c r="D148" s="11" t="str">
        <f t="shared" si="10"/>
        <v>M</v>
      </c>
      <c r="E148" s="10" t="s">
        <v>14</v>
      </c>
      <c r="F148" s="2">
        <v>14.5</v>
      </c>
      <c r="G148" s="2" t="str">
        <f t="shared" si="13"/>
        <v>10-25</v>
      </c>
      <c r="H148" s="10" t="s">
        <v>482</v>
      </c>
      <c r="I148" s="10" t="str">
        <f t="shared" si="11"/>
        <v>R</v>
      </c>
      <c r="J148" s="10" t="s">
        <v>1030</v>
      </c>
      <c r="K148" s="10" t="s">
        <v>1161</v>
      </c>
      <c r="L148" s="2">
        <v>0</v>
      </c>
      <c r="M148" s="2">
        <v>133</v>
      </c>
      <c r="N148" s="2">
        <v>3</v>
      </c>
      <c r="O148" s="10" t="s">
        <v>20</v>
      </c>
      <c r="P148" s="2">
        <v>1</v>
      </c>
      <c r="Q148" s="10">
        <v>0</v>
      </c>
      <c r="R148" s="10" t="s">
        <v>81</v>
      </c>
      <c r="S148" s="10" t="s">
        <v>22</v>
      </c>
      <c r="T148" s="2">
        <v>1</v>
      </c>
      <c r="U148" t="str">
        <f t="shared" si="14"/>
        <v>Normal family</v>
      </c>
    </row>
    <row r="149" spans="1:21" x14ac:dyDescent="0.2">
      <c r="A149" s="2">
        <v>40.5</v>
      </c>
      <c r="B149" s="2" t="str">
        <f t="shared" si="12"/>
        <v>30-45</v>
      </c>
      <c r="C149" s="10" t="s">
        <v>1842</v>
      </c>
      <c r="D149" s="11" t="str">
        <f t="shared" si="10"/>
        <v>M</v>
      </c>
      <c r="E149" s="10" t="s">
        <v>14</v>
      </c>
      <c r="F149" s="2">
        <v>14.5</v>
      </c>
      <c r="G149" s="2" t="str">
        <f t="shared" si="13"/>
        <v>10-25</v>
      </c>
      <c r="H149" s="10" t="s">
        <v>500</v>
      </c>
      <c r="I149" s="10" t="str">
        <f t="shared" si="11"/>
        <v>v</v>
      </c>
      <c r="J149" s="10" t="s">
        <v>1028</v>
      </c>
      <c r="K149" s="10" t="s">
        <v>1183</v>
      </c>
      <c r="L149" s="2">
        <v>2</v>
      </c>
      <c r="M149" s="2">
        <v>154</v>
      </c>
      <c r="N149" s="2">
        <v>3</v>
      </c>
      <c r="O149" s="10" t="s">
        <v>15</v>
      </c>
      <c r="P149" s="2">
        <v>0</v>
      </c>
      <c r="Q149" s="10">
        <v>0</v>
      </c>
      <c r="R149" s="10" t="s">
        <v>94</v>
      </c>
      <c r="S149" s="10" t="s">
        <v>17</v>
      </c>
      <c r="T149" s="2">
        <v>2</v>
      </c>
      <c r="U149" t="str">
        <f t="shared" si="14"/>
        <v>Normal family</v>
      </c>
    </row>
    <row r="150" spans="1:21" x14ac:dyDescent="0.2">
      <c r="A150" s="2">
        <v>30</v>
      </c>
      <c r="B150" s="2" t="str">
        <f t="shared" si="12"/>
        <v>30-45</v>
      </c>
      <c r="C150" s="10" t="s">
        <v>1842</v>
      </c>
      <c r="D150" s="11" t="str">
        <f t="shared" si="10"/>
        <v>M</v>
      </c>
      <c r="E150" s="10" t="s">
        <v>14</v>
      </c>
      <c r="F150" s="2">
        <v>14.5</v>
      </c>
      <c r="G150" s="2" t="str">
        <f t="shared" si="13"/>
        <v>10-25</v>
      </c>
      <c r="H150" s="10" t="s">
        <v>799</v>
      </c>
      <c r="I150" s="10" t="str">
        <f t="shared" si="11"/>
        <v>R</v>
      </c>
      <c r="J150" s="10" t="s">
        <v>1028</v>
      </c>
      <c r="K150" s="10" t="s">
        <v>1535</v>
      </c>
      <c r="L150" s="2">
        <v>0</v>
      </c>
      <c r="M150" s="2">
        <v>539</v>
      </c>
      <c r="N150" s="2">
        <v>3</v>
      </c>
      <c r="O150" s="10" t="s">
        <v>15</v>
      </c>
      <c r="P150" s="2">
        <v>0</v>
      </c>
      <c r="Q150" s="10">
        <v>0</v>
      </c>
      <c r="R150" s="10">
        <v>364498</v>
      </c>
      <c r="S150" s="10" t="s">
        <v>17</v>
      </c>
      <c r="T150" s="2">
        <v>0</v>
      </c>
      <c r="U150" t="str">
        <f t="shared" si="14"/>
        <v>Single</v>
      </c>
    </row>
    <row r="151" spans="1:21" x14ac:dyDescent="0.2">
      <c r="A151" s="2">
        <v>19</v>
      </c>
      <c r="B151" s="2" t="str">
        <f t="shared" si="12"/>
        <v>18-30</v>
      </c>
      <c r="C151" s="10" t="s">
        <v>1842</v>
      </c>
      <c r="D151" s="11" t="str">
        <f t="shared" si="10"/>
        <v>M</v>
      </c>
      <c r="E151" s="10" t="s">
        <v>14</v>
      </c>
      <c r="F151" s="2">
        <v>14.5</v>
      </c>
      <c r="G151" s="2" t="str">
        <f t="shared" si="13"/>
        <v>10-25</v>
      </c>
      <c r="H151" s="10" t="s">
        <v>824</v>
      </c>
      <c r="I151" s="10" t="str">
        <f t="shared" si="11"/>
        <v>P</v>
      </c>
      <c r="J151" s="10" t="s">
        <v>1028</v>
      </c>
      <c r="K151" s="10" t="s">
        <v>1552</v>
      </c>
      <c r="L151" s="2">
        <v>0</v>
      </c>
      <c r="M151" s="2">
        <v>576</v>
      </c>
      <c r="N151" s="2">
        <v>3</v>
      </c>
      <c r="O151" s="10" t="s">
        <v>15</v>
      </c>
      <c r="P151" s="2">
        <v>0</v>
      </c>
      <c r="Q151" s="10">
        <v>0</v>
      </c>
      <c r="R151" s="10">
        <v>358585</v>
      </c>
      <c r="S151" s="10" t="s">
        <v>17</v>
      </c>
      <c r="T151" s="2">
        <v>0</v>
      </c>
      <c r="U151" t="str">
        <f t="shared" si="14"/>
        <v>Single</v>
      </c>
    </row>
    <row r="152" spans="1:21" x14ac:dyDescent="0.2">
      <c r="A152" s="2">
        <v>30</v>
      </c>
      <c r="B152" s="2" t="str">
        <f t="shared" si="12"/>
        <v>30-45</v>
      </c>
      <c r="C152" s="10" t="s">
        <v>1842</v>
      </c>
      <c r="D152" s="11" t="str">
        <f t="shared" si="10"/>
        <v>M</v>
      </c>
      <c r="E152" s="10" t="s">
        <v>14</v>
      </c>
      <c r="F152" s="2">
        <v>14.5</v>
      </c>
      <c r="G152" s="2" t="str">
        <f t="shared" si="13"/>
        <v>10-25</v>
      </c>
      <c r="H152" s="10" t="s">
        <v>948</v>
      </c>
      <c r="I152" s="10" t="str">
        <f t="shared" si="11"/>
        <v>G</v>
      </c>
      <c r="J152" s="10" t="s">
        <v>1028</v>
      </c>
      <c r="K152" s="10" t="s">
        <v>1217</v>
      </c>
      <c r="L152" s="2">
        <v>0</v>
      </c>
      <c r="M152" s="2">
        <v>761</v>
      </c>
      <c r="N152" s="2">
        <v>3</v>
      </c>
      <c r="O152" s="10" t="s">
        <v>15</v>
      </c>
      <c r="P152" s="2">
        <v>0</v>
      </c>
      <c r="Q152" s="10">
        <v>0</v>
      </c>
      <c r="R152" s="10">
        <v>358585</v>
      </c>
      <c r="S152" s="10" t="s">
        <v>17</v>
      </c>
      <c r="T152" s="2">
        <v>0</v>
      </c>
      <c r="U152" t="str">
        <f t="shared" si="14"/>
        <v>Single</v>
      </c>
    </row>
    <row r="153" spans="1:21" x14ac:dyDescent="0.2">
      <c r="A153" s="2">
        <v>17</v>
      </c>
      <c r="B153" s="2" t="str">
        <f t="shared" si="12"/>
        <v>18 lower</v>
      </c>
      <c r="C153" s="10" t="s">
        <v>1842</v>
      </c>
      <c r="D153" s="11" t="str">
        <f t="shared" si="10"/>
        <v>M</v>
      </c>
      <c r="E153" s="10" t="s">
        <v>19</v>
      </c>
      <c r="F153" s="2">
        <v>14.458299999999999</v>
      </c>
      <c r="G153" s="2" t="str">
        <f t="shared" si="13"/>
        <v>10-25</v>
      </c>
      <c r="H153" s="10" t="s">
        <v>469</v>
      </c>
      <c r="I153" s="10" t="str">
        <f t="shared" si="11"/>
        <v>A</v>
      </c>
      <c r="J153" s="10" t="s">
        <v>1032</v>
      </c>
      <c r="K153" s="10" t="s">
        <v>1143</v>
      </c>
      <c r="L153" s="2">
        <v>0</v>
      </c>
      <c r="M153" s="2">
        <v>115</v>
      </c>
      <c r="N153" s="2">
        <v>3</v>
      </c>
      <c r="O153" s="10" t="s">
        <v>20</v>
      </c>
      <c r="P153" s="2">
        <v>0</v>
      </c>
      <c r="Q153" s="10">
        <v>0</v>
      </c>
      <c r="R153" s="10">
        <v>2627</v>
      </c>
      <c r="S153" s="10" t="s">
        <v>24</v>
      </c>
      <c r="T153" s="2">
        <v>0</v>
      </c>
      <c r="U153" t="str">
        <f t="shared" si="14"/>
        <v>Single</v>
      </c>
    </row>
    <row r="154" spans="1:21" x14ac:dyDescent="0.2">
      <c r="A154" s="2">
        <v>35.5</v>
      </c>
      <c r="B154" s="2" t="str">
        <f t="shared" si="12"/>
        <v>30-45</v>
      </c>
      <c r="C154" s="10" t="s">
        <v>1842</v>
      </c>
      <c r="D154" s="11" t="str">
        <f t="shared" si="10"/>
        <v>M</v>
      </c>
      <c r="E154" s="10" t="s">
        <v>19</v>
      </c>
      <c r="F154" s="2">
        <v>14.458299999999999</v>
      </c>
      <c r="G154" s="2" t="str">
        <f t="shared" si="13"/>
        <v>10-25</v>
      </c>
      <c r="H154" s="10" t="s">
        <v>826</v>
      </c>
      <c r="I154" s="10" t="str">
        <f t="shared" si="11"/>
        <v>C</v>
      </c>
      <c r="J154" s="10" t="s">
        <v>1030</v>
      </c>
      <c r="K154" s="10" t="s">
        <v>1570</v>
      </c>
      <c r="L154" s="2">
        <v>0</v>
      </c>
      <c r="M154" s="2">
        <v>579</v>
      </c>
      <c r="N154" s="2">
        <v>3</v>
      </c>
      <c r="O154" s="10" t="s">
        <v>20</v>
      </c>
      <c r="P154" s="2">
        <v>1</v>
      </c>
      <c r="Q154" s="10">
        <v>0</v>
      </c>
      <c r="R154" s="10">
        <v>2689</v>
      </c>
      <c r="S154" s="10" t="s">
        <v>22</v>
      </c>
      <c r="T154" s="2">
        <v>1</v>
      </c>
      <c r="U154" t="str">
        <f t="shared" si="14"/>
        <v>Normal family</v>
      </c>
    </row>
    <row r="155" spans="1:21" x14ac:dyDescent="0.2">
      <c r="A155" s="2">
        <v>30</v>
      </c>
      <c r="B155" s="2" t="str">
        <f t="shared" si="12"/>
        <v>30-45</v>
      </c>
      <c r="C155" s="10" t="s">
        <v>1842</v>
      </c>
      <c r="D155" s="11" t="str">
        <f t="shared" si="10"/>
        <v>M</v>
      </c>
      <c r="E155" s="10" t="s">
        <v>19</v>
      </c>
      <c r="F155" s="2">
        <v>14.458299999999999</v>
      </c>
      <c r="G155" s="2" t="str">
        <f t="shared" si="13"/>
        <v>10-25</v>
      </c>
      <c r="H155" s="10" t="s">
        <v>767</v>
      </c>
      <c r="I155" s="10" t="str">
        <f t="shared" si="11"/>
        <v>Y</v>
      </c>
      <c r="J155" s="10" t="s">
        <v>1028</v>
      </c>
      <c r="K155" s="10" t="s">
        <v>1232</v>
      </c>
      <c r="L155" s="2">
        <v>0</v>
      </c>
      <c r="M155" s="2">
        <v>496</v>
      </c>
      <c r="N155" s="2">
        <v>3</v>
      </c>
      <c r="O155" s="10" t="s">
        <v>15</v>
      </c>
      <c r="P155" s="2">
        <v>0</v>
      </c>
      <c r="Q155" s="10">
        <v>0</v>
      </c>
      <c r="R155" s="10">
        <v>2627</v>
      </c>
      <c r="S155" s="10" t="s">
        <v>17</v>
      </c>
      <c r="T155" s="2">
        <v>0</v>
      </c>
      <c r="U155" t="str">
        <f t="shared" si="14"/>
        <v>Single</v>
      </c>
    </row>
    <row r="156" spans="1:21" x14ac:dyDescent="0.2">
      <c r="A156" s="2">
        <v>26</v>
      </c>
      <c r="B156" s="2" t="str">
        <f t="shared" si="12"/>
        <v>18-30</v>
      </c>
      <c r="C156" s="10" t="s">
        <v>1842</v>
      </c>
      <c r="D156" s="11" t="str">
        <f t="shared" si="10"/>
        <v>M</v>
      </c>
      <c r="E156" s="10" t="s">
        <v>19</v>
      </c>
      <c r="F156" s="2">
        <v>14.4542</v>
      </c>
      <c r="G156" s="2" t="str">
        <f t="shared" si="13"/>
        <v>10-25</v>
      </c>
      <c r="H156" s="10" t="s">
        <v>430</v>
      </c>
      <c r="I156" s="10" t="str">
        <f t="shared" si="11"/>
        <v>C</v>
      </c>
      <c r="J156" s="10" t="s">
        <v>1028</v>
      </c>
      <c r="K156" s="10" t="s">
        <v>1104</v>
      </c>
      <c r="L156" s="2">
        <v>0</v>
      </c>
      <c r="M156" s="2">
        <v>74</v>
      </c>
      <c r="N156" s="2">
        <v>3</v>
      </c>
      <c r="O156" s="10" t="s">
        <v>15</v>
      </c>
      <c r="P156" s="2">
        <v>1</v>
      </c>
      <c r="Q156" s="10">
        <v>0</v>
      </c>
      <c r="R156" s="10">
        <v>2680</v>
      </c>
      <c r="S156" s="10" t="s">
        <v>17</v>
      </c>
      <c r="T156" s="2">
        <v>1</v>
      </c>
      <c r="U156" t="str">
        <f t="shared" si="14"/>
        <v>Normal family</v>
      </c>
    </row>
    <row r="157" spans="1:21" x14ac:dyDescent="0.2">
      <c r="A157" s="2">
        <v>14.5</v>
      </c>
      <c r="B157" s="2" t="str">
        <f t="shared" si="12"/>
        <v>18 lower</v>
      </c>
      <c r="C157" s="10" t="s">
        <v>1842</v>
      </c>
      <c r="D157" s="11" t="str">
        <f t="shared" si="10"/>
        <v>M</v>
      </c>
      <c r="E157" s="10" t="s">
        <v>19</v>
      </c>
      <c r="F157" s="2">
        <v>14.4542</v>
      </c>
      <c r="G157" s="2" t="str">
        <f t="shared" si="13"/>
        <v>10-25</v>
      </c>
      <c r="H157" s="10" t="s">
        <v>466</v>
      </c>
      <c r="I157" s="10" t="str">
        <f t="shared" si="11"/>
        <v>Z</v>
      </c>
      <c r="J157" s="10" t="s">
        <v>1032</v>
      </c>
      <c r="K157" s="10" t="s">
        <v>1140</v>
      </c>
      <c r="L157" s="2">
        <v>0</v>
      </c>
      <c r="M157" s="2">
        <v>112</v>
      </c>
      <c r="N157" s="2">
        <v>3</v>
      </c>
      <c r="O157" s="10" t="s">
        <v>20</v>
      </c>
      <c r="P157" s="2">
        <v>1</v>
      </c>
      <c r="Q157" s="10">
        <v>0</v>
      </c>
      <c r="R157" s="10">
        <v>2665</v>
      </c>
      <c r="S157" s="10" t="s">
        <v>24</v>
      </c>
      <c r="T157" s="2">
        <v>1</v>
      </c>
      <c r="U157" t="str">
        <f t="shared" si="14"/>
        <v>Normal family</v>
      </c>
    </row>
    <row r="158" spans="1:21" x14ac:dyDescent="0.2">
      <c r="A158" s="2">
        <v>22</v>
      </c>
      <c r="B158" s="2" t="str">
        <f t="shared" si="12"/>
        <v>18-30</v>
      </c>
      <c r="C158" s="10" t="s">
        <v>1842</v>
      </c>
      <c r="D158" s="11" t="str">
        <f t="shared" si="10"/>
        <v>M</v>
      </c>
      <c r="E158" s="10" t="s">
        <v>19</v>
      </c>
      <c r="F158" s="2">
        <v>14.4542</v>
      </c>
      <c r="G158" s="2" t="str">
        <f t="shared" si="13"/>
        <v>10-25</v>
      </c>
      <c r="H158" s="10" t="s">
        <v>466</v>
      </c>
      <c r="I158" s="10" t="str">
        <f t="shared" si="11"/>
        <v>Z</v>
      </c>
      <c r="J158" s="10" t="s">
        <v>1032</v>
      </c>
      <c r="K158" s="10" t="s">
        <v>1267</v>
      </c>
      <c r="L158" s="2">
        <v>0</v>
      </c>
      <c r="M158" s="2">
        <v>241</v>
      </c>
      <c r="N158" s="2">
        <v>3</v>
      </c>
      <c r="O158" s="10" t="s">
        <v>20</v>
      </c>
      <c r="P158" s="2">
        <v>1</v>
      </c>
      <c r="Q158" s="10">
        <v>0</v>
      </c>
      <c r="R158" s="10">
        <v>2665</v>
      </c>
      <c r="S158" s="10" t="s">
        <v>24</v>
      </c>
      <c r="T158" s="2">
        <v>1</v>
      </c>
      <c r="U158" t="str">
        <f t="shared" si="14"/>
        <v>Normal family</v>
      </c>
    </row>
    <row r="159" spans="1:21" x14ac:dyDescent="0.2">
      <c r="A159" s="2">
        <v>27</v>
      </c>
      <c r="B159" s="2" t="str">
        <f t="shared" si="12"/>
        <v>18-30</v>
      </c>
      <c r="C159" s="10" t="s">
        <v>1842</v>
      </c>
      <c r="D159" s="11" t="str">
        <f t="shared" si="10"/>
        <v>M</v>
      </c>
      <c r="E159" s="10" t="s">
        <v>19</v>
      </c>
      <c r="F159" s="2">
        <v>14.4542</v>
      </c>
      <c r="G159" s="2" t="str">
        <f t="shared" si="13"/>
        <v>10-25</v>
      </c>
      <c r="H159" s="10" t="s">
        <v>853</v>
      </c>
      <c r="I159" s="10" t="str">
        <f t="shared" si="11"/>
        <v>Y</v>
      </c>
      <c r="J159" s="10" t="s">
        <v>1028</v>
      </c>
      <c r="K159" s="10" t="s">
        <v>1604</v>
      </c>
      <c r="L159" s="2">
        <v>0</v>
      </c>
      <c r="M159" s="2">
        <v>621</v>
      </c>
      <c r="N159" s="2">
        <v>3</v>
      </c>
      <c r="O159" s="10" t="s">
        <v>15</v>
      </c>
      <c r="P159" s="2">
        <v>1</v>
      </c>
      <c r="Q159" s="10">
        <v>0</v>
      </c>
      <c r="R159" s="10">
        <v>2659</v>
      </c>
      <c r="S159" s="10" t="s">
        <v>17</v>
      </c>
      <c r="T159" s="2">
        <v>1</v>
      </c>
      <c r="U159" t="str">
        <f t="shared" si="14"/>
        <v>Normal family</v>
      </c>
    </row>
    <row r="160" spans="1:21" x14ac:dyDescent="0.2">
      <c r="A160" s="2">
        <v>15</v>
      </c>
      <c r="B160" s="2" t="str">
        <f t="shared" si="12"/>
        <v>18 lower</v>
      </c>
      <c r="C160" s="10" t="s">
        <v>1842</v>
      </c>
      <c r="D160" s="11" t="str">
        <f t="shared" si="10"/>
        <v>M</v>
      </c>
      <c r="E160" s="10" t="s">
        <v>19</v>
      </c>
      <c r="F160" s="2">
        <v>14.4542</v>
      </c>
      <c r="G160" s="2" t="str">
        <f t="shared" si="13"/>
        <v>10-25</v>
      </c>
      <c r="H160" s="10" t="s">
        <v>853</v>
      </c>
      <c r="I160" s="10" t="str">
        <f t="shared" si="11"/>
        <v>Y</v>
      </c>
      <c r="J160" s="10" t="s">
        <v>1030</v>
      </c>
      <c r="K160" s="10" t="s">
        <v>1788</v>
      </c>
      <c r="L160" s="2">
        <v>0</v>
      </c>
      <c r="M160" s="2">
        <v>831</v>
      </c>
      <c r="N160" s="2">
        <v>3</v>
      </c>
      <c r="O160" s="10" t="s">
        <v>20</v>
      </c>
      <c r="P160" s="2">
        <v>1</v>
      </c>
      <c r="Q160" s="10">
        <v>1</v>
      </c>
      <c r="R160" s="10">
        <v>2659</v>
      </c>
      <c r="S160" s="10" t="s">
        <v>22</v>
      </c>
      <c r="T160" s="2">
        <v>1</v>
      </c>
      <c r="U160" t="str">
        <f t="shared" si="14"/>
        <v>Normal family</v>
      </c>
    </row>
    <row r="161" spans="1:21" x14ac:dyDescent="0.2">
      <c r="A161" s="2">
        <v>45</v>
      </c>
      <c r="B161" s="2" t="str">
        <f t="shared" si="12"/>
        <v>45 higher</v>
      </c>
      <c r="C161" s="10" t="s">
        <v>1842</v>
      </c>
      <c r="D161" s="11" t="str">
        <f t="shared" si="10"/>
        <v>M</v>
      </c>
      <c r="E161" s="10" t="s">
        <v>19</v>
      </c>
      <c r="F161" s="2">
        <v>14.4542</v>
      </c>
      <c r="G161" s="2" t="str">
        <f t="shared" si="13"/>
        <v>10-25</v>
      </c>
      <c r="H161" s="10" t="s">
        <v>668</v>
      </c>
      <c r="I161" s="10" t="str">
        <f t="shared" si="11"/>
        <v>B</v>
      </c>
      <c r="J161" s="10" t="s">
        <v>1030</v>
      </c>
      <c r="K161" s="10" t="s">
        <v>1382</v>
      </c>
      <c r="L161" s="2">
        <v>1</v>
      </c>
      <c r="M161" s="2">
        <v>363</v>
      </c>
      <c r="N161" s="2">
        <v>3</v>
      </c>
      <c r="O161" s="10" t="s">
        <v>20</v>
      </c>
      <c r="P161" s="2">
        <v>0</v>
      </c>
      <c r="Q161" s="10">
        <v>0</v>
      </c>
      <c r="R161" s="10">
        <v>2691</v>
      </c>
      <c r="S161" s="10" t="s">
        <v>22</v>
      </c>
      <c r="T161" s="2">
        <v>1</v>
      </c>
      <c r="U161" t="str">
        <f t="shared" si="14"/>
        <v>Normal family</v>
      </c>
    </row>
    <row r="162" spans="1:21" x14ac:dyDescent="0.2">
      <c r="A162" s="2">
        <v>18</v>
      </c>
      <c r="B162" s="2" t="str">
        <f t="shared" si="12"/>
        <v>45 higher</v>
      </c>
      <c r="C162" s="10" t="s">
        <v>1842</v>
      </c>
      <c r="D162" s="11" t="str">
        <f t="shared" si="10"/>
        <v>M</v>
      </c>
      <c r="E162" s="10" t="s">
        <v>19</v>
      </c>
      <c r="F162" s="2">
        <v>14.4542</v>
      </c>
      <c r="G162" s="2" t="str">
        <f t="shared" si="13"/>
        <v>10-25</v>
      </c>
      <c r="H162" s="10" t="s">
        <v>668</v>
      </c>
      <c r="I162" s="10" t="str">
        <f t="shared" si="11"/>
        <v>B</v>
      </c>
      <c r="J162" s="10" t="s">
        <v>1032</v>
      </c>
      <c r="K162" s="10" t="s">
        <v>1678</v>
      </c>
      <c r="L162" s="2">
        <v>1</v>
      </c>
      <c r="M162" s="2">
        <v>703</v>
      </c>
      <c r="N162" s="2">
        <v>3</v>
      </c>
      <c r="O162" s="10" t="s">
        <v>20</v>
      </c>
      <c r="P162" s="2">
        <v>0</v>
      </c>
      <c r="Q162" s="10">
        <v>0</v>
      </c>
      <c r="R162" s="10">
        <v>2691</v>
      </c>
      <c r="S162" s="10" t="s">
        <v>24</v>
      </c>
      <c r="T162" s="2">
        <v>1</v>
      </c>
      <c r="U162" t="str">
        <f t="shared" si="14"/>
        <v>Normal family</v>
      </c>
    </row>
    <row r="163" spans="1:21" x14ac:dyDescent="0.2">
      <c r="A163" s="2">
        <v>28</v>
      </c>
      <c r="B163" s="2" t="str">
        <f t="shared" si="12"/>
        <v>18-30</v>
      </c>
      <c r="C163" s="10" t="s">
        <v>1842</v>
      </c>
      <c r="D163" s="11" t="str">
        <f t="shared" si="10"/>
        <v>M</v>
      </c>
      <c r="E163" s="10" t="s">
        <v>14</v>
      </c>
      <c r="F163" s="2">
        <v>14.4</v>
      </c>
      <c r="G163" s="2" t="str">
        <f t="shared" si="13"/>
        <v>10-25</v>
      </c>
      <c r="H163" s="10" t="s">
        <v>712</v>
      </c>
      <c r="I163" s="10" t="str">
        <f t="shared" si="11"/>
        <v>D</v>
      </c>
      <c r="J163" s="10" t="s">
        <v>1030</v>
      </c>
      <c r="K163" s="10" t="s">
        <v>1434</v>
      </c>
      <c r="L163" s="2">
        <v>1</v>
      </c>
      <c r="M163" s="2">
        <v>424</v>
      </c>
      <c r="N163" s="2">
        <v>3</v>
      </c>
      <c r="O163" s="10" t="s">
        <v>20</v>
      </c>
      <c r="P163" s="2">
        <v>1</v>
      </c>
      <c r="Q163" s="10">
        <v>0</v>
      </c>
      <c r="R163" s="10">
        <v>347080</v>
      </c>
      <c r="S163" s="10" t="s">
        <v>22</v>
      </c>
      <c r="T163" s="2">
        <v>2</v>
      </c>
      <c r="U163" t="str">
        <f t="shared" si="14"/>
        <v>Normal family</v>
      </c>
    </row>
    <row r="164" spans="1:21" x14ac:dyDescent="0.2">
      <c r="A164" s="2">
        <v>34</v>
      </c>
      <c r="B164" s="2" t="str">
        <f t="shared" si="12"/>
        <v>30-45</v>
      </c>
      <c r="C164" s="10" t="s">
        <v>1842</v>
      </c>
      <c r="D164" s="11" t="str">
        <f t="shared" si="10"/>
        <v>M</v>
      </c>
      <c r="E164" s="10" t="s">
        <v>14</v>
      </c>
      <c r="F164" s="2">
        <v>14.4</v>
      </c>
      <c r="G164" s="2" t="str">
        <f t="shared" si="13"/>
        <v>10-25</v>
      </c>
      <c r="H164" s="10" t="s">
        <v>712</v>
      </c>
      <c r="I164" s="10" t="str">
        <f t="shared" si="11"/>
        <v>D</v>
      </c>
      <c r="J164" s="10" t="s">
        <v>1028</v>
      </c>
      <c r="K164" s="10" t="s">
        <v>1601</v>
      </c>
      <c r="L164" s="2">
        <v>1</v>
      </c>
      <c r="M164" s="2">
        <v>617</v>
      </c>
      <c r="N164" s="2">
        <v>3</v>
      </c>
      <c r="O164" s="10" t="s">
        <v>15</v>
      </c>
      <c r="P164" s="2">
        <v>1</v>
      </c>
      <c r="Q164" s="10">
        <v>0</v>
      </c>
      <c r="R164" s="10">
        <v>347080</v>
      </c>
      <c r="S164" s="10" t="s">
        <v>17</v>
      </c>
      <c r="T164" s="2">
        <v>2</v>
      </c>
      <c r="U164" t="str">
        <f t="shared" si="14"/>
        <v>Normal family</v>
      </c>
    </row>
    <row r="165" spans="1:21" x14ac:dyDescent="0.2">
      <c r="A165" s="2">
        <v>41</v>
      </c>
      <c r="B165" s="2" t="str">
        <f t="shared" si="12"/>
        <v>30-45</v>
      </c>
      <c r="C165" s="10" t="s">
        <v>1842</v>
      </c>
      <c r="D165" s="11" t="str">
        <f t="shared" si="10"/>
        <v>M</v>
      </c>
      <c r="E165" s="10" t="s">
        <v>14</v>
      </c>
      <c r="F165" s="2">
        <v>14.1083</v>
      </c>
      <c r="G165" s="2" t="str">
        <f t="shared" si="13"/>
        <v>10-25</v>
      </c>
      <c r="H165" s="10" t="s">
        <v>855</v>
      </c>
      <c r="I165" s="10" t="str">
        <f t="shared" si="11"/>
        <v>H</v>
      </c>
      <c r="J165" s="10" t="s">
        <v>1028</v>
      </c>
      <c r="K165" s="10" t="s">
        <v>1813</v>
      </c>
      <c r="L165" s="2">
        <v>0</v>
      </c>
      <c r="M165" s="2">
        <v>861</v>
      </c>
      <c r="N165" s="2">
        <v>3</v>
      </c>
      <c r="O165" s="10" t="s">
        <v>15</v>
      </c>
      <c r="P165" s="2">
        <v>2</v>
      </c>
      <c r="Q165" s="10">
        <v>0</v>
      </c>
      <c r="R165" s="10">
        <v>350026</v>
      </c>
      <c r="S165" s="10" t="s">
        <v>17</v>
      </c>
      <c r="T165" s="2">
        <v>2</v>
      </c>
      <c r="U165" t="str">
        <f t="shared" si="14"/>
        <v>Normal family</v>
      </c>
    </row>
    <row r="166" spans="1:21" x14ac:dyDescent="0.2">
      <c r="A166" s="2">
        <v>4</v>
      </c>
      <c r="B166" s="2" t="str">
        <f t="shared" si="12"/>
        <v>18 lower</v>
      </c>
      <c r="C166" s="10" t="s">
        <v>1842</v>
      </c>
      <c r="D166" s="11" t="str">
        <f t="shared" si="10"/>
        <v>M</v>
      </c>
      <c r="E166" s="10" t="s">
        <v>19</v>
      </c>
      <c r="F166" s="2">
        <v>13.416700000000001</v>
      </c>
      <c r="G166" s="2" t="str">
        <f t="shared" si="13"/>
        <v>10-25</v>
      </c>
      <c r="H166" s="10" t="s">
        <v>902</v>
      </c>
      <c r="I166" s="10" t="str">
        <f t="shared" si="11"/>
        <v>K</v>
      </c>
      <c r="J166" s="10" t="s">
        <v>1032</v>
      </c>
      <c r="K166" s="10" t="s">
        <v>1671</v>
      </c>
      <c r="L166" s="2">
        <v>1</v>
      </c>
      <c r="M166" s="2">
        <v>692</v>
      </c>
      <c r="N166" s="2">
        <v>3</v>
      </c>
      <c r="O166" s="10" t="s">
        <v>20</v>
      </c>
      <c r="P166" s="2">
        <v>0</v>
      </c>
      <c r="Q166" s="10">
        <v>1</v>
      </c>
      <c r="R166" s="10">
        <v>349256</v>
      </c>
      <c r="S166" s="10" t="s">
        <v>24</v>
      </c>
      <c r="T166" s="2">
        <v>1</v>
      </c>
      <c r="U166" t="str">
        <f t="shared" si="14"/>
        <v>Normal family</v>
      </c>
    </row>
    <row r="167" spans="1:21" x14ac:dyDescent="0.2">
      <c r="A167" s="2">
        <v>30</v>
      </c>
      <c r="B167" s="2" t="str">
        <f t="shared" si="12"/>
        <v>30-45</v>
      </c>
      <c r="C167" s="10" t="s">
        <v>1842</v>
      </c>
      <c r="D167" s="11" t="str">
        <f t="shared" si="10"/>
        <v>M</v>
      </c>
      <c r="E167" s="10" t="s">
        <v>14</v>
      </c>
      <c r="F167" s="2">
        <v>12.475</v>
      </c>
      <c r="G167" s="2" t="str">
        <f t="shared" si="13"/>
        <v>10-25</v>
      </c>
      <c r="H167" s="10" t="s">
        <v>436</v>
      </c>
      <c r="I167" s="10" t="str">
        <f t="shared" si="11"/>
        <v>D</v>
      </c>
      <c r="J167" s="10" t="s">
        <v>1032</v>
      </c>
      <c r="K167" s="10" t="s">
        <v>1043</v>
      </c>
      <c r="L167" s="2">
        <v>0</v>
      </c>
      <c r="M167" s="2">
        <v>80</v>
      </c>
      <c r="N167" s="2">
        <v>3</v>
      </c>
      <c r="O167" s="10" t="s">
        <v>20</v>
      </c>
      <c r="P167" s="2">
        <v>0</v>
      </c>
      <c r="Q167" s="10">
        <v>1</v>
      </c>
      <c r="R167" s="10">
        <v>364516</v>
      </c>
      <c r="S167" s="10" t="s">
        <v>24</v>
      </c>
      <c r="T167" s="2">
        <v>0</v>
      </c>
      <c r="U167" t="str">
        <f t="shared" si="14"/>
        <v>Single</v>
      </c>
    </row>
    <row r="168" spans="1:21" x14ac:dyDescent="0.2">
      <c r="A168" s="2">
        <v>6</v>
      </c>
      <c r="B168" s="2" t="str">
        <f t="shared" si="12"/>
        <v>18 lower</v>
      </c>
      <c r="C168" s="10" t="s">
        <v>304</v>
      </c>
      <c r="D168" s="11" t="str">
        <f t="shared" si="10"/>
        <v>E</v>
      </c>
      <c r="E168" s="10" t="s">
        <v>14</v>
      </c>
      <c r="F168" s="2">
        <v>12.475</v>
      </c>
      <c r="G168" s="2" t="str">
        <f t="shared" si="13"/>
        <v>10-25</v>
      </c>
      <c r="H168" s="10" t="s">
        <v>941</v>
      </c>
      <c r="I168" s="10" t="str">
        <f t="shared" si="11"/>
        <v>M</v>
      </c>
      <c r="J168" s="10" t="s">
        <v>1038</v>
      </c>
      <c r="K168" s="10" t="s">
        <v>1719</v>
      </c>
      <c r="L168" s="2">
        <v>1</v>
      </c>
      <c r="M168" s="2">
        <v>752</v>
      </c>
      <c r="N168" s="2">
        <v>3</v>
      </c>
      <c r="O168" s="10" t="s">
        <v>15</v>
      </c>
      <c r="P168" s="2">
        <v>0</v>
      </c>
      <c r="Q168" s="10">
        <v>1</v>
      </c>
      <c r="R168" s="10">
        <v>392096</v>
      </c>
      <c r="S168" s="10" t="s">
        <v>28</v>
      </c>
      <c r="T168" s="2">
        <v>1</v>
      </c>
      <c r="U168" t="str">
        <f t="shared" si="14"/>
        <v>Normal family</v>
      </c>
    </row>
    <row r="169" spans="1:21" x14ac:dyDescent="0.2">
      <c r="A169" s="2">
        <v>5</v>
      </c>
      <c r="B169" s="2" t="str">
        <f t="shared" si="12"/>
        <v>18 lower</v>
      </c>
      <c r="C169" s="10" t="s">
        <v>1842</v>
      </c>
      <c r="D169" s="11" t="str">
        <f t="shared" si="10"/>
        <v>M</v>
      </c>
      <c r="E169" s="10" t="s">
        <v>14</v>
      </c>
      <c r="F169" s="2">
        <v>12.475</v>
      </c>
      <c r="G169" s="2" t="str">
        <f t="shared" si="13"/>
        <v>10-25</v>
      </c>
      <c r="H169" s="10" t="s">
        <v>960</v>
      </c>
      <c r="I169" s="10" t="str">
        <f t="shared" si="11"/>
        <v>E</v>
      </c>
      <c r="J169" s="10" t="s">
        <v>1032</v>
      </c>
      <c r="K169" s="10" t="s">
        <v>1743</v>
      </c>
      <c r="L169" s="2">
        <v>0</v>
      </c>
      <c r="M169" s="2">
        <v>778</v>
      </c>
      <c r="N169" s="2">
        <v>3</v>
      </c>
      <c r="O169" s="10" t="s">
        <v>20</v>
      </c>
      <c r="P169" s="2">
        <v>0</v>
      </c>
      <c r="Q169" s="10">
        <v>1</v>
      </c>
      <c r="R169" s="10">
        <v>364516</v>
      </c>
      <c r="S169" s="10" t="s">
        <v>24</v>
      </c>
      <c r="T169" s="2">
        <v>0</v>
      </c>
      <c r="U169" t="str">
        <f t="shared" si="14"/>
        <v>Single</v>
      </c>
    </row>
    <row r="170" spans="1:21" x14ac:dyDescent="0.2">
      <c r="A170" s="2">
        <v>27</v>
      </c>
      <c r="B170" s="2" t="str">
        <f t="shared" si="12"/>
        <v>18-30</v>
      </c>
      <c r="C170" s="10" t="s">
        <v>304</v>
      </c>
      <c r="D170" s="11" t="str">
        <f t="shared" si="10"/>
        <v>E</v>
      </c>
      <c r="E170" s="10" t="s">
        <v>14</v>
      </c>
      <c r="F170" s="2">
        <v>12.475</v>
      </c>
      <c r="G170" s="2" t="str">
        <f t="shared" si="13"/>
        <v>10-25</v>
      </c>
      <c r="H170" s="10" t="s">
        <v>941</v>
      </c>
      <c r="I170" s="10" t="str">
        <f t="shared" si="11"/>
        <v>M</v>
      </c>
      <c r="J170" s="10" t="s">
        <v>1030</v>
      </c>
      <c r="K170" s="10" t="s">
        <v>1782</v>
      </c>
      <c r="L170" s="2">
        <v>1</v>
      </c>
      <c r="M170" s="2">
        <v>824</v>
      </c>
      <c r="N170" s="2">
        <v>3</v>
      </c>
      <c r="O170" s="10" t="s">
        <v>20</v>
      </c>
      <c r="P170" s="2">
        <v>0</v>
      </c>
      <c r="Q170" s="10">
        <v>1</v>
      </c>
      <c r="R170" s="10">
        <v>392096</v>
      </c>
      <c r="S170" s="10" t="s">
        <v>22</v>
      </c>
      <c r="T170" s="2">
        <v>1</v>
      </c>
      <c r="U170" t="str">
        <f t="shared" si="14"/>
        <v>Normal family</v>
      </c>
    </row>
    <row r="171" spans="1:21" x14ac:dyDescent="0.2">
      <c r="A171" s="2">
        <v>2</v>
      </c>
      <c r="B171" s="2" t="str">
        <f t="shared" si="12"/>
        <v>18 lower</v>
      </c>
      <c r="C171" s="10" t="s">
        <v>1842</v>
      </c>
      <c r="D171" s="11" t="str">
        <f t="shared" si="10"/>
        <v>M</v>
      </c>
      <c r="E171" s="10" t="s">
        <v>14</v>
      </c>
      <c r="F171" s="2">
        <v>12.2875</v>
      </c>
      <c r="G171" s="2" t="str">
        <f t="shared" si="13"/>
        <v>10-25</v>
      </c>
      <c r="H171" s="10" t="s">
        <v>757</v>
      </c>
      <c r="I171" s="10" t="str">
        <f t="shared" si="11"/>
        <v>H</v>
      </c>
      <c r="J171" s="10" t="s">
        <v>1032</v>
      </c>
      <c r="K171" s="10" t="s">
        <v>1485</v>
      </c>
      <c r="L171" s="2">
        <v>1</v>
      </c>
      <c r="M171" s="2">
        <v>480</v>
      </c>
      <c r="N171" s="2">
        <v>3</v>
      </c>
      <c r="O171" s="10" t="s">
        <v>20</v>
      </c>
      <c r="P171" s="2">
        <v>0</v>
      </c>
      <c r="Q171" s="10">
        <v>1</v>
      </c>
      <c r="R171" s="10">
        <v>3101298</v>
      </c>
      <c r="S171" s="10" t="s">
        <v>24</v>
      </c>
      <c r="T171" s="2">
        <v>1</v>
      </c>
      <c r="U171" t="str">
        <f t="shared" si="14"/>
        <v>Normal family</v>
      </c>
    </row>
    <row r="172" spans="1:21" x14ac:dyDescent="0.2">
      <c r="A172" s="2">
        <v>14</v>
      </c>
      <c r="B172" s="2" t="str">
        <f t="shared" si="12"/>
        <v>18 lower</v>
      </c>
      <c r="C172" s="10" t="s">
        <v>1842</v>
      </c>
      <c r="D172" s="11" t="str">
        <f t="shared" si="10"/>
        <v>M</v>
      </c>
      <c r="E172" s="10" t="s">
        <v>19</v>
      </c>
      <c r="F172" s="2">
        <v>11.2417</v>
      </c>
      <c r="G172" s="2" t="str">
        <f t="shared" si="13"/>
        <v>10-25</v>
      </c>
      <c r="H172" s="10" t="s">
        <v>398</v>
      </c>
      <c r="I172" s="10" t="str">
        <f t="shared" si="11"/>
        <v>N</v>
      </c>
      <c r="J172" s="10" t="s">
        <v>1032</v>
      </c>
      <c r="K172" s="10" t="s">
        <v>1070</v>
      </c>
      <c r="L172" s="2">
        <v>0</v>
      </c>
      <c r="M172" s="2">
        <v>40</v>
      </c>
      <c r="N172" s="2">
        <v>3</v>
      </c>
      <c r="O172" s="10" t="s">
        <v>20</v>
      </c>
      <c r="P172" s="2">
        <v>1</v>
      </c>
      <c r="Q172" s="10">
        <v>1</v>
      </c>
      <c r="R172" s="10">
        <v>2651</v>
      </c>
      <c r="S172" s="10" t="s">
        <v>24</v>
      </c>
      <c r="T172" s="2">
        <v>1</v>
      </c>
      <c r="U172" t="str">
        <f t="shared" si="14"/>
        <v>Normal family</v>
      </c>
    </row>
    <row r="173" spans="1:21" x14ac:dyDescent="0.2">
      <c r="A173" s="2">
        <v>12</v>
      </c>
      <c r="B173" s="2" t="str">
        <f t="shared" si="12"/>
        <v>18 lower</v>
      </c>
      <c r="C173" s="10" t="s">
        <v>1842</v>
      </c>
      <c r="D173" s="11" t="str">
        <f t="shared" si="10"/>
        <v>M</v>
      </c>
      <c r="E173" s="10" t="s">
        <v>19</v>
      </c>
      <c r="F173" s="2">
        <v>11.2417</v>
      </c>
      <c r="G173" s="2" t="str">
        <f t="shared" si="13"/>
        <v>10-25</v>
      </c>
      <c r="H173" s="10" t="s">
        <v>398</v>
      </c>
      <c r="I173" s="10" t="str">
        <f t="shared" si="11"/>
        <v>N</v>
      </c>
      <c r="J173" s="10" t="s">
        <v>1038</v>
      </c>
      <c r="K173" s="10" t="s">
        <v>1154</v>
      </c>
      <c r="L173" s="2">
        <v>0</v>
      </c>
      <c r="M173" s="2">
        <v>126</v>
      </c>
      <c r="N173" s="2">
        <v>3</v>
      </c>
      <c r="O173" s="10" t="s">
        <v>15</v>
      </c>
      <c r="P173" s="2">
        <v>1</v>
      </c>
      <c r="Q173" s="10">
        <v>1</v>
      </c>
      <c r="R173" s="10">
        <v>2651</v>
      </c>
      <c r="S173" s="10" t="s">
        <v>28</v>
      </c>
      <c r="T173" s="2">
        <v>1</v>
      </c>
      <c r="U173" t="str">
        <f t="shared" si="14"/>
        <v>Normal family</v>
      </c>
    </row>
    <row r="174" spans="1:21" x14ac:dyDescent="0.2">
      <c r="A174" s="2">
        <v>27</v>
      </c>
      <c r="B174" s="2" t="str">
        <f t="shared" si="12"/>
        <v>18-30</v>
      </c>
      <c r="C174" s="10" t="s">
        <v>1842</v>
      </c>
      <c r="D174" s="11" t="str">
        <f t="shared" si="10"/>
        <v>M</v>
      </c>
      <c r="E174" s="10" t="s">
        <v>14</v>
      </c>
      <c r="F174" s="2">
        <v>11.1333</v>
      </c>
      <c r="G174" s="2" t="str">
        <f t="shared" si="13"/>
        <v>10-25</v>
      </c>
      <c r="H174" s="10" t="s">
        <v>369</v>
      </c>
      <c r="I174" s="10" t="str">
        <f t="shared" si="11"/>
        <v>J</v>
      </c>
      <c r="J174" s="10" t="s">
        <v>1030</v>
      </c>
      <c r="K174" s="10" t="s">
        <v>1040</v>
      </c>
      <c r="L174" s="2">
        <v>2</v>
      </c>
      <c r="M174" s="2">
        <v>9</v>
      </c>
      <c r="N174" s="2">
        <v>3</v>
      </c>
      <c r="O174" s="10" t="s">
        <v>20</v>
      </c>
      <c r="P174" s="2">
        <v>0</v>
      </c>
      <c r="Q174" s="10">
        <v>1</v>
      </c>
      <c r="R174" s="10">
        <v>347742</v>
      </c>
      <c r="S174" s="10" t="s">
        <v>22</v>
      </c>
      <c r="T174" s="2">
        <v>2</v>
      </c>
      <c r="U174" t="str">
        <f t="shared" si="14"/>
        <v>Normal family</v>
      </c>
    </row>
    <row r="175" spans="1:21" x14ac:dyDescent="0.2">
      <c r="A175" s="2">
        <v>1</v>
      </c>
      <c r="B175" s="2" t="str">
        <f t="shared" si="12"/>
        <v>18 lower</v>
      </c>
      <c r="C175" s="10" t="s">
        <v>1842</v>
      </c>
      <c r="D175" s="11" t="str">
        <f t="shared" si="10"/>
        <v>M</v>
      </c>
      <c r="E175" s="10" t="s">
        <v>14</v>
      </c>
      <c r="F175" s="2">
        <v>11.1333</v>
      </c>
      <c r="G175" s="2" t="str">
        <f t="shared" si="13"/>
        <v>10-25</v>
      </c>
      <c r="H175" s="10" t="s">
        <v>369</v>
      </c>
      <c r="I175" s="10" t="str">
        <f t="shared" si="11"/>
        <v>J</v>
      </c>
      <c r="J175" s="10" t="s">
        <v>1032</v>
      </c>
      <c r="K175" s="10" t="s">
        <v>1201</v>
      </c>
      <c r="L175" s="2">
        <v>1</v>
      </c>
      <c r="M175" s="2">
        <v>173</v>
      </c>
      <c r="N175" s="2">
        <v>3</v>
      </c>
      <c r="O175" s="10" t="s">
        <v>20</v>
      </c>
      <c r="P175" s="2">
        <v>1</v>
      </c>
      <c r="Q175" s="10">
        <v>1</v>
      </c>
      <c r="R175" s="10">
        <v>347742</v>
      </c>
      <c r="S175" s="10" t="s">
        <v>24</v>
      </c>
      <c r="T175" s="2">
        <v>2</v>
      </c>
      <c r="U175" t="str">
        <f t="shared" si="14"/>
        <v>Normal family</v>
      </c>
    </row>
    <row r="176" spans="1:21" x14ac:dyDescent="0.2">
      <c r="A176" s="2">
        <v>4</v>
      </c>
      <c r="B176" s="2" t="str">
        <f t="shared" si="12"/>
        <v>18 lower</v>
      </c>
      <c r="C176" s="10" t="s">
        <v>1842</v>
      </c>
      <c r="D176" s="11" t="str">
        <f t="shared" si="10"/>
        <v>M</v>
      </c>
      <c r="E176" s="10" t="s">
        <v>14</v>
      </c>
      <c r="F176" s="2">
        <v>11.1333</v>
      </c>
      <c r="G176" s="2" t="str">
        <f t="shared" si="13"/>
        <v>10-25</v>
      </c>
      <c r="H176" s="10" t="s">
        <v>369</v>
      </c>
      <c r="I176" s="10" t="str">
        <f t="shared" si="11"/>
        <v>J</v>
      </c>
      <c r="J176" s="10" t="s">
        <v>1038</v>
      </c>
      <c r="K176" s="10" t="s">
        <v>1822</v>
      </c>
      <c r="L176" s="2">
        <v>1</v>
      </c>
      <c r="M176" s="2">
        <v>870</v>
      </c>
      <c r="N176" s="2">
        <v>3</v>
      </c>
      <c r="O176" s="10" t="s">
        <v>15</v>
      </c>
      <c r="P176" s="2">
        <v>1</v>
      </c>
      <c r="Q176" s="10">
        <v>1</v>
      </c>
      <c r="R176" s="10">
        <v>347742</v>
      </c>
      <c r="S176" s="10" t="s">
        <v>28</v>
      </c>
      <c r="T176" s="2">
        <v>2</v>
      </c>
      <c r="U176" t="str">
        <f t="shared" si="14"/>
        <v>Normal family</v>
      </c>
    </row>
    <row r="177" spans="1:21" x14ac:dyDescent="0.2">
      <c r="A177" s="2">
        <v>22</v>
      </c>
      <c r="B177" s="2" t="str">
        <f t="shared" si="12"/>
        <v>18-30</v>
      </c>
      <c r="C177" s="10" t="s">
        <v>1842</v>
      </c>
      <c r="D177" s="11" t="str">
        <f t="shared" si="10"/>
        <v>M</v>
      </c>
      <c r="E177" s="10" t="s">
        <v>14</v>
      </c>
      <c r="F177" s="2">
        <v>10.5167</v>
      </c>
      <c r="G177" s="2" t="str">
        <f t="shared" si="13"/>
        <v>10-25</v>
      </c>
      <c r="H177" s="10" t="s">
        <v>1022</v>
      </c>
      <c r="I177" s="10" t="str">
        <f t="shared" si="11"/>
        <v>D</v>
      </c>
      <c r="J177" s="10" t="s">
        <v>1032</v>
      </c>
      <c r="K177" s="10" t="s">
        <v>1834</v>
      </c>
      <c r="L177" s="2">
        <v>0</v>
      </c>
      <c r="M177" s="2">
        <v>883</v>
      </c>
      <c r="N177" s="2">
        <v>3</v>
      </c>
      <c r="O177" s="10" t="s">
        <v>20</v>
      </c>
      <c r="P177" s="2">
        <v>0</v>
      </c>
      <c r="Q177" s="10">
        <v>0</v>
      </c>
      <c r="R177" s="10">
        <v>7552</v>
      </c>
      <c r="S177" s="10" t="s">
        <v>24</v>
      </c>
      <c r="T177" s="2">
        <v>0</v>
      </c>
      <c r="U177" t="str">
        <f t="shared" si="14"/>
        <v>Single</v>
      </c>
    </row>
    <row r="178" spans="1:21" x14ac:dyDescent="0.2">
      <c r="A178" s="2">
        <v>29</v>
      </c>
      <c r="B178" s="2" t="str">
        <f t="shared" si="12"/>
        <v>18-30</v>
      </c>
      <c r="C178" s="10" t="s">
        <v>29</v>
      </c>
      <c r="D178" s="11" t="str">
        <f t="shared" si="10"/>
        <v>G</v>
      </c>
      <c r="E178" s="10" t="s">
        <v>14</v>
      </c>
      <c r="F178" s="2">
        <v>10.4625</v>
      </c>
      <c r="G178" s="2" t="str">
        <f t="shared" si="13"/>
        <v>10-25</v>
      </c>
      <c r="H178" s="10" t="s">
        <v>542</v>
      </c>
      <c r="I178" s="10" t="str">
        <f t="shared" si="11"/>
        <v>S</v>
      </c>
      <c r="J178" s="10" t="s">
        <v>1030</v>
      </c>
      <c r="K178" s="10" t="s">
        <v>1279</v>
      </c>
      <c r="L178" s="2">
        <v>1</v>
      </c>
      <c r="M178" s="2">
        <v>252</v>
      </c>
      <c r="N178" s="2">
        <v>3</v>
      </c>
      <c r="O178" s="10" t="s">
        <v>20</v>
      </c>
      <c r="P178" s="2">
        <v>1</v>
      </c>
      <c r="Q178" s="10">
        <v>0</v>
      </c>
      <c r="R178" s="10">
        <v>347054</v>
      </c>
      <c r="S178" s="10" t="s">
        <v>22</v>
      </c>
      <c r="T178" s="2">
        <v>2</v>
      </c>
      <c r="U178" t="str">
        <f t="shared" si="14"/>
        <v>Normal family</v>
      </c>
    </row>
    <row r="179" spans="1:21" x14ac:dyDescent="0.2">
      <c r="A179" s="2">
        <v>2</v>
      </c>
      <c r="B179" s="2" t="str">
        <f t="shared" si="12"/>
        <v>18 lower</v>
      </c>
      <c r="C179" s="10" t="s">
        <v>29</v>
      </c>
      <c r="D179" s="11" t="str">
        <f t="shared" si="10"/>
        <v>G</v>
      </c>
      <c r="E179" s="10" t="s">
        <v>14</v>
      </c>
      <c r="F179" s="2">
        <v>10.4625</v>
      </c>
      <c r="G179" s="2" t="str">
        <f t="shared" si="13"/>
        <v>10-25</v>
      </c>
      <c r="H179" s="10" t="s">
        <v>542</v>
      </c>
      <c r="I179" s="10" t="str">
        <f t="shared" si="11"/>
        <v>S</v>
      </c>
      <c r="J179" s="10" t="s">
        <v>1032</v>
      </c>
      <c r="K179" s="10" t="s">
        <v>1234</v>
      </c>
      <c r="L179" s="2">
        <v>1</v>
      </c>
      <c r="M179" s="2">
        <v>206</v>
      </c>
      <c r="N179" s="2">
        <v>3</v>
      </c>
      <c r="O179" s="10" t="s">
        <v>20</v>
      </c>
      <c r="P179" s="2">
        <v>0</v>
      </c>
      <c r="Q179" s="10">
        <v>0</v>
      </c>
      <c r="R179" s="10">
        <v>347054</v>
      </c>
      <c r="S179" s="10" t="s">
        <v>24</v>
      </c>
      <c r="T179" s="2">
        <v>1</v>
      </c>
      <c r="U179" t="str">
        <f t="shared" si="14"/>
        <v>Normal family</v>
      </c>
    </row>
    <row r="180" spans="1:21" x14ac:dyDescent="0.2">
      <c r="A180" s="2">
        <v>19</v>
      </c>
      <c r="B180" s="2" t="str">
        <f t="shared" si="12"/>
        <v>18-30</v>
      </c>
      <c r="C180" s="10" t="s">
        <v>1842</v>
      </c>
      <c r="D180" s="11" t="str">
        <f t="shared" si="10"/>
        <v>M</v>
      </c>
      <c r="E180" s="10" t="s">
        <v>14</v>
      </c>
      <c r="F180" s="2">
        <v>10.1708</v>
      </c>
      <c r="G180" s="2" t="str">
        <f t="shared" si="13"/>
        <v>10-25</v>
      </c>
      <c r="H180" s="10" t="s">
        <v>898</v>
      </c>
      <c r="I180" s="10" t="str">
        <f t="shared" si="11"/>
        <v>D</v>
      </c>
      <c r="J180" s="10" t="s">
        <v>1028</v>
      </c>
      <c r="K180" s="10" t="s">
        <v>1667</v>
      </c>
      <c r="L180" s="2">
        <v>0</v>
      </c>
      <c r="M180" s="2">
        <v>688</v>
      </c>
      <c r="N180" s="2">
        <v>3</v>
      </c>
      <c r="O180" s="10" t="s">
        <v>15</v>
      </c>
      <c r="P180" s="2">
        <v>0</v>
      </c>
      <c r="Q180" s="10">
        <v>0</v>
      </c>
      <c r="R180" s="10">
        <v>349228</v>
      </c>
      <c r="S180" s="10" t="s">
        <v>17</v>
      </c>
      <c r="T180" s="2">
        <v>0</v>
      </c>
      <c r="U180" t="str">
        <f t="shared" si="14"/>
        <v>Single</v>
      </c>
    </row>
    <row r="181" spans="1:21" x14ac:dyDescent="0.2">
      <c r="A181" s="2">
        <v>20</v>
      </c>
      <c r="B181" s="2" t="str">
        <f t="shared" si="12"/>
        <v>18-30</v>
      </c>
      <c r="C181" s="10" t="s">
        <v>1842</v>
      </c>
      <c r="D181" s="11" t="str">
        <f t="shared" si="10"/>
        <v>M</v>
      </c>
      <c r="E181" s="10" t="s">
        <v>14</v>
      </c>
      <c r="F181" s="2">
        <v>9.8458000000000006</v>
      </c>
      <c r="G181" s="2" t="str">
        <f t="shared" si="13"/>
        <v>0-10</v>
      </c>
      <c r="H181" s="10" t="s">
        <v>460</v>
      </c>
      <c r="I181" s="10" t="str">
        <f t="shared" si="11"/>
        <v>G</v>
      </c>
      <c r="J181" s="10" t="s">
        <v>1028</v>
      </c>
      <c r="K181" s="10" t="s">
        <v>1828</v>
      </c>
      <c r="L181" s="2">
        <v>0</v>
      </c>
      <c r="M181" s="2">
        <v>877</v>
      </c>
      <c r="N181" s="2">
        <v>3</v>
      </c>
      <c r="O181" s="10" t="s">
        <v>15</v>
      </c>
      <c r="P181" s="2">
        <v>0</v>
      </c>
      <c r="Q181" s="10">
        <v>0</v>
      </c>
      <c r="R181" s="10">
        <v>7534</v>
      </c>
      <c r="S181" s="10" t="s">
        <v>17</v>
      </c>
      <c r="T181" s="2">
        <v>0</v>
      </c>
      <c r="U181" t="str">
        <f t="shared" si="14"/>
        <v>Single</v>
      </c>
    </row>
    <row r="182" spans="1:21" x14ac:dyDescent="0.2">
      <c r="A182" s="2">
        <v>18</v>
      </c>
      <c r="B182" s="2" t="str">
        <f t="shared" si="12"/>
        <v>45 higher</v>
      </c>
      <c r="C182" s="10" t="s">
        <v>1842</v>
      </c>
      <c r="D182" s="11" t="str">
        <f t="shared" si="10"/>
        <v>M</v>
      </c>
      <c r="E182" s="10" t="s">
        <v>14</v>
      </c>
      <c r="F182" s="2">
        <v>9.8416999999999994</v>
      </c>
      <c r="G182" s="2" t="str">
        <f t="shared" si="13"/>
        <v>0-10</v>
      </c>
      <c r="H182" s="10" t="s">
        <v>893</v>
      </c>
      <c r="I182" s="10" t="str">
        <f t="shared" si="11"/>
        <v>T</v>
      </c>
      <c r="J182" s="10" t="s">
        <v>1032</v>
      </c>
      <c r="K182" s="10" t="s">
        <v>1170</v>
      </c>
      <c r="L182" s="2">
        <v>0</v>
      </c>
      <c r="M182" s="2">
        <v>678</v>
      </c>
      <c r="N182" s="2">
        <v>3</v>
      </c>
      <c r="O182" s="10" t="s">
        <v>20</v>
      </c>
      <c r="P182" s="2">
        <v>0</v>
      </c>
      <c r="Q182" s="10">
        <v>1</v>
      </c>
      <c r="R182" s="10">
        <v>4138</v>
      </c>
      <c r="S182" s="10" t="s">
        <v>24</v>
      </c>
      <c r="T182" s="2">
        <v>0</v>
      </c>
      <c r="U182" t="str">
        <f t="shared" si="14"/>
        <v>Single</v>
      </c>
    </row>
    <row r="183" spans="1:21" x14ac:dyDescent="0.2">
      <c r="A183" s="2">
        <v>22</v>
      </c>
      <c r="B183" s="2" t="str">
        <f t="shared" si="12"/>
        <v>18-30</v>
      </c>
      <c r="C183" s="10" t="s">
        <v>1842</v>
      </c>
      <c r="D183" s="11" t="str">
        <f t="shared" si="10"/>
        <v>M</v>
      </c>
      <c r="E183" s="10" t="s">
        <v>14</v>
      </c>
      <c r="F183" s="2">
        <v>9.8375000000000004</v>
      </c>
      <c r="G183" s="2" t="str">
        <f t="shared" si="13"/>
        <v>0-10</v>
      </c>
      <c r="H183" s="10" t="s">
        <v>753</v>
      </c>
      <c r="I183" s="10" t="str">
        <f t="shared" si="11"/>
        <v>S</v>
      </c>
      <c r="J183" s="10" t="s">
        <v>1032</v>
      </c>
      <c r="K183" s="10" t="s">
        <v>1480</v>
      </c>
      <c r="L183" s="2">
        <v>0</v>
      </c>
      <c r="M183" s="2">
        <v>475</v>
      </c>
      <c r="N183" s="2">
        <v>3</v>
      </c>
      <c r="O183" s="10" t="s">
        <v>20</v>
      </c>
      <c r="P183" s="2">
        <v>0</v>
      </c>
      <c r="Q183" s="10">
        <v>0</v>
      </c>
      <c r="R183" s="10">
        <v>7553</v>
      </c>
      <c r="S183" s="10" t="s">
        <v>24</v>
      </c>
      <c r="T183" s="2">
        <v>0</v>
      </c>
      <c r="U183" t="str">
        <f t="shared" si="14"/>
        <v>Single</v>
      </c>
    </row>
    <row r="184" spans="1:21" x14ac:dyDescent="0.2">
      <c r="A184" s="2">
        <v>20</v>
      </c>
      <c r="B184" s="2" t="str">
        <f t="shared" si="12"/>
        <v>18-30</v>
      </c>
      <c r="C184" s="10" t="s">
        <v>1842</v>
      </c>
      <c r="D184" s="11" t="str">
        <f t="shared" si="10"/>
        <v>M</v>
      </c>
      <c r="E184" s="10" t="s">
        <v>14</v>
      </c>
      <c r="F184" s="2">
        <v>9.8249999999999993</v>
      </c>
      <c r="G184" s="2" t="str">
        <f t="shared" si="13"/>
        <v>0-10</v>
      </c>
      <c r="H184" s="10" t="s">
        <v>468</v>
      </c>
      <c r="I184" s="10" t="str">
        <f t="shared" si="11"/>
        <v>J</v>
      </c>
      <c r="J184" s="10" t="s">
        <v>1032</v>
      </c>
      <c r="K184" s="10" t="s">
        <v>1142</v>
      </c>
      <c r="L184" s="2">
        <v>0</v>
      </c>
      <c r="M184" s="2">
        <v>114</v>
      </c>
      <c r="N184" s="2">
        <v>3</v>
      </c>
      <c r="O184" s="10" t="s">
        <v>20</v>
      </c>
      <c r="P184" s="2">
        <v>1</v>
      </c>
      <c r="Q184" s="10">
        <v>0</v>
      </c>
      <c r="R184" s="10">
        <v>4136</v>
      </c>
      <c r="S184" s="10" t="s">
        <v>24</v>
      </c>
      <c r="T184" s="2">
        <v>1</v>
      </c>
      <c r="U184" t="str">
        <f t="shared" si="14"/>
        <v>Normal family</v>
      </c>
    </row>
    <row r="185" spans="1:21" x14ac:dyDescent="0.2">
      <c r="A185" s="2">
        <v>21</v>
      </c>
      <c r="B185" s="2" t="str">
        <f t="shared" si="12"/>
        <v>18-30</v>
      </c>
      <c r="C185" s="10" t="s">
        <v>1842</v>
      </c>
      <c r="D185" s="11" t="str">
        <f t="shared" si="10"/>
        <v>M</v>
      </c>
      <c r="E185" s="10" t="s">
        <v>14</v>
      </c>
      <c r="F185" s="2">
        <v>9.8249999999999993</v>
      </c>
      <c r="G185" s="2" t="str">
        <f t="shared" si="13"/>
        <v>0-10</v>
      </c>
      <c r="H185" s="10" t="s">
        <v>468</v>
      </c>
      <c r="I185" s="10" t="str">
        <f t="shared" si="11"/>
        <v>J</v>
      </c>
      <c r="J185" s="10" t="s">
        <v>1032</v>
      </c>
      <c r="K185" s="10" t="s">
        <v>1416</v>
      </c>
      <c r="L185" s="2">
        <v>0</v>
      </c>
      <c r="M185" s="2">
        <v>403</v>
      </c>
      <c r="N185" s="2">
        <v>3</v>
      </c>
      <c r="O185" s="10" t="s">
        <v>20</v>
      </c>
      <c r="P185" s="2">
        <v>1</v>
      </c>
      <c r="Q185" s="10">
        <v>0</v>
      </c>
      <c r="R185" s="10">
        <v>4137</v>
      </c>
      <c r="S185" s="10" t="s">
        <v>24</v>
      </c>
      <c r="T185" s="2">
        <v>1</v>
      </c>
      <c r="U185" t="str">
        <f t="shared" si="14"/>
        <v>Normal family</v>
      </c>
    </row>
    <row r="186" spans="1:21" x14ac:dyDescent="0.2">
      <c r="A186" s="2">
        <v>63</v>
      </c>
      <c r="B186" s="2" t="str">
        <f t="shared" si="12"/>
        <v>45 higher</v>
      </c>
      <c r="C186" s="10" t="s">
        <v>1842</v>
      </c>
      <c r="D186" s="11" t="str">
        <f t="shared" si="10"/>
        <v>M</v>
      </c>
      <c r="E186" s="10" t="s">
        <v>14</v>
      </c>
      <c r="F186" s="2">
        <v>9.5875000000000004</v>
      </c>
      <c r="G186" s="2" t="str">
        <f t="shared" si="13"/>
        <v>0-10</v>
      </c>
      <c r="H186" s="10" t="s">
        <v>760</v>
      </c>
      <c r="I186" s="10" t="str">
        <f t="shared" si="11"/>
        <v>T</v>
      </c>
      <c r="J186" s="10" t="s">
        <v>1030</v>
      </c>
      <c r="K186" s="10" t="s">
        <v>1489</v>
      </c>
      <c r="L186" s="2">
        <v>0</v>
      </c>
      <c r="M186" s="2">
        <v>484</v>
      </c>
      <c r="N186" s="2">
        <v>3</v>
      </c>
      <c r="O186" s="10" t="s">
        <v>20</v>
      </c>
      <c r="P186" s="2">
        <v>0</v>
      </c>
      <c r="Q186" s="10">
        <v>1</v>
      </c>
      <c r="R186" s="10">
        <v>4134</v>
      </c>
      <c r="S186" s="10" t="s">
        <v>22</v>
      </c>
      <c r="T186" s="2">
        <v>0</v>
      </c>
      <c r="U186" t="str">
        <f t="shared" si="14"/>
        <v>Single</v>
      </c>
    </row>
    <row r="187" spans="1:21" x14ac:dyDescent="0.2">
      <c r="A187" s="2">
        <v>37</v>
      </c>
      <c r="B187" s="2" t="str">
        <f t="shared" si="12"/>
        <v>30-45</v>
      </c>
      <c r="C187" s="10" t="s">
        <v>1842</v>
      </c>
      <c r="D187" s="11" t="str">
        <f t="shared" si="10"/>
        <v>M</v>
      </c>
      <c r="E187" s="10" t="s">
        <v>14</v>
      </c>
      <c r="F187" s="2">
        <v>9.5875000000000004</v>
      </c>
      <c r="G187" s="2" t="str">
        <f t="shared" si="13"/>
        <v>0-10</v>
      </c>
      <c r="H187" s="10" t="s">
        <v>773</v>
      </c>
      <c r="I187" s="10" t="str">
        <f t="shared" si="11"/>
        <v>L</v>
      </c>
      <c r="J187" s="10" t="s">
        <v>1032</v>
      </c>
      <c r="K187" s="10" t="s">
        <v>1506</v>
      </c>
      <c r="L187" s="2">
        <v>0</v>
      </c>
      <c r="M187" s="2">
        <v>504</v>
      </c>
      <c r="N187" s="2">
        <v>3</v>
      </c>
      <c r="O187" s="10" t="s">
        <v>20</v>
      </c>
      <c r="P187" s="2">
        <v>0</v>
      </c>
      <c r="Q187" s="10">
        <v>0</v>
      </c>
      <c r="R187" s="10">
        <v>4135</v>
      </c>
      <c r="S187" s="10" t="s">
        <v>24</v>
      </c>
      <c r="T187" s="2">
        <v>0</v>
      </c>
      <c r="U187" t="str">
        <f t="shared" si="14"/>
        <v>Single</v>
      </c>
    </row>
    <row r="188" spans="1:21" x14ac:dyDescent="0.2">
      <c r="A188" s="2">
        <v>29</v>
      </c>
      <c r="B188" s="2" t="str">
        <f t="shared" si="12"/>
        <v>18-30</v>
      </c>
      <c r="C188" s="10" t="s">
        <v>1842</v>
      </c>
      <c r="D188" s="11" t="str">
        <f t="shared" si="10"/>
        <v>M</v>
      </c>
      <c r="E188" s="10" t="s">
        <v>14</v>
      </c>
      <c r="F188" s="2">
        <v>9.5</v>
      </c>
      <c r="G188" s="2" t="str">
        <f t="shared" si="13"/>
        <v>0-10</v>
      </c>
      <c r="H188" s="10" t="s">
        <v>438</v>
      </c>
      <c r="I188" s="10" t="str">
        <f t="shared" si="11"/>
        <v>S</v>
      </c>
      <c r="J188" s="10" t="s">
        <v>1028</v>
      </c>
      <c r="K188" s="10" t="s">
        <v>1111</v>
      </c>
      <c r="L188" s="2">
        <v>0</v>
      </c>
      <c r="M188" s="2">
        <v>82</v>
      </c>
      <c r="N188" s="2">
        <v>3</v>
      </c>
      <c r="O188" s="10" t="s">
        <v>15</v>
      </c>
      <c r="P188" s="2">
        <v>0</v>
      </c>
      <c r="Q188" s="10">
        <v>1</v>
      </c>
      <c r="R188" s="10">
        <v>345779</v>
      </c>
      <c r="S188" s="10" t="s">
        <v>17</v>
      </c>
      <c r="T188" s="2">
        <v>0</v>
      </c>
      <c r="U188" t="str">
        <f t="shared" si="14"/>
        <v>Single</v>
      </c>
    </row>
    <row r="189" spans="1:21" x14ac:dyDescent="0.2">
      <c r="A189" s="2">
        <v>28</v>
      </c>
      <c r="B189" s="2" t="str">
        <f t="shared" si="12"/>
        <v>18-30</v>
      </c>
      <c r="C189" s="10" t="s">
        <v>1842</v>
      </c>
      <c r="D189" s="11" t="str">
        <f t="shared" si="10"/>
        <v>M</v>
      </c>
      <c r="E189" s="10" t="s">
        <v>14</v>
      </c>
      <c r="F189" s="2">
        <v>9.5</v>
      </c>
      <c r="G189" s="2" t="str">
        <f t="shared" si="13"/>
        <v>0-10</v>
      </c>
      <c r="H189" s="10" t="s">
        <v>538</v>
      </c>
      <c r="I189" s="10" t="str">
        <f t="shared" si="11"/>
        <v>V</v>
      </c>
      <c r="J189" s="10" t="s">
        <v>1028</v>
      </c>
      <c r="K189" s="10" t="s">
        <v>1229</v>
      </c>
      <c r="L189" s="2">
        <v>0</v>
      </c>
      <c r="M189" s="2">
        <v>201</v>
      </c>
      <c r="N189" s="2">
        <v>3</v>
      </c>
      <c r="O189" s="10" t="s">
        <v>15</v>
      </c>
      <c r="P189" s="2">
        <v>0</v>
      </c>
      <c r="Q189" s="10">
        <v>0</v>
      </c>
      <c r="R189" s="10">
        <v>345770</v>
      </c>
      <c r="S189" s="10" t="s">
        <v>17</v>
      </c>
      <c r="T189" s="2">
        <v>0</v>
      </c>
      <c r="U189" t="str">
        <f t="shared" si="14"/>
        <v>Single</v>
      </c>
    </row>
    <row r="190" spans="1:21" x14ac:dyDescent="0.2">
      <c r="A190" s="2">
        <v>16</v>
      </c>
      <c r="B190" s="2" t="str">
        <f t="shared" si="12"/>
        <v>18 lower</v>
      </c>
      <c r="C190" s="10" t="s">
        <v>1842</v>
      </c>
      <c r="D190" s="11" t="str">
        <f t="shared" si="10"/>
        <v>M</v>
      </c>
      <c r="E190" s="10" t="s">
        <v>14</v>
      </c>
      <c r="F190" s="2">
        <v>9.5</v>
      </c>
      <c r="G190" s="2" t="str">
        <f t="shared" si="13"/>
        <v>0-10</v>
      </c>
      <c r="H190" s="10" t="s">
        <v>607</v>
      </c>
      <c r="I190" s="10" t="str">
        <f t="shared" si="11"/>
        <v>d</v>
      </c>
      <c r="J190" s="10" t="s">
        <v>1028</v>
      </c>
      <c r="K190" s="10" t="s">
        <v>1306</v>
      </c>
      <c r="L190" s="2">
        <v>0</v>
      </c>
      <c r="M190" s="2">
        <v>283</v>
      </c>
      <c r="N190" s="2">
        <v>3</v>
      </c>
      <c r="O190" s="10" t="s">
        <v>15</v>
      </c>
      <c r="P190" s="2">
        <v>0</v>
      </c>
      <c r="Q190" s="10">
        <v>0</v>
      </c>
      <c r="R190" s="10">
        <v>345778</v>
      </c>
      <c r="S190" s="10" t="s">
        <v>17</v>
      </c>
      <c r="T190" s="2">
        <v>0</v>
      </c>
      <c r="U190" t="str">
        <f t="shared" si="14"/>
        <v>Single</v>
      </c>
    </row>
    <row r="191" spans="1:21" x14ac:dyDescent="0.2">
      <c r="A191" s="2">
        <v>30</v>
      </c>
      <c r="B191" s="2" t="str">
        <f t="shared" si="12"/>
        <v>30-45</v>
      </c>
      <c r="C191" s="10" t="s">
        <v>1842</v>
      </c>
      <c r="D191" s="11" t="str">
        <f t="shared" si="10"/>
        <v>M</v>
      </c>
      <c r="E191" s="10" t="s">
        <v>14</v>
      </c>
      <c r="F191" s="2">
        <v>9.5</v>
      </c>
      <c r="G191" s="2" t="str">
        <f t="shared" si="13"/>
        <v>0-10</v>
      </c>
      <c r="H191" s="10" t="s">
        <v>610</v>
      </c>
      <c r="I191" s="10" t="str">
        <f t="shared" si="11"/>
        <v>d</v>
      </c>
      <c r="J191" s="10" t="s">
        <v>1028</v>
      </c>
      <c r="K191" s="10" t="s">
        <v>1309</v>
      </c>
      <c r="L191" s="2">
        <v>0</v>
      </c>
      <c r="M191" s="2">
        <v>287</v>
      </c>
      <c r="N191" s="2">
        <v>3</v>
      </c>
      <c r="O191" s="10" t="s">
        <v>15</v>
      </c>
      <c r="P191" s="2">
        <v>0</v>
      </c>
      <c r="Q191" s="10">
        <v>1</v>
      </c>
      <c r="R191" s="10">
        <v>345774</v>
      </c>
      <c r="S191" s="10" t="s">
        <v>17</v>
      </c>
      <c r="T191" s="2">
        <v>0</v>
      </c>
      <c r="U191" t="str">
        <f t="shared" si="14"/>
        <v>Single</v>
      </c>
    </row>
    <row r="192" spans="1:21" x14ac:dyDescent="0.2">
      <c r="A192" s="2">
        <v>28</v>
      </c>
      <c r="B192" s="2" t="str">
        <f t="shared" si="12"/>
        <v>18-30</v>
      </c>
      <c r="C192" s="10" t="s">
        <v>1842</v>
      </c>
      <c r="D192" s="11" t="str">
        <f t="shared" si="10"/>
        <v>M</v>
      </c>
      <c r="E192" s="10" t="s">
        <v>14</v>
      </c>
      <c r="F192" s="2">
        <v>9.5</v>
      </c>
      <c r="G192" s="2" t="str">
        <f t="shared" si="13"/>
        <v>0-10</v>
      </c>
      <c r="H192" s="10" t="s">
        <v>662</v>
      </c>
      <c r="I192" s="10" t="str">
        <f t="shared" si="11"/>
        <v>V</v>
      </c>
      <c r="J192" s="10" t="s">
        <v>1028</v>
      </c>
      <c r="K192" s="10" t="s">
        <v>1375</v>
      </c>
      <c r="L192" s="2">
        <v>0</v>
      </c>
      <c r="M192" s="2">
        <v>356</v>
      </c>
      <c r="N192" s="2">
        <v>3</v>
      </c>
      <c r="O192" s="10" t="s">
        <v>15</v>
      </c>
      <c r="P192" s="2">
        <v>0</v>
      </c>
      <c r="Q192" s="10">
        <v>0</v>
      </c>
      <c r="R192" s="10">
        <v>345783</v>
      </c>
      <c r="S192" s="10" t="s">
        <v>17</v>
      </c>
      <c r="T192" s="2">
        <v>0</v>
      </c>
      <c r="U192" t="str">
        <f t="shared" si="14"/>
        <v>Single</v>
      </c>
    </row>
    <row r="193" spans="1:21" x14ac:dyDescent="0.2">
      <c r="A193" s="2">
        <v>20</v>
      </c>
      <c r="B193" s="2" t="str">
        <f t="shared" si="12"/>
        <v>18-30</v>
      </c>
      <c r="C193" s="10" t="s">
        <v>1842</v>
      </c>
      <c r="D193" s="11" t="str">
        <f t="shared" si="10"/>
        <v>M</v>
      </c>
      <c r="E193" s="10" t="s">
        <v>14</v>
      </c>
      <c r="F193" s="2">
        <v>9.5</v>
      </c>
      <c r="G193" s="2" t="str">
        <f t="shared" si="13"/>
        <v>0-10</v>
      </c>
      <c r="H193" s="10" t="s">
        <v>724</v>
      </c>
      <c r="I193" s="10" t="str">
        <f t="shared" si="11"/>
        <v>H</v>
      </c>
      <c r="J193" s="10" t="s">
        <v>1028</v>
      </c>
      <c r="K193" s="10" t="s">
        <v>1451</v>
      </c>
      <c r="L193" s="2">
        <v>0</v>
      </c>
      <c r="M193" s="2">
        <v>442</v>
      </c>
      <c r="N193" s="2">
        <v>3</v>
      </c>
      <c r="O193" s="10" t="s">
        <v>15</v>
      </c>
      <c r="P193" s="2">
        <v>0</v>
      </c>
      <c r="Q193" s="10">
        <v>0</v>
      </c>
      <c r="R193" s="10">
        <v>345769</v>
      </c>
      <c r="S193" s="10" t="s">
        <v>17</v>
      </c>
      <c r="T193" s="2">
        <v>0</v>
      </c>
      <c r="U193" t="str">
        <f t="shared" si="14"/>
        <v>Single</v>
      </c>
    </row>
    <row r="194" spans="1:21" x14ac:dyDescent="0.2">
      <c r="A194" s="2">
        <v>33</v>
      </c>
      <c r="B194" s="2" t="str">
        <f t="shared" si="12"/>
        <v>30-45</v>
      </c>
      <c r="C194" s="10" t="s">
        <v>1842</v>
      </c>
      <c r="D194" s="11" t="str">
        <f t="shared" ref="D194:D257" si="15">LEFT(C194,1)</f>
        <v>M</v>
      </c>
      <c r="E194" s="10" t="s">
        <v>14</v>
      </c>
      <c r="F194" s="2">
        <v>9.5</v>
      </c>
      <c r="G194" s="2" t="str">
        <f t="shared" si="13"/>
        <v>0-10</v>
      </c>
      <c r="H194" s="10" t="s">
        <v>942</v>
      </c>
      <c r="I194" s="10" t="str">
        <f t="shared" ref="I194:I257" si="16">LEFT(H194,1)</f>
        <v>V</v>
      </c>
      <c r="J194" s="10" t="s">
        <v>1028</v>
      </c>
      <c r="K194" s="10" t="s">
        <v>1720</v>
      </c>
      <c r="L194" s="2">
        <v>0</v>
      </c>
      <c r="M194" s="2">
        <v>753</v>
      </c>
      <c r="N194" s="2">
        <v>3</v>
      </c>
      <c r="O194" s="10" t="s">
        <v>15</v>
      </c>
      <c r="P194" s="2">
        <v>0</v>
      </c>
      <c r="Q194" s="10">
        <v>0</v>
      </c>
      <c r="R194" s="10">
        <v>345780</v>
      </c>
      <c r="S194" s="10" t="s">
        <v>17</v>
      </c>
      <c r="T194" s="2">
        <v>0</v>
      </c>
      <c r="U194" t="str">
        <f t="shared" si="14"/>
        <v>Single</v>
      </c>
    </row>
    <row r="195" spans="1:21" x14ac:dyDescent="0.2">
      <c r="A195" s="2">
        <v>24</v>
      </c>
      <c r="B195" s="2" t="str">
        <f t="shared" ref="B195:B258" si="17">_xlfn.SWITCH(TRUE, A195&lt;18, "18 lower", AND(A195&gt;18, A195&lt;30),"18-30", AND(A195&gt;=30,A195&lt;45),"30-45", "45 higher")</f>
        <v>18-30</v>
      </c>
      <c r="C195" s="10" t="s">
        <v>1842</v>
      </c>
      <c r="D195" s="11" t="str">
        <f t="shared" si="15"/>
        <v>M</v>
      </c>
      <c r="E195" s="10" t="s">
        <v>14</v>
      </c>
      <c r="F195" s="2">
        <v>9.5</v>
      </c>
      <c r="G195" s="2" t="str">
        <f t="shared" ref="G195:G258" si="18">_xlfn.SWITCH(TRUE,F195=0,0,AND(F195&gt;0,F195&lt;10),"0-10",AND(F195&gt;=10,F195&lt;25),"10-25",AND(F195&gt;=25,F195&lt;75),"25-75",F195&gt;=75,"75 higher")</f>
        <v>0-10</v>
      </c>
      <c r="H195" s="10" t="s">
        <v>956</v>
      </c>
      <c r="I195" s="10" t="str">
        <f t="shared" si="16"/>
        <v>L</v>
      </c>
      <c r="J195" s="10" t="s">
        <v>1028</v>
      </c>
      <c r="K195" s="10" t="s">
        <v>1736</v>
      </c>
      <c r="L195" s="2">
        <v>0</v>
      </c>
      <c r="M195" s="2">
        <v>771</v>
      </c>
      <c r="N195" s="2">
        <v>3</v>
      </c>
      <c r="O195" s="10" t="s">
        <v>15</v>
      </c>
      <c r="P195" s="2">
        <v>0</v>
      </c>
      <c r="Q195" s="10">
        <v>0</v>
      </c>
      <c r="R195" s="10">
        <v>345781</v>
      </c>
      <c r="S195" s="10" t="s">
        <v>17</v>
      </c>
      <c r="T195" s="2">
        <v>0</v>
      </c>
      <c r="U195" t="str">
        <f t="shared" ref="U195:U258" si="19">_xlfn.SWITCH(TRUE,T195=0,"Single",OR(T195=1,T195=2),"Normal family",T195&gt;2,"Big family")</f>
        <v>Single</v>
      </c>
    </row>
    <row r="196" spans="1:21" x14ac:dyDescent="0.2">
      <c r="A196" s="2">
        <v>30</v>
      </c>
      <c r="B196" s="2" t="str">
        <f t="shared" si="17"/>
        <v>30-45</v>
      </c>
      <c r="C196" s="10" t="s">
        <v>1842</v>
      </c>
      <c r="D196" s="11" t="str">
        <f t="shared" si="15"/>
        <v>M</v>
      </c>
      <c r="E196" s="10" t="s">
        <v>14</v>
      </c>
      <c r="F196" s="2">
        <v>9.5</v>
      </c>
      <c r="G196" s="2" t="str">
        <f t="shared" si="18"/>
        <v>0-10</v>
      </c>
      <c r="H196" s="10" t="s">
        <v>1014</v>
      </c>
      <c r="I196" s="10" t="str">
        <f t="shared" si="16"/>
        <v>v</v>
      </c>
      <c r="J196" s="10" t="s">
        <v>1028</v>
      </c>
      <c r="K196" s="10" t="s">
        <v>1821</v>
      </c>
      <c r="L196" s="2">
        <v>0</v>
      </c>
      <c r="M196" s="2">
        <v>869</v>
      </c>
      <c r="N196" s="2">
        <v>3</v>
      </c>
      <c r="O196" s="10" t="s">
        <v>15</v>
      </c>
      <c r="P196" s="2">
        <v>0</v>
      </c>
      <c r="Q196" s="10">
        <v>0</v>
      </c>
      <c r="R196" s="10">
        <v>345777</v>
      </c>
      <c r="S196" s="10" t="s">
        <v>17</v>
      </c>
      <c r="T196" s="2">
        <v>0</v>
      </c>
      <c r="U196" t="str">
        <f t="shared" si="19"/>
        <v>Single</v>
      </c>
    </row>
    <row r="197" spans="1:21" x14ac:dyDescent="0.2">
      <c r="A197" s="2">
        <v>29</v>
      </c>
      <c r="B197" s="2" t="str">
        <f t="shared" si="17"/>
        <v>18-30</v>
      </c>
      <c r="C197" s="10" t="s">
        <v>1842</v>
      </c>
      <c r="D197" s="11" t="str">
        <f t="shared" si="15"/>
        <v>M</v>
      </c>
      <c r="E197" s="10" t="s">
        <v>14</v>
      </c>
      <c r="F197" s="2">
        <v>9.4832999999999998</v>
      </c>
      <c r="G197" s="2" t="str">
        <f t="shared" si="18"/>
        <v>0-10</v>
      </c>
      <c r="H197" s="10" t="s">
        <v>564</v>
      </c>
      <c r="I197" s="10" t="str">
        <f t="shared" si="16"/>
        <v>L</v>
      </c>
      <c r="J197" s="10" t="s">
        <v>1028</v>
      </c>
      <c r="K197" s="10" t="s">
        <v>1687</v>
      </c>
      <c r="L197" s="2">
        <v>0</v>
      </c>
      <c r="M197" s="2">
        <v>714</v>
      </c>
      <c r="N197" s="2">
        <v>3</v>
      </c>
      <c r="O197" s="10" t="s">
        <v>15</v>
      </c>
      <c r="P197" s="2">
        <v>0</v>
      </c>
      <c r="Q197" s="10">
        <v>0</v>
      </c>
      <c r="R197" s="10">
        <v>7545</v>
      </c>
      <c r="S197" s="10" t="s">
        <v>17</v>
      </c>
      <c r="T197" s="2">
        <v>0</v>
      </c>
      <c r="U197" t="str">
        <f t="shared" si="19"/>
        <v>Single</v>
      </c>
    </row>
    <row r="198" spans="1:21" x14ac:dyDescent="0.2">
      <c r="A198" s="2">
        <v>40</v>
      </c>
      <c r="B198" s="2" t="str">
        <f t="shared" si="17"/>
        <v>30-45</v>
      </c>
      <c r="C198" s="10" t="s">
        <v>1842</v>
      </c>
      <c r="D198" s="11" t="str">
        <f t="shared" si="15"/>
        <v>M</v>
      </c>
      <c r="E198" s="10" t="s">
        <v>14</v>
      </c>
      <c r="F198" s="2">
        <v>9.4749999999999996</v>
      </c>
      <c r="G198" s="2" t="str">
        <f t="shared" si="18"/>
        <v>0-10</v>
      </c>
      <c r="H198" s="10" t="s">
        <v>399</v>
      </c>
      <c r="I198" s="10" t="str">
        <f t="shared" si="16"/>
        <v>A</v>
      </c>
      <c r="J198" s="10" t="s">
        <v>1030</v>
      </c>
      <c r="K198" s="10" t="s">
        <v>1071</v>
      </c>
      <c r="L198" s="2">
        <v>0</v>
      </c>
      <c r="M198" s="2">
        <v>41</v>
      </c>
      <c r="N198" s="2">
        <v>3</v>
      </c>
      <c r="O198" s="10" t="s">
        <v>20</v>
      </c>
      <c r="P198" s="2">
        <v>1</v>
      </c>
      <c r="Q198" s="10">
        <v>0</v>
      </c>
      <c r="R198" s="10">
        <v>7546</v>
      </c>
      <c r="S198" s="10" t="s">
        <v>22</v>
      </c>
      <c r="T198" s="2">
        <v>1</v>
      </c>
      <c r="U198" t="str">
        <f t="shared" si="19"/>
        <v>Normal family</v>
      </c>
    </row>
    <row r="199" spans="1:21" x14ac:dyDescent="0.2">
      <c r="A199" s="2">
        <v>22</v>
      </c>
      <c r="B199" s="2" t="str">
        <f t="shared" si="17"/>
        <v>18-30</v>
      </c>
      <c r="C199" s="10" t="s">
        <v>1842</v>
      </c>
      <c r="D199" s="11" t="str">
        <f t="shared" si="15"/>
        <v>M</v>
      </c>
      <c r="E199" s="10" t="s">
        <v>14</v>
      </c>
      <c r="F199" s="2">
        <v>9.35</v>
      </c>
      <c r="G199" s="2" t="str">
        <f t="shared" si="18"/>
        <v>0-10</v>
      </c>
      <c r="H199" s="10" t="s">
        <v>560</v>
      </c>
      <c r="I199" s="10" t="str">
        <f t="shared" si="16"/>
        <v>B</v>
      </c>
      <c r="J199" s="10" t="s">
        <v>1028</v>
      </c>
      <c r="K199" s="10" t="s">
        <v>1254</v>
      </c>
      <c r="L199" s="2">
        <v>0</v>
      </c>
      <c r="M199" s="2">
        <v>226</v>
      </c>
      <c r="N199" s="2">
        <v>3</v>
      </c>
      <c r="O199" s="10" t="s">
        <v>15</v>
      </c>
      <c r="P199" s="2">
        <v>0</v>
      </c>
      <c r="Q199" s="10">
        <v>0</v>
      </c>
      <c r="R199" s="10" t="s">
        <v>125</v>
      </c>
      <c r="S199" s="10" t="s">
        <v>17</v>
      </c>
      <c r="T199" s="2">
        <v>0</v>
      </c>
      <c r="U199" t="str">
        <f t="shared" si="19"/>
        <v>Single</v>
      </c>
    </row>
    <row r="200" spans="1:21" x14ac:dyDescent="0.2">
      <c r="A200" s="2">
        <v>18</v>
      </c>
      <c r="B200" s="2" t="str">
        <f t="shared" si="17"/>
        <v>45 higher</v>
      </c>
      <c r="C200" s="10" t="s">
        <v>1842</v>
      </c>
      <c r="D200" s="11" t="str">
        <f t="shared" si="15"/>
        <v>M</v>
      </c>
      <c r="E200" s="10" t="s">
        <v>14</v>
      </c>
      <c r="F200" s="2">
        <v>9.35</v>
      </c>
      <c r="G200" s="2" t="str">
        <f t="shared" si="18"/>
        <v>0-10</v>
      </c>
      <c r="H200" s="10" t="s">
        <v>1006</v>
      </c>
      <c r="I200" s="10" t="str">
        <f t="shared" si="16"/>
        <v>A</v>
      </c>
      <c r="J200" s="10" t="s">
        <v>1030</v>
      </c>
      <c r="K200" s="10" t="s">
        <v>1809</v>
      </c>
      <c r="L200" s="2">
        <v>1</v>
      </c>
      <c r="M200" s="2">
        <v>856</v>
      </c>
      <c r="N200" s="2">
        <v>3</v>
      </c>
      <c r="O200" s="10" t="s">
        <v>20</v>
      </c>
      <c r="P200" s="2">
        <v>0</v>
      </c>
      <c r="Q200" s="10">
        <v>1</v>
      </c>
      <c r="R200" s="10">
        <v>392091</v>
      </c>
      <c r="S200" s="10" t="s">
        <v>22</v>
      </c>
      <c r="T200" s="2">
        <v>1</v>
      </c>
      <c r="U200" t="str">
        <f t="shared" si="19"/>
        <v>Normal family</v>
      </c>
    </row>
    <row r="201" spans="1:21" x14ac:dyDescent="0.2">
      <c r="A201" s="2">
        <v>23</v>
      </c>
      <c r="B201" s="2" t="str">
        <f t="shared" si="17"/>
        <v>18-30</v>
      </c>
      <c r="C201" s="10" t="s">
        <v>1842</v>
      </c>
      <c r="D201" s="11" t="str">
        <f t="shared" si="15"/>
        <v>M</v>
      </c>
      <c r="E201" s="10" t="s">
        <v>14</v>
      </c>
      <c r="F201" s="2">
        <v>9.2249999999999996</v>
      </c>
      <c r="G201" s="2" t="str">
        <f t="shared" si="18"/>
        <v>0-10</v>
      </c>
      <c r="H201" s="10" t="s">
        <v>658</v>
      </c>
      <c r="I201" s="10" t="str">
        <f t="shared" si="16"/>
        <v>O</v>
      </c>
      <c r="J201" s="10" t="s">
        <v>1028</v>
      </c>
      <c r="K201" s="10" t="s">
        <v>1370</v>
      </c>
      <c r="L201" s="2">
        <v>0</v>
      </c>
      <c r="M201" s="2">
        <v>351</v>
      </c>
      <c r="N201" s="2">
        <v>3</v>
      </c>
      <c r="O201" s="10" t="s">
        <v>15</v>
      </c>
      <c r="P201" s="2">
        <v>0</v>
      </c>
      <c r="Q201" s="10">
        <v>0</v>
      </c>
      <c r="R201" s="10">
        <v>7267</v>
      </c>
      <c r="S201" s="10" t="s">
        <v>17</v>
      </c>
      <c r="T201" s="2">
        <v>0</v>
      </c>
      <c r="U201" t="str">
        <f t="shared" si="19"/>
        <v>Single</v>
      </c>
    </row>
    <row r="202" spans="1:21" x14ac:dyDescent="0.2">
      <c r="A202" s="2">
        <v>20</v>
      </c>
      <c r="B202" s="2" t="str">
        <f t="shared" si="17"/>
        <v>18-30</v>
      </c>
      <c r="C202" s="10" t="s">
        <v>1842</v>
      </c>
      <c r="D202" s="11" t="str">
        <f t="shared" si="15"/>
        <v>M</v>
      </c>
      <c r="E202" s="10" t="s">
        <v>14</v>
      </c>
      <c r="F202" s="2">
        <v>9.2249999999999996</v>
      </c>
      <c r="G202" s="2" t="str">
        <f t="shared" si="18"/>
        <v>0-10</v>
      </c>
      <c r="H202" s="10" t="s">
        <v>897</v>
      </c>
      <c r="I202" s="10" t="str">
        <f t="shared" si="16"/>
        <v>O</v>
      </c>
      <c r="J202" s="10" t="s">
        <v>1028</v>
      </c>
      <c r="K202" s="10" t="s">
        <v>1662</v>
      </c>
      <c r="L202" s="2">
        <v>0</v>
      </c>
      <c r="M202" s="2">
        <v>683</v>
      </c>
      <c r="N202" s="2">
        <v>3</v>
      </c>
      <c r="O202" s="10" t="s">
        <v>15</v>
      </c>
      <c r="P202" s="2">
        <v>0</v>
      </c>
      <c r="Q202" s="10">
        <v>0</v>
      </c>
      <c r="R202" s="10">
        <v>6563</v>
      </c>
      <c r="S202" s="10" t="s">
        <v>17</v>
      </c>
      <c r="T202" s="2">
        <v>0</v>
      </c>
      <c r="U202" t="str">
        <f t="shared" si="19"/>
        <v>Single</v>
      </c>
    </row>
    <row r="203" spans="1:21" x14ac:dyDescent="0.2">
      <c r="A203" s="2">
        <v>16</v>
      </c>
      <c r="B203" s="2" t="str">
        <f t="shared" si="17"/>
        <v>18 lower</v>
      </c>
      <c r="C203" s="10" t="s">
        <v>1842</v>
      </c>
      <c r="D203" s="11" t="str">
        <f t="shared" si="15"/>
        <v>M</v>
      </c>
      <c r="E203" s="10" t="s">
        <v>14</v>
      </c>
      <c r="F203" s="2">
        <v>9.2166999999999994</v>
      </c>
      <c r="G203" s="2" t="str">
        <f t="shared" si="18"/>
        <v>0-10</v>
      </c>
      <c r="H203" s="10" t="s">
        <v>487</v>
      </c>
      <c r="I203" s="10" t="str">
        <f t="shared" si="16"/>
        <v>O</v>
      </c>
      <c r="J203" s="10" t="s">
        <v>1028</v>
      </c>
      <c r="K203" s="10" t="s">
        <v>1167</v>
      </c>
      <c r="L203" s="2">
        <v>0</v>
      </c>
      <c r="M203" s="2">
        <v>139</v>
      </c>
      <c r="N203" s="2">
        <v>3</v>
      </c>
      <c r="O203" s="10" t="s">
        <v>15</v>
      </c>
      <c r="P203" s="2">
        <v>0</v>
      </c>
      <c r="Q203" s="10">
        <v>0</v>
      </c>
      <c r="R203" s="10">
        <v>7534</v>
      </c>
      <c r="S203" s="10" t="s">
        <v>17</v>
      </c>
      <c r="T203" s="2">
        <v>0</v>
      </c>
      <c r="U203" t="str">
        <f t="shared" si="19"/>
        <v>Single</v>
      </c>
    </row>
    <row r="204" spans="1:21" x14ac:dyDescent="0.2">
      <c r="A204" s="2">
        <v>22</v>
      </c>
      <c r="B204" s="2" t="str">
        <f t="shared" si="17"/>
        <v>18-30</v>
      </c>
      <c r="C204" s="10" t="s">
        <v>1842</v>
      </c>
      <c r="D204" s="11" t="str">
        <f t="shared" si="15"/>
        <v>M</v>
      </c>
      <c r="E204" s="10" t="s">
        <v>14</v>
      </c>
      <c r="F204" s="2">
        <v>9</v>
      </c>
      <c r="G204" s="2" t="str">
        <f t="shared" si="18"/>
        <v>0-10</v>
      </c>
      <c r="H204" s="10" t="s">
        <v>437</v>
      </c>
      <c r="I204" s="10" t="str">
        <f t="shared" si="16"/>
        <v>W</v>
      </c>
      <c r="J204" s="10" t="s">
        <v>1028</v>
      </c>
      <c r="K204" s="10" t="s">
        <v>1110</v>
      </c>
      <c r="L204" s="2">
        <v>0</v>
      </c>
      <c r="M204" s="2">
        <v>81</v>
      </c>
      <c r="N204" s="2">
        <v>3</v>
      </c>
      <c r="O204" s="10" t="s">
        <v>15</v>
      </c>
      <c r="P204" s="2">
        <v>0</v>
      </c>
      <c r="Q204" s="10">
        <v>0</v>
      </c>
      <c r="R204" s="10">
        <v>345767</v>
      </c>
      <c r="S204" s="10" t="s">
        <v>17</v>
      </c>
      <c r="T204" s="2">
        <v>0</v>
      </c>
      <c r="U204" t="str">
        <f t="shared" si="19"/>
        <v>Single</v>
      </c>
    </row>
    <row r="205" spans="1:21" x14ac:dyDescent="0.2">
      <c r="A205" s="2">
        <v>47</v>
      </c>
      <c r="B205" s="2" t="str">
        <f t="shared" si="17"/>
        <v>45 higher</v>
      </c>
      <c r="C205" s="10" t="s">
        <v>1842</v>
      </c>
      <c r="D205" s="11" t="str">
        <f t="shared" si="15"/>
        <v>M</v>
      </c>
      <c r="E205" s="10" t="s">
        <v>14</v>
      </c>
      <c r="F205" s="2">
        <v>9</v>
      </c>
      <c r="G205" s="2" t="str">
        <f t="shared" si="18"/>
        <v>0-10</v>
      </c>
      <c r="H205" s="10" t="s">
        <v>1016</v>
      </c>
      <c r="I205" s="10" t="str">
        <f t="shared" si="16"/>
        <v>V</v>
      </c>
      <c r="J205" s="10" t="s">
        <v>1028</v>
      </c>
      <c r="K205" s="10" t="s">
        <v>1168</v>
      </c>
      <c r="L205" s="2">
        <v>0</v>
      </c>
      <c r="M205" s="2">
        <v>874</v>
      </c>
      <c r="N205" s="2">
        <v>3</v>
      </c>
      <c r="O205" s="10" t="s">
        <v>15</v>
      </c>
      <c r="P205" s="2">
        <v>0</v>
      </c>
      <c r="Q205" s="10">
        <v>0</v>
      </c>
      <c r="R205" s="10">
        <v>345765</v>
      </c>
      <c r="S205" s="10" t="s">
        <v>17</v>
      </c>
      <c r="T205" s="2">
        <v>0</v>
      </c>
      <c r="U205" t="str">
        <f t="shared" si="19"/>
        <v>Single</v>
      </c>
    </row>
    <row r="206" spans="1:21" x14ac:dyDescent="0.2">
      <c r="A206" s="2">
        <v>24</v>
      </c>
      <c r="B206" s="2" t="str">
        <f t="shared" si="17"/>
        <v>18-30</v>
      </c>
      <c r="C206" s="10" t="s">
        <v>1842</v>
      </c>
      <c r="D206" s="11" t="str">
        <f t="shared" si="15"/>
        <v>M</v>
      </c>
      <c r="E206" s="10" t="s">
        <v>14</v>
      </c>
      <c r="F206" s="2">
        <v>8.85</v>
      </c>
      <c r="G206" s="2" t="str">
        <f t="shared" si="18"/>
        <v>0-10</v>
      </c>
      <c r="H206" s="10" t="s">
        <v>617</v>
      </c>
      <c r="I206" s="10" t="str">
        <f t="shared" si="16"/>
        <v>H</v>
      </c>
      <c r="J206" s="10" t="s">
        <v>1032</v>
      </c>
      <c r="K206" s="10" t="s">
        <v>1315</v>
      </c>
      <c r="L206" s="2">
        <v>0</v>
      </c>
      <c r="M206" s="2">
        <v>294</v>
      </c>
      <c r="N206" s="2">
        <v>3</v>
      </c>
      <c r="O206" s="10" t="s">
        <v>20</v>
      </c>
      <c r="P206" s="2">
        <v>0</v>
      </c>
      <c r="Q206" s="10">
        <v>0</v>
      </c>
      <c r="R206" s="10">
        <v>349236</v>
      </c>
      <c r="S206" s="10" t="s">
        <v>24</v>
      </c>
      <c r="T206" s="2">
        <v>0</v>
      </c>
      <c r="U206" t="str">
        <f t="shared" si="19"/>
        <v>Single</v>
      </c>
    </row>
    <row r="207" spans="1:21" x14ac:dyDescent="0.2">
      <c r="A207" s="2">
        <v>30</v>
      </c>
      <c r="B207" s="2" t="str">
        <f t="shared" si="17"/>
        <v>30-45</v>
      </c>
      <c r="C207" s="10" t="s">
        <v>1842</v>
      </c>
      <c r="D207" s="11" t="str">
        <f t="shared" si="15"/>
        <v>M</v>
      </c>
      <c r="E207" s="10" t="s">
        <v>19</v>
      </c>
      <c r="F207" s="2">
        <v>8.7125000000000004</v>
      </c>
      <c r="G207" s="2" t="str">
        <f t="shared" si="18"/>
        <v>0-10</v>
      </c>
      <c r="H207" s="10" t="s">
        <v>830</v>
      </c>
      <c r="I207" s="10" t="str">
        <f t="shared" si="16"/>
        <v>P</v>
      </c>
      <c r="J207" s="10" t="s">
        <v>1028</v>
      </c>
      <c r="K207" s="10" t="s">
        <v>1576</v>
      </c>
      <c r="L207" s="2">
        <v>0</v>
      </c>
      <c r="M207" s="2">
        <v>585</v>
      </c>
      <c r="N207" s="2">
        <v>3</v>
      </c>
      <c r="O207" s="10" t="s">
        <v>15</v>
      </c>
      <c r="P207" s="2">
        <v>0</v>
      </c>
      <c r="Q207" s="10">
        <v>0</v>
      </c>
      <c r="R207" s="10">
        <v>3411</v>
      </c>
      <c r="S207" s="10" t="s">
        <v>17</v>
      </c>
      <c r="T207" s="2">
        <v>0</v>
      </c>
      <c r="U207" t="str">
        <f t="shared" si="19"/>
        <v>Single</v>
      </c>
    </row>
    <row r="208" spans="1:21" x14ac:dyDescent="0.2">
      <c r="A208" s="2">
        <v>31</v>
      </c>
      <c r="B208" s="2" t="str">
        <f t="shared" si="17"/>
        <v>30-45</v>
      </c>
      <c r="C208" s="10" t="s">
        <v>1842</v>
      </c>
      <c r="D208" s="11" t="str">
        <f t="shared" si="15"/>
        <v>M</v>
      </c>
      <c r="E208" s="10" t="s">
        <v>14</v>
      </c>
      <c r="F208" s="2">
        <v>8.6832999999999991</v>
      </c>
      <c r="G208" s="2" t="str">
        <f t="shared" si="18"/>
        <v>0-10</v>
      </c>
      <c r="H208" s="10" t="s">
        <v>973</v>
      </c>
      <c r="I208" s="10" t="str">
        <f t="shared" si="16"/>
        <v>O</v>
      </c>
      <c r="J208" s="10" t="s">
        <v>1030</v>
      </c>
      <c r="K208" s="10" t="s">
        <v>1759</v>
      </c>
      <c r="L208" s="2">
        <v>0</v>
      </c>
      <c r="M208" s="2">
        <v>798</v>
      </c>
      <c r="N208" s="2">
        <v>3</v>
      </c>
      <c r="O208" s="10" t="s">
        <v>20</v>
      </c>
      <c r="P208" s="2">
        <v>0</v>
      </c>
      <c r="Q208" s="10">
        <v>1</v>
      </c>
      <c r="R208" s="10">
        <v>349244</v>
      </c>
      <c r="S208" s="10" t="s">
        <v>22</v>
      </c>
      <c r="T208" s="2">
        <v>0</v>
      </c>
      <c r="U208" t="str">
        <f t="shared" si="19"/>
        <v>Single</v>
      </c>
    </row>
    <row r="209" spans="1:21" x14ac:dyDescent="0.2">
      <c r="A209" s="2">
        <v>26</v>
      </c>
      <c r="B209" s="2" t="str">
        <f t="shared" si="17"/>
        <v>18-30</v>
      </c>
      <c r="C209" s="10" t="s">
        <v>1842</v>
      </c>
      <c r="D209" s="11" t="str">
        <f t="shared" si="15"/>
        <v>M</v>
      </c>
      <c r="E209" s="10" t="s">
        <v>14</v>
      </c>
      <c r="F209" s="2">
        <v>8.6624999999999996</v>
      </c>
      <c r="G209" s="2" t="str">
        <f t="shared" si="18"/>
        <v>0-10</v>
      </c>
      <c r="H209" s="10" t="s">
        <v>427</v>
      </c>
      <c r="I209" s="10" t="str">
        <f t="shared" si="16"/>
        <v>K</v>
      </c>
      <c r="J209" s="10" t="s">
        <v>1028</v>
      </c>
      <c r="K209" s="10" t="s">
        <v>1100</v>
      </c>
      <c r="L209" s="2">
        <v>0</v>
      </c>
      <c r="M209" s="2">
        <v>70</v>
      </c>
      <c r="N209" s="2">
        <v>3</v>
      </c>
      <c r="O209" s="10" t="s">
        <v>15</v>
      </c>
      <c r="P209" s="2">
        <v>2</v>
      </c>
      <c r="Q209" s="10">
        <v>0</v>
      </c>
      <c r="R209" s="10">
        <v>315151</v>
      </c>
      <c r="S209" s="10" t="s">
        <v>17</v>
      </c>
      <c r="T209" s="2">
        <v>2</v>
      </c>
      <c r="U209" t="str">
        <f t="shared" si="19"/>
        <v>Normal family</v>
      </c>
    </row>
    <row r="210" spans="1:21" x14ac:dyDescent="0.2">
      <c r="A210" s="2">
        <v>30</v>
      </c>
      <c r="B210" s="2" t="str">
        <f t="shared" si="17"/>
        <v>30-45</v>
      </c>
      <c r="C210" s="10" t="s">
        <v>1842</v>
      </c>
      <c r="D210" s="11" t="str">
        <f t="shared" si="15"/>
        <v>M</v>
      </c>
      <c r="E210" s="10" t="s">
        <v>14</v>
      </c>
      <c r="F210" s="2">
        <v>8.6624999999999996</v>
      </c>
      <c r="G210" s="2" t="str">
        <f t="shared" si="18"/>
        <v>0-10</v>
      </c>
      <c r="H210" s="10" t="s">
        <v>504</v>
      </c>
      <c r="I210" s="10" t="str">
        <f t="shared" si="16"/>
        <v>S</v>
      </c>
      <c r="J210" s="10" t="s">
        <v>1028</v>
      </c>
      <c r="K210" s="10" t="s">
        <v>1188</v>
      </c>
      <c r="L210" s="2">
        <v>0</v>
      </c>
      <c r="M210" s="2">
        <v>159</v>
      </c>
      <c r="N210" s="2">
        <v>3</v>
      </c>
      <c r="O210" s="10" t="s">
        <v>15</v>
      </c>
      <c r="P210" s="2">
        <v>0</v>
      </c>
      <c r="Q210" s="10">
        <v>0</v>
      </c>
      <c r="R210" s="10">
        <v>315037</v>
      </c>
      <c r="S210" s="10" t="s">
        <v>17</v>
      </c>
      <c r="T210" s="2">
        <v>0</v>
      </c>
      <c r="U210" t="str">
        <f t="shared" si="19"/>
        <v>Single</v>
      </c>
    </row>
    <row r="211" spans="1:21" x14ac:dyDescent="0.2">
      <c r="A211" s="2">
        <v>17</v>
      </c>
      <c r="B211" s="2" t="str">
        <f t="shared" si="17"/>
        <v>18 lower</v>
      </c>
      <c r="C211" s="10" t="s">
        <v>1842</v>
      </c>
      <c r="D211" s="11" t="str">
        <f t="shared" si="15"/>
        <v>M</v>
      </c>
      <c r="E211" s="10" t="s">
        <v>14</v>
      </c>
      <c r="F211" s="2">
        <v>8.6624999999999996</v>
      </c>
      <c r="G211" s="2" t="str">
        <f t="shared" si="18"/>
        <v>0-10</v>
      </c>
      <c r="H211" s="10" t="s">
        <v>509</v>
      </c>
      <c r="I211" s="10" t="str">
        <f t="shared" si="16"/>
        <v>C</v>
      </c>
      <c r="J211" s="10" t="s">
        <v>1028</v>
      </c>
      <c r="K211" s="10" t="s">
        <v>1193</v>
      </c>
      <c r="L211" s="2">
        <v>0</v>
      </c>
      <c r="M211" s="2">
        <v>164</v>
      </c>
      <c r="N211" s="2">
        <v>3</v>
      </c>
      <c r="O211" s="10" t="s">
        <v>15</v>
      </c>
      <c r="P211" s="2">
        <v>0</v>
      </c>
      <c r="Q211" s="10">
        <v>0</v>
      </c>
      <c r="R211" s="10">
        <v>315093</v>
      </c>
      <c r="S211" s="10" t="s">
        <v>17</v>
      </c>
      <c r="T211" s="2">
        <v>0</v>
      </c>
      <c r="U211" t="str">
        <f t="shared" si="19"/>
        <v>Single</v>
      </c>
    </row>
    <row r="212" spans="1:21" x14ac:dyDescent="0.2">
      <c r="A212" s="2">
        <v>33</v>
      </c>
      <c r="B212" s="2" t="str">
        <f t="shared" si="17"/>
        <v>30-45</v>
      </c>
      <c r="C212" s="10" t="s">
        <v>1842</v>
      </c>
      <c r="D212" s="11" t="str">
        <f t="shared" si="15"/>
        <v>M</v>
      </c>
      <c r="E212" s="10" t="s">
        <v>19</v>
      </c>
      <c r="F212" s="2">
        <v>8.6624999999999996</v>
      </c>
      <c r="G212" s="2" t="str">
        <f t="shared" si="18"/>
        <v>0-10</v>
      </c>
      <c r="H212" s="10" t="s">
        <v>609</v>
      </c>
      <c r="I212" s="10" t="str">
        <f t="shared" si="16"/>
        <v>S</v>
      </c>
      <c r="J212" s="10" t="s">
        <v>1028</v>
      </c>
      <c r="K212" s="10" t="s">
        <v>1107</v>
      </c>
      <c r="L212" s="2">
        <v>0</v>
      </c>
      <c r="M212" s="2">
        <v>286</v>
      </c>
      <c r="N212" s="2">
        <v>3</v>
      </c>
      <c r="O212" s="10" t="s">
        <v>15</v>
      </c>
      <c r="P212" s="2">
        <v>0</v>
      </c>
      <c r="Q212" s="10">
        <v>0</v>
      </c>
      <c r="R212" s="10">
        <v>349239</v>
      </c>
      <c r="S212" s="10" t="s">
        <v>17</v>
      </c>
      <c r="T212" s="2">
        <v>0</v>
      </c>
      <c r="U212" t="str">
        <f t="shared" si="19"/>
        <v>Single</v>
      </c>
    </row>
    <row r="213" spans="1:21" x14ac:dyDescent="0.2">
      <c r="A213" s="2">
        <v>42</v>
      </c>
      <c r="B213" s="2" t="str">
        <f t="shared" si="17"/>
        <v>30-45</v>
      </c>
      <c r="C213" s="10" t="s">
        <v>1842</v>
      </c>
      <c r="D213" s="11" t="str">
        <f t="shared" si="15"/>
        <v>M</v>
      </c>
      <c r="E213" s="10" t="s">
        <v>14</v>
      </c>
      <c r="F213" s="2">
        <v>8.6624999999999996</v>
      </c>
      <c r="G213" s="2" t="str">
        <f t="shared" si="18"/>
        <v>0-10</v>
      </c>
      <c r="H213" s="10" t="s">
        <v>657</v>
      </c>
      <c r="I213" s="10" t="str">
        <f t="shared" si="16"/>
        <v>D</v>
      </c>
      <c r="J213" s="10" t="s">
        <v>1028</v>
      </c>
      <c r="K213" s="10" t="s">
        <v>1369</v>
      </c>
      <c r="L213" s="2">
        <v>0</v>
      </c>
      <c r="M213" s="2">
        <v>350</v>
      </c>
      <c r="N213" s="2">
        <v>3</v>
      </c>
      <c r="O213" s="10" t="s">
        <v>15</v>
      </c>
      <c r="P213" s="2">
        <v>0</v>
      </c>
      <c r="Q213" s="10">
        <v>0</v>
      </c>
      <c r="R213" s="10">
        <v>315088</v>
      </c>
      <c r="S213" s="10" t="s">
        <v>17</v>
      </c>
      <c r="T213" s="2">
        <v>0</v>
      </c>
      <c r="U213" t="str">
        <f t="shared" si="19"/>
        <v>Single</v>
      </c>
    </row>
    <row r="214" spans="1:21" x14ac:dyDescent="0.2">
      <c r="A214" s="2">
        <v>20</v>
      </c>
      <c r="B214" s="2" t="str">
        <f t="shared" si="17"/>
        <v>18-30</v>
      </c>
      <c r="C214" s="10" t="s">
        <v>1842</v>
      </c>
      <c r="D214" s="11" t="str">
        <f t="shared" si="15"/>
        <v>M</v>
      </c>
      <c r="E214" s="10" t="s">
        <v>14</v>
      </c>
      <c r="F214" s="2">
        <v>8.6624999999999996</v>
      </c>
      <c r="G214" s="2" t="str">
        <f t="shared" si="18"/>
        <v>0-10</v>
      </c>
      <c r="H214" s="10" t="s">
        <v>696</v>
      </c>
      <c r="I214" s="10" t="str">
        <f t="shared" si="16"/>
        <v>O</v>
      </c>
      <c r="J214" s="10" t="s">
        <v>1032</v>
      </c>
      <c r="K214" s="10" t="s">
        <v>1418</v>
      </c>
      <c r="L214" s="2">
        <v>0</v>
      </c>
      <c r="M214" s="2">
        <v>405</v>
      </c>
      <c r="N214" s="2">
        <v>3</v>
      </c>
      <c r="O214" s="10" t="s">
        <v>20</v>
      </c>
      <c r="P214" s="2">
        <v>0</v>
      </c>
      <c r="Q214" s="10">
        <v>0</v>
      </c>
      <c r="R214" s="10">
        <v>315096</v>
      </c>
      <c r="S214" s="10" t="s">
        <v>24</v>
      </c>
      <c r="T214" s="2">
        <v>0</v>
      </c>
      <c r="U214" t="str">
        <f t="shared" si="19"/>
        <v>Single</v>
      </c>
    </row>
    <row r="215" spans="1:21" x14ac:dyDescent="0.2">
      <c r="A215" s="2">
        <v>38</v>
      </c>
      <c r="B215" s="2" t="str">
        <f t="shared" si="17"/>
        <v>30-45</v>
      </c>
      <c r="C215" s="10" t="s">
        <v>1842</v>
      </c>
      <c r="D215" s="11" t="str">
        <f t="shared" si="15"/>
        <v>M</v>
      </c>
      <c r="E215" s="10" t="s">
        <v>14</v>
      </c>
      <c r="F215" s="2">
        <v>8.6624999999999996</v>
      </c>
      <c r="G215" s="2" t="str">
        <f t="shared" si="18"/>
        <v>0-10</v>
      </c>
      <c r="H215" s="10" t="s">
        <v>751</v>
      </c>
      <c r="I215" s="10" t="str">
        <f t="shared" si="16"/>
        <v>C</v>
      </c>
      <c r="J215" s="10" t="s">
        <v>1028</v>
      </c>
      <c r="K215" s="10" t="s">
        <v>1477</v>
      </c>
      <c r="L215" s="2">
        <v>0</v>
      </c>
      <c r="M215" s="2">
        <v>472</v>
      </c>
      <c r="N215" s="2">
        <v>3</v>
      </c>
      <c r="O215" s="10" t="s">
        <v>15</v>
      </c>
      <c r="P215" s="2">
        <v>0</v>
      </c>
      <c r="Q215" s="10">
        <v>0</v>
      </c>
      <c r="R215" s="10">
        <v>315089</v>
      </c>
      <c r="S215" s="10" t="s">
        <v>17</v>
      </c>
      <c r="T215" s="2">
        <v>0</v>
      </c>
      <c r="U215" t="str">
        <f t="shared" si="19"/>
        <v>Single</v>
      </c>
    </row>
    <row r="216" spans="1:21" x14ac:dyDescent="0.2">
      <c r="A216" s="2">
        <v>17</v>
      </c>
      <c r="B216" s="2" t="str">
        <f t="shared" si="17"/>
        <v>18 lower</v>
      </c>
      <c r="C216" s="10" t="s">
        <v>1842</v>
      </c>
      <c r="D216" s="11" t="str">
        <f t="shared" si="15"/>
        <v>M</v>
      </c>
      <c r="E216" s="10" t="s">
        <v>14</v>
      </c>
      <c r="F216" s="2">
        <v>8.6624999999999996</v>
      </c>
      <c r="G216" s="2" t="str">
        <f t="shared" si="18"/>
        <v>0-10</v>
      </c>
      <c r="H216" s="10" t="s">
        <v>509</v>
      </c>
      <c r="I216" s="10" t="str">
        <f t="shared" si="16"/>
        <v>C</v>
      </c>
      <c r="J216" s="10" t="s">
        <v>1028</v>
      </c>
      <c r="K216" s="10" t="s">
        <v>1504</v>
      </c>
      <c r="L216" s="2">
        <v>0</v>
      </c>
      <c r="M216" s="2">
        <v>501</v>
      </c>
      <c r="N216" s="2">
        <v>3</v>
      </c>
      <c r="O216" s="10" t="s">
        <v>15</v>
      </c>
      <c r="P216" s="2">
        <v>0</v>
      </c>
      <c r="Q216" s="10">
        <v>0</v>
      </c>
      <c r="R216" s="10">
        <v>315086</v>
      </c>
      <c r="S216" s="10" t="s">
        <v>17</v>
      </c>
      <c r="T216" s="2">
        <v>0</v>
      </c>
      <c r="U216" t="str">
        <f t="shared" si="19"/>
        <v>Single</v>
      </c>
    </row>
    <row r="217" spans="1:21" x14ac:dyDescent="0.2">
      <c r="A217" s="2">
        <v>30</v>
      </c>
      <c r="B217" s="2" t="str">
        <f t="shared" si="17"/>
        <v>30-45</v>
      </c>
      <c r="C217" s="10" t="s">
        <v>1842</v>
      </c>
      <c r="D217" s="11" t="str">
        <f t="shared" si="15"/>
        <v>M</v>
      </c>
      <c r="E217" s="10" t="s">
        <v>14</v>
      </c>
      <c r="F217" s="2">
        <v>8.6624999999999996</v>
      </c>
      <c r="G217" s="2" t="str">
        <f t="shared" si="18"/>
        <v>0-10</v>
      </c>
      <c r="H217" s="10" t="s">
        <v>751</v>
      </c>
      <c r="I217" s="10" t="str">
        <f t="shared" si="16"/>
        <v>C</v>
      </c>
      <c r="J217" s="10" t="s">
        <v>1032</v>
      </c>
      <c r="K217" s="10" t="s">
        <v>1418</v>
      </c>
      <c r="L217" s="2">
        <v>0</v>
      </c>
      <c r="M217" s="2">
        <v>535</v>
      </c>
      <c r="N217" s="2">
        <v>3</v>
      </c>
      <c r="O217" s="10" t="s">
        <v>20</v>
      </c>
      <c r="P217" s="2">
        <v>0</v>
      </c>
      <c r="Q217" s="10">
        <v>0</v>
      </c>
      <c r="R217" s="10">
        <v>315084</v>
      </c>
      <c r="S217" s="10" t="s">
        <v>24</v>
      </c>
      <c r="T217" s="2">
        <v>0</v>
      </c>
      <c r="U217" t="str">
        <f t="shared" si="19"/>
        <v>Single</v>
      </c>
    </row>
    <row r="218" spans="1:21" x14ac:dyDescent="0.2">
      <c r="A218" s="2">
        <v>20</v>
      </c>
      <c r="B218" s="2" t="str">
        <f t="shared" si="17"/>
        <v>18-30</v>
      </c>
      <c r="C218" s="10" t="s">
        <v>1842</v>
      </c>
      <c r="D218" s="11" t="str">
        <f t="shared" si="15"/>
        <v>M</v>
      </c>
      <c r="E218" s="10" t="s">
        <v>14</v>
      </c>
      <c r="F218" s="2">
        <v>8.6624999999999996</v>
      </c>
      <c r="G218" s="2" t="str">
        <f t="shared" si="18"/>
        <v>0-10</v>
      </c>
      <c r="H218" s="10" t="s">
        <v>696</v>
      </c>
      <c r="I218" s="10" t="str">
        <f t="shared" si="16"/>
        <v>O</v>
      </c>
      <c r="J218" s="10" t="s">
        <v>1028</v>
      </c>
      <c r="K218" s="10" t="s">
        <v>1477</v>
      </c>
      <c r="L218" s="2">
        <v>0</v>
      </c>
      <c r="M218" s="2">
        <v>726</v>
      </c>
      <c r="N218" s="2">
        <v>3</v>
      </c>
      <c r="O218" s="10" t="s">
        <v>15</v>
      </c>
      <c r="P218" s="2">
        <v>0</v>
      </c>
      <c r="Q218" s="10">
        <v>0</v>
      </c>
      <c r="R218" s="10">
        <v>315094</v>
      </c>
      <c r="S218" s="10" t="s">
        <v>17</v>
      </c>
      <c r="T218" s="2">
        <v>0</v>
      </c>
      <c r="U218" t="str">
        <f t="shared" si="19"/>
        <v>Single</v>
      </c>
    </row>
    <row r="219" spans="1:21" x14ac:dyDescent="0.2">
      <c r="A219" s="2">
        <v>27</v>
      </c>
      <c r="B219" s="2" t="str">
        <f t="shared" si="17"/>
        <v>18-30</v>
      </c>
      <c r="C219" s="10" t="s">
        <v>1842</v>
      </c>
      <c r="D219" s="11" t="str">
        <f t="shared" si="15"/>
        <v>M</v>
      </c>
      <c r="E219" s="10" t="s">
        <v>14</v>
      </c>
      <c r="F219" s="2">
        <v>8.6624999999999996</v>
      </c>
      <c r="G219" s="2" t="str">
        <f t="shared" si="18"/>
        <v>0-10</v>
      </c>
      <c r="H219" s="10" t="s">
        <v>987</v>
      </c>
      <c r="I219" s="10" t="str">
        <f t="shared" si="16"/>
        <v>L</v>
      </c>
      <c r="J219" s="10" t="s">
        <v>1028</v>
      </c>
      <c r="K219" s="10" t="s">
        <v>1779</v>
      </c>
      <c r="L219" s="2">
        <v>0</v>
      </c>
      <c r="M219" s="2">
        <v>822</v>
      </c>
      <c r="N219" s="2">
        <v>3</v>
      </c>
      <c r="O219" s="10" t="s">
        <v>15</v>
      </c>
      <c r="P219" s="2">
        <v>0</v>
      </c>
      <c r="Q219" s="10">
        <v>1</v>
      </c>
      <c r="R219" s="10">
        <v>315098</v>
      </c>
      <c r="S219" s="10" t="s">
        <v>17</v>
      </c>
      <c r="T219" s="2">
        <v>0</v>
      </c>
      <c r="U219" t="str">
        <f t="shared" si="19"/>
        <v>Single</v>
      </c>
    </row>
    <row r="220" spans="1:21" x14ac:dyDescent="0.2">
      <c r="A220" s="2">
        <v>21</v>
      </c>
      <c r="B220" s="2" t="str">
        <f t="shared" si="17"/>
        <v>18-30</v>
      </c>
      <c r="C220" s="10" t="s">
        <v>1842</v>
      </c>
      <c r="D220" s="11" t="str">
        <f t="shared" si="15"/>
        <v>M</v>
      </c>
      <c r="E220" s="10" t="s">
        <v>14</v>
      </c>
      <c r="F220" s="2">
        <v>8.6624999999999996</v>
      </c>
      <c r="G220" s="2" t="str">
        <f t="shared" si="18"/>
        <v>0-10</v>
      </c>
      <c r="H220" s="10" t="s">
        <v>994</v>
      </c>
      <c r="I220" s="10" t="str">
        <f t="shared" si="16"/>
        <v>P</v>
      </c>
      <c r="J220" s="10" t="s">
        <v>1028</v>
      </c>
      <c r="K220" s="10" t="s">
        <v>1793</v>
      </c>
      <c r="L220" s="2">
        <v>0</v>
      </c>
      <c r="M220" s="2">
        <v>837</v>
      </c>
      <c r="N220" s="2">
        <v>3</v>
      </c>
      <c r="O220" s="10" t="s">
        <v>15</v>
      </c>
      <c r="P220" s="2">
        <v>0</v>
      </c>
      <c r="Q220" s="10">
        <v>0</v>
      </c>
      <c r="R220" s="10">
        <v>315097</v>
      </c>
      <c r="S220" s="10" t="s">
        <v>17</v>
      </c>
      <c r="T220" s="2">
        <v>0</v>
      </c>
      <c r="U220" t="str">
        <f t="shared" si="19"/>
        <v>Single</v>
      </c>
    </row>
    <row r="221" spans="1:21" x14ac:dyDescent="0.2">
      <c r="A221" s="2">
        <v>17</v>
      </c>
      <c r="B221" s="2" t="str">
        <f t="shared" si="17"/>
        <v>18 lower</v>
      </c>
      <c r="C221" s="10" t="s">
        <v>1842</v>
      </c>
      <c r="D221" s="11" t="str">
        <f t="shared" si="15"/>
        <v>M</v>
      </c>
      <c r="E221" s="10" t="s">
        <v>14</v>
      </c>
      <c r="F221" s="2">
        <v>8.6624999999999996</v>
      </c>
      <c r="G221" s="2" t="str">
        <f t="shared" si="18"/>
        <v>0-10</v>
      </c>
      <c r="H221" s="10" t="s">
        <v>1002</v>
      </c>
      <c r="I221" s="10" t="str">
        <f t="shared" si="16"/>
        <v>C</v>
      </c>
      <c r="J221" s="10" t="s">
        <v>1028</v>
      </c>
      <c r="K221" s="10" t="s">
        <v>1800</v>
      </c>
      <c r="L221" s="2">
        <v>0</v>
      </c>
      <c r="M221" s="2">
        <v>845</v>
      </c>
      <c r="N221" s="2">
        <v>3</v>
      </c>
      <c r="O221" s="10" t="s">
        <v>15</v>
      </c>
      <c r="P221" s="2">
        <v>0</v>
      </c>
      <c r="Q221" s="10">
        <v>0</v>
      </c>
      <c r="R221" s="10">
        <v>315090</v>
      </c>
      <c r="S221" s="10" t="s">
        <v>17</v>
      </c>
      <c r="T221" s="2">
        <v>0</v>
      </c>
      <c r="U221" t="str">
        <f t="shared" si="19"/>
        <v>Single</v>
      </c>
    </row>
    <row r="222" spans="1:21" x14ac:dyDescent="0.2">
      <c r="A222" s="2">
        <v>33</v>
      </c>
      <c r="B222" s="2" t="str">
        <f t="shared" si="17"/>
        <v>30-45</v>
      </c>
      <c r="C222" s="10" t="s">
        <v>1842</v>
      </c>
      <c r="D222" s="11" t="str">
        <f t="shared" si="15"/>
        <v>M</v>
      </c>
      <c r="E222" s="10" t="s">
        <v>14</v>
      </c>
      <c r="F222" s="2">
        <v>8.6541999999999994</v>
      </c>
      <c r="G222" s="2" t="str">
        <f t="shared" si="18"/>
        <v>0-10</v>
      </c>
      <c r="H222" s="10" t="s">
        <v>459</v>
      </c>
      <c r="I222" s="10" t="str">
        <f t="shared" si="16"/>
        <v>J</v>
      </c>
      <c r="J222" s="10" t="s">
        <v>1028</v>
      </c>
      <c r="K222" s="10" t="s">
        <v>1133</v>
      </c>
      <c r="L222" s="2">
        <v>0</v>
      </c>
      <c r="M222" s="2">
        <v>104</v>
      </c>
      <c r="N222" s="2">
        <v>3</v>
      </c>
      <c r="O222" s="10" t="s">
        <v>15</v>
      </c>
      <c r="P222" s="2">
        <v>0</v>
      </c>
      <c r="Q222" s="10">
        <v>0</v>
      </c>
      <c r="R222" s="10">
        <v>7540</v>
      </c>
      <c r="S222" s="10" t="s">
        <v>17</v>
      </c>
      <c r="T222" s="2">
        <v>0</v>
      </c>
      <c r="U222" t="str">
        <f t="shared" si="19"/>
        <v>Single</v>
      </c>
    </row>
    <row r="223" spans="1:21" x14ac:dyDescent="0.2">
      <c r="A223" s="2">
        <v>0.42</v>
      </c>
      <c r="B223" s="2" t="str">
        <f t="shared" si="17"/>
        <v>18 lower</v>
      </c>
      <c r="C223" s="10" t="s">
        <v>1842</v>
      </c>
      <c r="D223" s="11" t="str">
        <f t="shared" si="15"/>
        <v>M</v>
      </c>
      <c r="E223" s="10" t="s">
        <v>19</v>
      </c>
      <c r="F223" s="2">
        <v>8.5167000000000002</v>
      </c>
      <c r="G223" s="2" t="str">
        <f t="shared" si="18"/>
        <v>0-10</v>
      </c>
      <c r="H223" s="10" t="s">
        <v>976</v>
      </c>
      <c r="I223" s="10" t="str">
        <f t="shared" si="16"/>
        <v>T</v>
      </c>
      <c r="J223" s="10" t="s">
        <v>1038</v>
      </c>
      <c r="K223" s="10" t="s">
        <v>1764</v>
      </c>
      <c r="L223" s="2">
        <v>1</v>
      </c>
      <c r="M223" s="2">
        <v>804</v>
      </c>
      <c r="N223" s="2">
        <v>3</v>
      </c>
      <c r="O223" s="10" t="s">
        <v>15</v>
      </c>
      <c r="P223" s="2">
        <v>0</v>
      </c>
      <c r="Q223" s="10">
        <v>1</v>
      </c>
      <c r="R223" s="10">
        <v>2625</v>
      </c>
      <c r="S223" s="10" t="s">
        <v>28</v>
      </c>
      <c r="T223" s="2">
        <v>1</v>
      </c>
      <c r="U223" t="str">
        <f t="shared" si="19"/>
        <v>Normal family</v>
      </c>
    </row>
    <row r="224" spans="1:21" x14ac:dyDescent="0.2">
      <c r="A224" s="2">
        <v>30</v>
      </c>
      <c r="B224" s="2" t="str">
        <f t="shared" si="17"/>
        <v>30-45</v>
      </c>
      <c r="C224" s="10" t="s">
        <v>1842</v>
      </c>
      <c r="D224" s="11" t="str">
        <f t="shared" si="15"/>
        <v>M</v>
      </c>
      <c r="E224" s="10" t="s">
        <v>26</v>
      </c>
      <c r="F224" s="2">
        <v>8.4582999999999995</v>
      </c>
      <c r="G224" s="2" t="str">
        <f t="shared" si="18"/>
        <v>0-10</v>
      </c>
      <c r="H224" s="10" t="s">
        <v>366</v>
      </c>
      <c r="I224" s="10" t="str">
        <f t="shared" si="16"/>
        <v>M</v>
      </c>
      <c r="J224" s="10" t="s">
        <v>1028</v>
      </c>
      <c r="K224" s="10" t="s">
        <v>1036</v>
      </c>
      <c r="L224" s="2">
        <v>0</v>
      </c>
      <c r="M224" s="2">
        <v>6</v>
      </c>
      <c r="N224" s="2">
        <v>3</v>
      </c>
      <c r="O224" s="10" t="s">
        <v>15</v>
      </c>
      <c r="P224" s="2">
        <v>0</v>
      </c>
      <c r="Q224" s="10">
        <v>0</v>
      </c>
      <c r="R224" s="10">
        <v>330877</v>
      </c>
      <c r="S224" s="10" t="s">
        <v>17</v>
      </c>
      <c r="T224" s="2">
        <v>0</v>
      </c>
      <c r="U224" t="str">
        <f t="shared" si="19"/>
        <v>Single</v>
      </c>
    </row>
    <row r="225" spans="1:21" x14ac:dyDescent="0.2">
      <c r="A225" s="2">
        <v>21</v>
      </c>
      <c r="B225" s="2" t="str">
        <f t="shared" si="17"/>
        <v>18-30</v>
      </c>
      <c r="C225" s="10" t="s">
        <v>1842</v>
      </c>
      <c r="D225" s="11" t="str">
        <f t="shared" si="15"/>
        <v>M</v>
      </c>
      <c r="E225" s="10" t="s">
        <v>14</v>
      </c>
      <c r="F225" s="2">
        <v>8.4332999999999991</v>
      </c>
      <c r="G225" s="2" t="str">
        <f t="shared" si="18"/>
        <v>0-10</v>
      </c>
      <c r="H225" s="10" t="s">
        <v>875</v>
      </c>
      <c r="I225" s="10" t="str">
        <f t="shared" si="16"/>
        <v>K</v>
      </c>
      <c r="J225" s="10" t="s">
        <v>1028</v>
      </c>
      <c r="K225" s="10" t="s">
        <v>1635</v>
      </c>
      <c r="L225" s="2">
        <v>0</v>
      </c>
      <c r="M225" s="2">
        <v>653</v>
      </c>
      <c r="N225" s="2">
        <v>3</v>
      </c>
      <c r="O225" s="10" t="s">
        <v>15</v>
      </c>
      <c r="P225" s="2">
        <v>0</v>
      </c>
      <c r="Q225" s="10">
        <v>0</v>
      </c>
      <c r="R225" s="10">
        <v>8475</v>
      </c>
      <c r="S225" s="10" t="s">
        <v>17</v>
      </c>
      <c r="T225" s="2">
        <v>0</v>
      </c>
      <c r="U225" t="str">
        <f t="shared" si="19"/>
        <v>Single</v>
      </c>
    </row>
    <row r="226" spans="1:21" x14ac:dyDescent="0.2">
      <c r="A226" s="2">
        <v>42</v>
      </c>
      <c r="B226" s="2" t="str">
        <f t="shared" si="17"/>
        <v>30-45</v>
      </c>
      <c r="C226" s="10" t="s">
        <v>1842</v>
      </c>
      <c r="D226" s="11" t="str">
        <f t="shared" si="15"/>
        <v>M</v>
      </c>
      <c r="E226" s="10" t="s">
        <v>14</v>
      </c>
      <c r="F226" s="2">
        <v>8.4041999999999994</v>
      </c>
      <c r="G226" s="2" t="str">
        <f t="shared" si="18"/>
        <v>0-10</v>
      </c>
      <c r="H226" s="10" t="s">
        <v>501</v>
      </c>
      <c r="I226" s="10" t="str">
        <f t="shared" si="16"/>
        <v>O</v>
      </c>
      <c r="J226" s="10" t="s">
        <v>1028</v>
      </c>
      <c r="K226" s="10" t="s">
        <v>1226</v>
      </c>
      <c r="L226" s="2">
        <v>1</v>
      </c>
      <c r="M226" s="2">
        <v>198</v>
      </c>
      <c r="N226" s="2">
        <v>3</v>
      </c>
      <c r="O226" s="10" t="s">
        <v>15</v>
      </c>
      <c r="P226" s="2">
        <v>0</v>
      </c>
      <c r="Q226" s="10">
        <v>0</v>
      </c>
      <c r="R226" s="10">
        <v>4579</v>
      </c>
      <c r="S226" s="10" t="s">
        <v>17</v>
      </c>
      <c r="T226" s="2">
        <v>1</v>
      </c>
      <c r="U226" t="str">
        <f t="shared" si="19"/>
        <v>Normal family</v>
      </c>
    </row>
    <row r="227" spans="1:21" x14ac:dyDescent="0.2">
      <c r="A227" s="2">
        <v>32</v>
      </c>
      <c r="B227" s="2" t="str">
        <f t="shared" si="17"/>
        <v>30-45</v>
      </c>
      <c r="C227" s="10" t="s">
        <v>1842</v>
      </c>
      <c r="D227" s="11" t="str">
        <f t="shared" si="15"/>
        <v>M</v>
      </c>
      <c r="E227" s="10" t="s">
        <v>14</v>
      </c>
      <c r="F227" s="2">
        <v>8.3625000000000007</v>
      </c>
      <c r="G227" s="2" t="str">
        <f t="shared" si="18"/>
        <v>0-10</v>
      </c>
      <c r="H227" s="10" t="s">
        <v>955</v>
      </c>
      <c r="I227" s="10" t="str">
        <f t="shared" si="16"/>
        <v>G</v>
      </c>
      <c r="J227" s="10" t="s">
        <v>1028</v>
      </c>
      <c r="K227" s="10" t="s">
        <v>1735</v>
      </c>
      <c r="L227" s="2">
        <v>0</v>
      </c>
      <c r="M227" s="2">
        <v>770</v>
      </c>
      <c r="N227" s="2">
        <v>3</v>
      </c>
      <c r="O227" s="10" t="s">
        <v>15</v>
      </c>
      <c r="P227" s="2">
        <v>0</v>
      </c>
      <c r="Q227" s="10">
        <v>0</v>
      </c>
      <c r="R227" s="10">
        <v>8471</v>
      </c>
      <c r="S227" s="10" t="s">
        <v>17</v>
      </c>
      <c r="T227" s="2">
        <v>0</v>
      </c>
      <c r="U227" t="str">
        <f t="shared" si="19"/>
        <v>Single</v>
      </c>
    </row>
    <row r="228" spans="1:21" x14ac:dyDescent="0.2">
      <c r="A228" s="2">
        <v>18</v>
      </c>
      <c r="B228" s="2" t="str">
        <f t="shared" si="17"/>
        <v>45 higher</v>
      </c>
      <c r="C228" s="10" t="s">
        <v>1842</v>
      </c>
      <c r="D228" s="11" t="str">
        <f t="shared" si="15"/>
        <v>M</v>
      </c>
      <c r="E228" s="10" t="s">
        <v>14</v>
      </c>
      <c r="F228" s="2">
        <v>8.3000000000000007</v>
      </c>
      <c r="G228" s="2" t="str">
        <f t="shared" si="18"/>
        <v>0-10</v>
      </c>
      <c r="H228" s="10" t="s">
        <v>992</v>
      </c>
      <c r="I228" s="10" t="str">
        <f t="shared" si="16"/>
        <v>A</v>
      </c>
      <c r="J228" s="10" t="s">
        <v>1028</v>
      </c>
      <c r="K228" s="10" t="s">
        <v>1791</v>
      </c>
      <c r="L228" s="2">
        <v>0</v>
      </c>
      <c r="M228" s="2">
        <v>835</v>
      </c>
      <c r="N228" s="2">
        <v>3</v>
      </c>
      <c r="O228" s="10" t="s">
        <v>15</v>
      </c>
      <c r="P228" s="2">
        <v>0</v>
      </c>
      <c r="Q228" s="10">
        <v>0</v>
      </c>
      <c r="R228" s="10">
        <v>2223</v>
      </c>
      <c r="S228" s="10" t="s">
        <v>17</v>
      </c>
      <c r="T228" s="2">
        <v>0</v>
      </c>
      <c r="U228" t="str">
        <f t="shared" si="19"/>
        <v>Single</v>
      </c>
    </row>
    <row r="229" spans="1:21" x14ac:dyDescent="0.2">
      <c r="A229" s="2">
        <v>19</v>
      </c>
      <c r="B229" s="2" t="str">
        <f t="shared" si="17"/>
        <v>18-30</v>
      </c>
      <c r="C229" s="10" t="s">
        <v>1842</v>
      </c>
      <c r="D229" s="11" t="str">
        <f t="shared" si="15"/>
        <v>M</v>
      </c>
      <c r="E229" s="10" t="s">
        <v>14</v>
      </c>
      <c r="F229" s="2">
        <v>8.1583000000000006</v>
      </c>
      <c r="G229" s="2" t="str">
        <f t="shared" si="18"/>
        <v>0-10</v>
      </c>
      <c r="H229" s="10" t="s">
        <v>426</v>
      </c>
      <c r="I229" s="10" t="str">
        <f t="shared" si="16"/>
        <v>C</v>
      </c>
      <c r="J229" s="10" t="s">
        <v>1028</v>
      </c>
      <c r="K229" s="10" t="s">
        <v>1098</v>
      </c>
      <c r="L229" s="2">
        <v>0</v>
      </c>
      <c r="M229" s="2">
        <v>68</v>
      </c>
      <c r="N229" s="2">
        <v>3</v>
      </c>
      <c r="O229" s="10" t="s">
        <v>15</v>
      </c>
      <c r="P229" s="2">
        <v>0</v>
      </c>
      <c r="Q229" s="10">
        <v>0</v>
      </c>
      <c r="R229" s="10" t="s">
        <v>57</v>
      </c>
      <c r="S229" s="10" t="s">
        <v>17</v>
      </c>
      <c r="T229" s="2">
        <v>0</v>
      </c>
      <c r="U229" t="str">
        <f t="shared" si="19"/>
        <v>Single</v>
      </c>
    </row>
    <row r="230" spans="1:21" x14ac:dyDescent="0.2">
      <c r="A230" s="2">
        <v>22</v>
      </c>
      <c r="B230" s="2" t="str">
        <f t="shared" si="17"/>
        <v>18-30</v>
      </c>
      <c r="C230" s="10" t="s">
        <v>1842</v>
      </c>
      <c r="D230" s="11" t="str">
        <f t="shared" si="15"/>
        <v>M</v>
      </c>
      <c r="E230" s="10" t="s">
        <v>26</v>
      </c>
      <c r="F230" s="2">
        <v>8.1374999999999993</v>
      </c>
      <c r="G230" s="2" t="str">
        <f t="shared" si="18"/>
        <v>0-10</v>
      </c>
      <c r="H230" s="10" t="s">
        <v>895</v>
      </c>
      <c r="I230" s="10" t="str">
        <f t="shared" si="16"/>
        <v>P</v>
      </c>
      <c r="J230" s="10" t="s">
        <v>1032</v>
      </c>
      <c r="K230" s="10" t="s">
        <v>1660</v>
      </c>
      <c r="L230" s="2">
        <v>0</v>
      </c>
      <c r="M230" s="2">
        <v>681</v>
      </c>
      <c r="N230" s="2">
        <v>3</v>
      </c>
      <c r="O230" s="10" t="s">
        <v>20</v>
      </c>
      <c r="P230" s="2">
        <v>0</v>
      </c>
      <c r="Q230" s="10">
        <v>0</v>
      </c>
      <c r="R230" s="10">
        <v>330935</v>
      </c>
      <c r="S230" s="10" t="s">
        <v>24</v>
      </c>
      <c r="T230" s="2">
        <v>0</v>
      </c>
      <c r="U230" t="str">
        <f t="shared" si="19"/>
        <v>Single</v>
      </c>
    </row>
    <row r="231" spans="1:21" x14ac:dyDescent="0.2">
      <c r="A231" s="2">
        <v>30</v>
      </c>
      <c r="B231" s="2" t="str">
        <f t="shared" si="17"/>
        <v>30-45</v>
      </c>
      <c r="C231" s="10" t="s">
        <v>1842</v>
      </c>
      <c r="D231" s="11" t="str">
        <f t="shared" si="15"/>
        <v>M</v>
      </c>
      <c r="E231" s="10" t="s">
        <v>14</v>
      </c>
      <c r="F231" s="2">
        <v>8.1125000000000007</v>
      </c>
      <c r="G231" s="2" t="str">
        <f t="shared" si="18"/>
        <v>0-10</v>
      </c>
      <c r="H231" s="10" t="s">
        <v>727</v>
      </c>
      <c r="I231" s="10" t="str">
        <f t="shared" si="16"/>
        <v>J</v>
      </c>
      <c r="J231" s="10" t="s">
        <v>1028</v>
      </c>
      <c r="K231" s="10" t="s">
        <v>1455</v>
      </c>
      <c r="L231" s="2">
        <v>0</v>
      </c>
      <c r="M231" s="2">
        <v>445</v>
      </c>
      <c r="N231" s="2">
        <v>3</v>
      </c>
      <c r="O231" s="10" t="s">
        <v>15</v>
      </c>
      <c r="P231" s="2">
        <v>0</v>
      </c>
      <c r="Q231" s="10">
        <v>1</v>
      </c>
      <c r="R231" s="10">
        <v>65306</v>
      </c>
      <c r="S231" s="10" t="s">
        <v>17</v>
      </c>
      <c r="T231" s="2">
        <v>0</v>
      </c>
      <c r="U231" t="str">
        <f t="shared" si="19"/>
        <v>Single</v>
      </c>
    </row>
    <row r="232" spans="1:21" x14ac:dyDescent="0.2">
      <c r="A232" s="2">
        <v>35</v>
      </c>
      <c r="B232" s="2" t="str">
        <f t="shared" si="17"/>
        <v>30-45</v>
      </c>
      <c r="C232" s="10" t="s">
        <v>1842</v>
      </c>
      <c r="D232" s="11" t="str">
        <f t="shared" si="15"/>
        <v>M</v>
      </c>
      <c r="E232" s="10" t="s">
        <v>14</v>
      </c>
      <c r="F232" s="2">
        <v>8.0500000000000007</v>
      </c>
      <c r="G232" s="2" t="str">
        <f t="shared" si="18"/>
        <v>0-10</v>
      </c>
      <c r="H232" s="10" t="s">
        <v>365</v>
      </c>
      <c r="I232" s="10" t="str">
        <f t="shared" si="16"/>
        <v>A</v>
      </c>
      <c r="J232" s="10" t="s">
        <v>1028</v>
      </c>
      <c r="K232" s="10" t="s">
        <v>1035</v>
      </c>
      <c r="L232" s="2">
        <v>0</v>
      </c>
      <c r="M232" s="2">
        <v>5</v>
      </c>
      <c r="N232" s="2">
        <v>3</v>
      </c>
      <c r="O232" s="10" t="s">
        <v>15</v>
      </c>
      <c r="P232" s="2">
        <v>0</v>
      </c>
      <c r="Q232" s="10">
        <v>0</v>
      </c>
      <c r="R232" s="10">
        <v>373450</v>
      </c>
      <c r="S232" s="10" t="s">
        <v>17</v>
      </c>
      <c r="T232" s="2">
        <v>0</v>
      </c>
      <c r="U232" t="str">
        <f t="shared" si="19"/>
        <v>Single</v>
      </c>
    </row>
    <row r="233" spans="1:21" x14ac:dyDescent="0.2">
      <c r="A233" s="2">
        <v>20</v>
      </c>
      <c r="B233" s="2" t="str">
        <f t="shared" si="17"/>
        <v>18-30</v>
      </c>
      <c r="C233" s="10" t="s">
        <v>1842</v>
      </c>
      <c r="D233" s="11" t="str">
        <f t="shared" si="15"/>
        <v>M</v>
      </c>
      <c r="E233" s="10" t="s">
        <v>14</v>
      </c>
      <c r="F233" s="2">
        <v>8.0500000000000007</v>
      </c>
      <c r="G233" s="2" t="str">
        <f t="shared" si="18"/>
        <v>0-10</v>
      </c>
      <c r="H233" s="10" t="s">
        <v>373</v>
      </c>
      <c r="I233" s="10" t="str">
        <f t="shared" si="16"/>
        <v>S</v>
      </c>
      <c r="J233" s="10" t="s">
        <v>1028</v>
      </c>
      <c r="K233" s="10" t="s">
        <v>1035</v>
      </c>
      <c r="L233" s="2">
        <v>0</v>
      </c>
      <c r="M233" s="2">
        <v>13</v>
      </c>
      <c r="N233" s="2">
        <v>3</v>
      </c>
      <c r="O233" s="10" t="s">
        <v>15</v>
      </c>
      <c r="P233" s="2">
        <v>0</v>
      </c>
      <c r="Q233" s="10">
        <v>0</v>
      </c>
      <c r="R233" s="10" t="s">
        <v>32</v>
      </c>
      <c r="S233" s="10" t="s">
        <v>17</v>
      </c>
      <c r="T233" s="2">
        <v>0</v>
      </c>
      <c r="U233" t="str">
        <f t="shared" si="19"/>
        <v>Single</v>
      </c>
    </row>
    <row r="234" spans="1:21" x14ac:dyDescent="0.2">
      <c r="A234" s="2">
        <v>21</v>
      </c>
      <c r="B234" s="2" t="str">
        <f t="shared" si="17"/>
        <v>18-30</v>
      </c>
      <c r="C234" s="10" t="s">
        <v>1842</v>
      </c>
      <c r="D234" s="11" t="str">
        <f t="shared" si="15"/>
        <v>M</v>
      </c>
      <c r="E234" s="10" t="s">
        <v>14</v>
      </c>
      <c r="F234" s="2">
        <v>8.0500000000000007</v>
      </c>
      <c r="G234" s="2" t="str">
        <f t="shared" si="18"/>
        <v>0-10</v>
      </c>
      <c r="H234" s="10" t="s">
        <v>397</v>
      </c>
      <c r="I234" s="10" t="str">
        <f t="shared" si="16"/>
        <v>C</v>
      </c>
      <c r="J234" s="10" t="s">
        <v>1028</v>
      </c>
      <c r="K234" s="10" t="s">
        <v>1068</v>
      </c>
      <c r="L234" s="2">
        <v>0</v>
      </c>
      <c r="M234" s="2">
        <v>38</v>
      </c>
      <c r="N234" s="2">
        <v>3</v>
      </c>
      <c r="O234" s="10" t="s">
        <v>15</v>
      </c>
      <c r="P234" s="2">
        <v>0</v>
      </c>
      <c r="Q234" s="10">
        <v>0</v>
      </c>
      <c r="R234" s="10" t="s">
        <v>41</v>
      </c>
      <c r="S234" s="10" t="s">
        <v>17</v>
      </c>
      <c r="T234" s="2">
        <v>0</v>
      </c>
      <c r="U234" t="str">
        <f t="shared" si="19"/>
        <v>Single</v>
      </c>
    </row>
    <row r="235" spans="1:21" x14ac:dyDescent="0.2">
      <c r="A235" s="2">
        <v>30</v>
      </c>
      <c r="B235" s="2" t="str">
        <f t="shared" si="17"/>
        <v>30-45</v>
      </c>
      <c r="C235" s="10" t="s">
        <v>1842</v>
      </c>
      <c r="D235" s="11" t="str">
        <f t="shared" si="15"/>
        <v>M</v>
      </c>
      <c r="E235" s="10" t="s">
        <v>14</v>
      </c>
      <c r="F235" s="2">
        <v>8.0500000000000007</v>
      </c>
      <c r="G235" s="2" t="str">
        <f t="shared" si="18"/>
        <v>0-10</v>
      </c>
      <c r="H235" s="10" t="s">
        <v>404</v>
      </c>
      <c r="I235" s="10" t="str">
        <f t="shared" si="16"/>
        <v>R</v>
      </c>
      <c r="J235" s="10" t="s">
        <v>1028</v>
      </c>
      <c r="K235" s="10" t="s">
        <v>1076</v>
      </c>
      <c r="L235" s="2">
        <v>0</v>
      </c>
      <c r="M235" s="2">
        <v>46</v>
      </c>
      <c r="N235" s="2">
        <v>3</v>
      </c>
      <c r="O235" s="10" t="s">
        <v>15</v>
      </c>
      <c r="P235" s="2">
        <v>0</v>
      </c>
      <c r="Q235" s="10">
        <v>0</v>
      </c>
      <c r="R235" s="10" t="s">
        <v>43</v>
      </c>
      <c r="S235" s="10" t="s">
        <v>17</v>
      </c>
      <c r="T235" s="2">
        <v>0</v>
      </c>
      <c r="U235" t="str">
        <f t="shared" si="19"/>
        <v>Single</v>
      </c>
    </row>
    <row r="236" spans="1:21" x14ac:dyDescent="0.2">
      <c r="A236" s="2">
        <v>30</v>
      </c>
      <c r="B236" s="2" t="str">
        <f t="shared" si="17"/>
        <v>30-45</v>
      </c>
      <c r="C236" s="10" t="s">
        <v>1842</v>
      </c>
      <c r="D236" s="11" t="str">
        <f t="shared" si="15"/>
        <v>M</v>
      </c>
      <c r="E236" s="10" t="s">
        <v>14</v>
      </c>
      <c r="F236" s="2">
        <v>8.0500000000000007</v>
      </c>
      <c r="G236" s="2" t="str">
        <f t="shared" si="18"/>
        <v>0-10</v>
      </c>
      <c r="H236" s="10" t="s">
        <v>434</v>
      </c>
      <c r="I236" s="10" t="str">
        <f t="shared" si="16"/>
        <v>M</v>
      </c>
      <c r="J236" s="10" t="s">
        <v>1028</v>
      </c>
      <c r="K236" s="10" t="s">
        <v>1108</v>
      </c>
      <c r="L236" s="2">
        <v>0</v>
      </c>
      <c r="M236" s="2">
        <v>78</v>
      </c>
      <c r="N236" s="2">
        <v>3</v>
      </c>
      <c r="O236" s="10" t="s">
        <v>15</v>
      </c>
      <c r="P236" s="2">
        <v>0</v>
      </c>
      <c r="Q236" s="10">
        <v>0</v>
      </c>
      <c r="R236" s="10">
        <v>374746</v>
      </c>
      <c r="S236" s="10" t="s">
        <v>17</v>
      </c>
      <c r="T236" s="2">
        <v>0</v>
      </c>
      <c r="U236" t="str">
        <f t="shared" si="19"/>
        <v>Single</v>
      </c>
    </row>
    <row r="237" spans="1:21" x14ac:dyDescent="0.2">
      <c r="A237" s="2">
        <v>30</v>
      </c>
      <c r="B237" s="2" t="str">
        <f t="shared" si="17"/>
        <v>30-45</v>
      </c>
      <c r="C237" s="10" t="s">
        <v>1842</v>
      </c>
      <c r="D237" s="11" t="str">
        <f t="shared" si="15"/>
        <v>M</v>
      </c>
      <c r="E237" s="10" t="s">
        <v>14</v>
      </c>
      <c r="F237" s="2">
        <v>8.0500000000000007</v>
      </c>
      <c r="G237" s="2" t="str">
        <f t="shared" si="18"/>
        <v>0-10</v>
      </c>
      <c r="H237" s="10" t="s">
        <v>444</v>
      </c>
      <c r="I237" s="10" t="str">
        <f t="shared" si="16"/>
        <v>S</v>
      </c>
      <c r="J237" s="10" t="s">
        <v>1028</v>
      </c>
      <c r="K237" s="10" t="s">
        <v>1117</v>
      </c>
      <c r="L237" s="2">
        <v>0</v>
      </c>
      <c r="M237" s="2">
        <v>88</v>
      </c>
      <c r="N237" s="2">
        <v>3</v>
      </c>
      <c r="O237" s="10" t="s">
        <v>15</v>
      </c>
      <c r="P237" s="2">
        <v>0</v>
      </c>
      <c r="Q237" s="10">
        <v>0</v>
      </c>
      <c r="R237" s="10" t="s">
        <v>63</v>
      </c>
      <c r="S237" s="10" t="s">
        <v>17</v>
      </c>
      <c r="T237" s="2">
        <v>0</v>
      </c>
      <c r="U237" t="str">
        <f t="shared" si="19"/>
        <v>Single</v>
      </c>
    </row>
    <row r="238" spans="1:21" x14ac:dyDescent="0.2">
      <c r="A238" s="2">
        <v>24</v>
      </c>
      <c r="B238" s="2" t="str">
        <f t="shared" si="17"/>
        <v>18-30</v>
      </c>
      <c r="C238" s="10" t="s">
        <v>1842</v>
      </c>
      <c r="D238" s="11" t="str">
        <f t="shared" si="15"/>
        <v>M</v>
      </c>
      <c r="E238" s="10" t="s">
        <v>14</v>
      </c>
      <c r="F238" s="2">
        <v>8.0500000000000007</v>
      </c>
      <c r="G238" s="2" t="str">
        <f t="shared" si="18"/>
        <v>0-10</v>
      </c>
      <c r="H238" s="10" t="s">
        <v>445</v>
      </c>
      <c r="I238" s="10" t="str">
        <f t="shared" si="16"/>
        <v>C</v>
      </c>
      <c r="J238" s="10" t="s">
        <v>1028</v>
      </c>
      <c r="K238" s="10" t="s">
        <v>1119</v>
      </c>
      <c r="L238" s="2">
        <v>0</v>
      </c>
      <c r="M238" s="2">
        <v>90</v>
      </c>
      <c r="N238" s="2">
        <v>3</v>
      </c>
      <c r="O238" s="10" t="s">
        <v>15</v>
      </c>
      <c r="P238" s="2">
        <v>0</v>
      </c>
      <c r="Q238" s="10">
        <v>0</v>
      </c>
      <c r="R238" s="10">
        <v>343275</v>
      </c>
      <c r="S238" s="10" t="s">
        <v>17</v>
      </c>
      <c r="T238" s="2">
        <v>0</v>
      </c>
      <c r="U238" t="str">
        <f t="shared" si="19"/>
        <v>Single</v>
      </c>
    </row>
    <row r="239" spans="1:21" x14ac:dyDescent="0.2">
      <c r="A239" s="2">
        <v>29</v>
      </c>
      <c r="B239" s="2" t="str">
        <f t="shared" si="17"/>
        <v>18-30</v>
      </c>
      <c r="C239" s="10" t="s">
        <v>1842</v>
      </c>
      <c r="D239" s="11" t="str">
        <f t="shared" si="15"/>
        <v>M</v>
      </c>
      <c r="E239" s="10" t="s">
        <v>14</v>
      </c>
      <c r="F239" s="2">
        <v>8.0500000000000007</v>
      </c>
      <c r="G239" s="2" t="str">
        <f t="shared" si="18"/>
        <v>0-10</v>
      </c>
      <c r="H239" s="10" t="s">
        <v>446</v>
      </c>
      <c r="I239" s="10" t="str">
        <f t="shared" si="16"/>
        <v>C</v>
      </c>
      <c r="J239" s="10" t="s">
        <v>1028</v>
      </c>
      <c r="K239" s="10" t="s">
        <v>1120</v>
      </c>
      <c r="L239" s="2">
        <v>0</v>
      </c>
      <c r="M239" s="2">
        <v>91</v>
      </c>
      <c r="N239" s="2">
        <v>3</v>
      </c>
      <c r="O239" s="10" t="s">
        <v>15</v>
      </c>
      <c r="P239" s="2">
        <v>0</v>
      </c>
      <c r="Q239" s="10">
        <v>0</v>
      </c>
      <c r="R239" s="10">
        <v>343276</v>
      </c>
      <c r="S239" s="10" t="s">
        <v>17</v>
      </c>
      <c r="T239" s="2">
        <v>0</v>
      </c>
      <c r="U239" t="str">
        <f t="shared" si="19"/>
        <v>Single</v>
      </c>
    </row>
    <row r="240" spans="1:21" x14ac:dyDescent="0.2">
      <c r="A240" s="2">
        <v>30</v>
      </c>
      <c r="B240" s="2" t="str">
        <f t="shared" si="17"/>
        <v>30-45</v>
      </c>
      <c r="C240" s="10" t="s">
        <v>1842</v>
      </c>
      <c r="D240" s="11" t="str">
        <f t="shared" si="15"/>
        <v>M</v>
      </c>
      <c r="E240" s="10" t="s">
        <v>14</v>
      </c>
      <c r="F240" s="2">
        <v>8.0500000000000007</v>
      </c>
      <c r="G240" s="2" t="str">
        <f t="shared" si="18"/>
        <v>0-10</v>
      </c>
      <c r="H240" s="10" t="s">
        <v>451</v>
      </c>
      <c r="I240" s="10" t="str">
        <f t="shared" si="16"/>
        <v>S</v>
      </c>
      <c r="J240" s="10" t="s">
        <v>1028</v>
      </c>
      <c r="K240" s="10" t="s">
        <v>1125</v>
      </c>
      <c r="L240" s="2">
        <v>0</v>
      </c>
      <c r="M240" s="2">
        <v>96</v>
      </c>
      <c r="N240" s="2">
        <v>3</v>
      </c>
      <c r="O240" s="10" t="s">
        <v>15</v>
      </c>
      <c r="P240" s="2">
        <v>0</v>
      </c>
      <c r="Q240" s="10">
        <v>0</v>
      </c>
      <c r="R240" s="10">
        <v>374910</v>
      </c>
      <c r="S240" s="10" t="s">
        <v>17</v>
      </c>
      <c r="T240" s="2">
        <v>0</v>
      </c>
      <c r="U240" t="str">
        <f t="shared" si="19"/>
        <v>Single</v>
      </c>
    </row>
    <row r="241" spans="1:21" x14ac:dyDescent="0.2">
      <c r="A241" s="2">
        <v>22</v>
      </c>
      <c r="B241" s="2" t="str">
        <f t="shared" si="17"/>
        <v>18-30</v>
      </c>
      <c r="C241" s="10" t="s">
        <v>1842</v>
      </c>
      <c r="D241" s="11" t="str">
        <f t="shared" si="15"/>
        <v>M</v>
      </c>
      <c r="E241" s="10" t="s">
        <v>14</v>
      </c>
      <c r="F241" s="2">
        <v>8.0500000000000007</v>
      </c>
      <c r="G241" s="2" t="str">
        <f t="shared" si="18"/>
        <v>0-10</v>
      </c>
      <c r="H241" s="10" t="s">
        <v>467</v>
      </c>
      <c r="I241" s="10" t="str">
        <f t="shared" si="16"/>
        <v>B</v>
      </c>
      <c r="J241" s="10" t="s">
        <v>1028</v>
      </c>
      <c r="K241" s="10" t="s">
        <v>1141</v>
      </c>
      <c r="L241" s="2">
        <v>0</v>
      </c>
      <c r="M241" s="2">
        <v>113</v>
      </c>
      <c r="N241" s="2">
        <v>3</v>
      </c>
      <c r="O241" s="10" t="s">
        <v>15</v>
      </c>
      <c r="P241" s="2">
        <v>0</v>
      </c>
      <c r="Q241" s="10">
        <v>0</v>
      </c>
      <c r="R241" s="10">
        <v>324669</v>
      </c>
      <c r="S241" s="10" t="s">
        <v>17</v>
      </c>
      <c r="T241" s="2">
        <v>0</v>
      </c>
      <c r="U241" t="str">
        <f t="shared" si="19"/>
        <v>Single</v>
      </c>
    </row>
    <row r="242" spans="1:21" x14ac:dyDescent="0.2">
      <c r="A242" s="2">
        <v>30</v>
      </c>
      <c r="B242" s="2" t="str">
        <f t="shared" si="17"/>
        <v>30-45</v>
      </c>
      <c r="C242" s="10" t="s">
        <v>1842</v>
      </c>
      <c r="D242" s="11" t="str">
        <f t="shared" si="15"/>
        <v>M</v>
      </c>
      <c r="E242" s="10" t="s">
        <v>14</v>
      </c>
      <c r="F242" s="2">
        <v>8.0500000000000007</v>
      </c>
      <c r="G242" s="2" t="str">
        <f t="shared" si="18"/>
        <v>0-10</v>
      </c>
      <c r="H242" s="10" t="s">
        <v>474</v>
      </c>
      <c r="I242" s="10" t="str">
        <f t="shared" si="16"/>
        <v>M</v>
      </c>
      <c r="J242" s="10" t="s">
        <v>1028</v>
      </c>
      <c r="K242" s="10" t="s">
        <v>1150</v>
      </c>
      <c r="L242" s="2">
        <v>0</v>
      </c>
      <c r="M242" s="2">
        <v>122</v>
      </c>
      <c r="N242" s="2">
        <v>3</v>
      </c>
      <c r="O242" s="10" t="s">
        <v>15</v>
      </c>
      <c r="P242" s="2">
        <v>0</v>
      </c>
      <c r="Q242" s="10">
        <v>0</v>
      </c>
      <c r="R242" s="10" t="s">
        <v>76</v>
      </c>
      <c r="S242" s="10" t="s">
        <v>17</v>
      </c>
      <c r="T242" s="2">
        <v>0</v>
      </c>
      <c r="U242" t="str">
        <f t="shared" si="19"/>
        <v>Single</v>
      </c>
    </row>
    <row r="243" spans="1:21" x14ac:dyDescent="0.2">
      <c r="A243" s="2">
        <v>55.5</v>
      </c>
      <c r="B243" s="2" t="str">
        <f t="shared" si="17"/>
        <v>45 higher</v>
      </c>
      <c r="C243" s="10" t="s">
        <v>1842</v>
      </c>
      <c r="D243" s="11" t="str">
        <f t="shared" si="15"/>
        <v>M</v>
      </c>
      <c r="E243" s="10" t="s">
        <v>14</v>
      </c>
      <c r="F243" s="2">
        <v>8.0500000000000007</v>
      </c>
      <c r="G243" s="2" t="str">
        <f t="shared" si="18"/>
        <v>0-10</v>
      </c>
      <c r="H243" s="10" t="s">
        <v>499</v>
      </c>
      <c r="I243" s="10" t="str">
        <f t="shared" si="16"/>
        <v>M</v>
      </c>
      <c r="J243" s="10" t="s">
        <v>1028</v>
      </c>
      <c r="K243" s="10" t="s">
        <v>1182</v>
      </c>
      <c r="L243" s="2">
        <v>0</v>
      </c>
      <c r="M243" s="2">
        <v>153</v>
      </c>
      <c r="N243" s="2">
        <v>3</v>
      </c>
      <c r="O243" s="10" t="s">
        <v>15</v>
      </c>
      <c r="P243" s="2">
        <v>0</v>
      </c>
      <c r="Q243" s="10">
        <v>0</v>
      </c>
      <c r="R243" s="10" t="s">
        <v>93</v>
      </c>
      <c r="S243" s="10" t="s">
        <v>17</v>
      </c>
      <c r="T243" s="2">
        <v>0</v>
      </c>
      <c r="U243" t="str">
        <f t="shared" si="19"/>
        <v>Single</v>
      </c>
    </row>
    <row r="244" spans="1:21" x14ac:dyDescent="0.2">
      <c r="A244" s="2">
        <v>30</v>
      </c>
      <c r="B244" s="2" t="str">
        <f t="shared" si="17"/>
        <v>30-45</v>
      </c>
      <c r="C244" s="10" t="s">
        <v>1842</v>
      </c>
      <c r="D244" s="11" t="str">
        <f t="shared" si="15"/>
        <v>M</v>
      </c>
      <c r="E244" s="10" t="s">
        <v>14</v>
      </c>
      <c r="F244" s="2">
        <v>8.0500000000000007</v>
      </c>
      <c r="G244" s="2" t="str">
        <f t="shared" si="18"/>
        <v>0-10</v>
      </c>
      <c r="H244" s="10" t="s">
        <v>503</v>
      </c>
      <c r="I244" s="10" t="str">
        <f t="shared" si="16"/>
        <v>C</v>
      </c>
      <c r="J244" s="10" t="s">
        <v>1028</v>
      </c>
      <c r="K244" s="10" t="s">
        <v>1187</v>
      </c>
      <c r="L244" s="2">
        <v>0</v>
      </c>
      <c r="M244" s="2">
        <v>158</v>
      </c>
      <c r="N244" s="2">
        <v>3</v>
      </c>
      <c r="O244" s="10" t="s">
        <v>15</v>
      </c>
      <c r="P244" s="2">
        <v>0</v>
      </c>
      <c r="Q244" s="10">
        <v>0</v>
      </c>
      <c r="R244" s="10" t="s">
        <v>97</v>
      </c>
      <c r="S244" s="10" t="s">
        <v>17</v>
      </c>
      <c r="T244" s="2">
        <v>0</v>
      </c>
      <c r="U244" t="str">
        <f t="shared" si="19"/>
        <v>Single</v>
      </c>
    </row>
    <row r="245" spans="1:21" x14ac:dyDescent="0.2">
      <c r="A245" s="2">
        <v>18</v>
      </c>
      <c r="B245" s="2" t="str">
        <f t="shared" si="17"/>
        <v>45 higher</v>
      </c>
      <c r="C245" s="10" t="s">
        <v>1842</v>
      </c>
      <c r="D245" s="11" t="str">
        <f t="shared" si="15"/>
        <v>M</v>
      </c>
      <c r="E245" s="10" t="s">
        <v>14</v>
      </c>
      <c r="F245" s="2">
        <v>8.0500000000000007</v>
      </c>
      <c r="G245" s="2" t="str">
        <f t="shared" si="18"/>
        <v>0-10</v>
      </c>
      <c r="H245" s="10" t="s">
        <v>541</v>
      </c>
      <c r="I245" s="10" t="str">
        <f t="shared" si="16"/>
        <v>C</v>
      </c>
      <c r="J245" s="10" t="s">
        <v>1028</v>
      </c>
      <c r="K245" s="10" t="s">
        <v>1233</v>
      </c>
      <c r="L245" s="2">
        <v>0</v>
      </c>
      <c r="M245" s="2">
        <v>205</v>
      </c>
      <c r="N245" s="2">
        <v>3</v>
      </c>
      <c r="O245" s="10" t="s">
        <v>15</v>
      </c>
      <c r="P245" s="2">
        <v>0</v>
      </c>
      <c r="Q245" s="10">
        <v>1</v>
      </c>
      <c r="R245" s="10" t="s">
        <v>114</v>
      </c>
      <c r="S245" s="10" t="s">
        <v>17</v>
      </c>
      <c r="T245" s="2">
        <v>0</v>
      </c>
      <c r="U245" t="str">
        <f t="shared" si="19"/>
        <v>Single</v>
      </c>
    </row>
    <row r="246" spans="1:21" x14ac:dyDescent="0.2">
      <c r="A246" s="2">
        <v>16</v>
      </c>
      <c r="B246" s="2" t="str">
        <f t="shared" si="17"/>
        <v>18 lower</v>
      </c>
      <c r="C246" s="10" t="s">
        <v>1842</v>
      </c>
      <c r="D246" s="11" t="str">
        <f t="shared" si="15"/>
        <v>M</v>
      </c>
      <c r="E246" s="10" t="s">
        <v>14</v>
      </c>
      <c r="F246" s="2">
        <v>8.0500000000000007</v>
      </c>
      <c r="G246" s="2" t="str">
        <f t="shared" si="18"/>
        <v>0-10</v>
      </c>
      <c r="H246" s="10" t="s">
        <v>555</v>
      </c>
      <c r="I246" s="10" t="str">
        <f t="shared" si="16"/>
        <v>S</v>
      </c>
      <c r="J246" s="10" t="s">
        <v>1028</v>
      </c>
      <c r="K246" s="10" t="s">
        <v>1249</v>
      </c>
      <c r="L246" s="2">
        <v>0</v>
      </c>
      <c r="M246" s="2">
        <v>221</v>
      </c>
      <c r="N246" s="2">
        <v>3</v>
      </c>
      <c r="O246" s="10" t="s">
        <v>15</v>
      </c>
      <c r="P246" s="2">
        <v>0</v>
      </c>
      <c r="Q246" s="10">
        <v>1</v>
      </c>
      <c r="R246" s="10" t="s">
        <v>123</v>
      </c>
      <c r="S246" s="10" t="s">
        <v>17</v>
      </c>
      <c r="T246" s="2">
        <v>0</v>
      </c>
      <c r="U246" t="str">
        <f t="shared" si="19"/>
        <v>Single</v>
      </c>
    </row>
    <row r="247" spans="1:21" x14ac:dyDescent="0.2">
      <c r="A247" s="2">
        <v>51</v>
      </c>
      <c r="B247" s="2" t="str">
        <f t="shared" si="17"/>
        <v>45 higher</v>
      </c>
      <c r="C247" s="10" t="s">
        <v>1842</v>
      </c>
      <c r="D247" s="11" t="str">
        <f t="shared" si="15"/>
        <v>M</v>
      </c>
      <c r="E247" s="10" t="s">
        <v>14</v>
      </c>
      <c r="F247" s="2">
        <v>8.0500000000000007</v>
      </c>
      <c r="G247" s="2" t="str">
        <f t="shared" si="18"/>
        <v>0-10</v>
      </c>
      <c r="H247" s="10" t="s">
        <v>557</v>
      </c>
      <c r="I247" s="10" t="str">
        <f t="shared" si="16"/>
        <v>G</v>
      </c>
      <c r="J247" s="10" t="s">
        <v>1028</v>
      </c>
      <c r="K247" s="10" t="s">
        <v>1251</v>
      </c>
      <c r="L247" s="2">
        <v>0</v>
      </c>
      <c r="M247" s="2">
        <v>223</v>
      </c>
      <c r="N247" s="2">
        <v>3</v>
      </c>
      <c r="O247" s="10" t="s">
        <v>15</v>
      </c>
      <c r="P247" s="2">
        <v>0</v>
      </c>
      <c r="Q247" s="10">
        <v>0</v>
      </c>
      <c r="R247" s="10">
        <v>21440</v>
      </c>
      <c r="S247" s="10" t="s">
        <v>17</v>
      </c>
      <c r="T247" s="2">
        <v>0</v>
      </c>
      <c r="U247" t="str">
        <f t="shared" si="19"/>
        <v>Single</v>
      </c>
    </row>
    <row r="248" spans="1:21" x14ac:dyDescent="0.2">
      <c r="A248" s="2">
        <v>19</v>
      </c>
      <c r="B248" s="2" t="str">
        <f t="shared" si="17"/>
        <v>18-30</v>
      </c>
      <c r="C248" s="10" t="s">
        <v>1842</v>
      </c>
      <c r="D248" s="11" t="str">
        <f t="shared" si="15"/>
        <v>M</v>
      </c>
      <c r="E248" s="10" t="s">
        <v>14</v>
      </c>
      <c r="F248" s="2">
        <v>8.0500000000000007</v>
      </c>
      <c r="G248" s="2" t="str">
        <f t="shared" si="18"/>
        <v>0-10</v>
      </c>
      <c r="H248" s="10" t="s">
        <v>608</v>
      </c>
      <c r="I248" s="10" t="str">
        <f t="shared" si="16"/>
        <v>D</v>
      </c>
      <c r="J248" s="10" t="s">
        <v>1028</v>
      </c>
      <c r="K248" s="10" t="s">
        <v>1307</v>
      </c>
      <c r="L248" s="2">
        <v>0</v>
      </c>
      <c r="M248" s="2">
        <v>284</v>
      </c>
      <c r="N248" s="2">
        <v>3</v>
      </c>
      <c r="O248" s="10" t="s">
        <v>15</v>
      </c>
      <c r="P248" s="2">
        <v>0</v>
      </c>
      <c r="Q248" s="10">
        <v>1</v>
      </c>
      <c r="R248" s="10" t="s">
        <v>153</v>
      </c>
      <c r="S248" s="10" t="s">
        <v>17</v>
      </c>
      <c r="T248" s="2">
        <v>0</v>
      </c>
      <c r="U248" t="str">
        <f t="shared" si="19"/>
        <v>Single</v>
      </c>
    </row>
    <row r="249" spans="1:21" x14ac:dyDescent="0.2">
      <c r="A249" s="2">
        <v>30</v>
      </c>
      <c r="B249" s="2" t="str">
        <f t="shared" si="17"/>
        <v>30-45</v>
      </c>
      <c r="C249" s="10" t="s">
        <v>1842</v>
      </c>
      <c r="D249" s="11" t="str">
        <f t="shared" si="15"/>
        <v>M</v>
      </c>
      <c r="E249" s="10" t="s">
        <v>14</v>
      </c>
      <c r="F249" s="2">
        <v>8.0500000000000007</v>
      </c>
      <c r="G249" s="2" t="str">
        <f t="shared" si="18"/>
        <v>0-10</v>
      </c>
      <c r="H249" s="10" t="s">
        <v>378</v>
      </c>
      <c r="I249" s="10" t="str">
        <f t="shared" si="16"/>
        <v>W</v>
      </c>
      <c r="J249" s="10" t="s">
        <v>1028</v>
      </c>
      <c r="K249" s="10" t="s">
        <v>1325</v>
      </c>
      <c r="L249" s="2">
        <v>0</v>
      </c>
      <c r="M249" s="2">
        <v>305</v>
      </c>
      <c r="N249" s="2">
        <v>3</v>
      </c>
      <c r="O249" s="10" t="s">
        <v>15</v>
      </c>
      <c r="P249" s="2">
        <v>0</v>
      </c>
      <c r="Q249" s="10">
        <v>0</v>
      </c>
      <c r="R249" s="10" t="s">
        <v>161</v>
      </c>
      <c r="S249" s="10" t="s">
        <v>17</v>
      </c>
      <c r="T249" s="2">
        <v>0</v>
      </c>
      <c r="U249" t="str">
        <f t="shared" si="19"/>
        <v>Single</v>
      </c>
    </row>
    <row r="250" spans="1:21" x14ac:dyDescent="0.2">
      <c r="A250" s="2">
        <v>45</v>
      </c>
      <c r="B250" s="2" t="str">
        <f t="shared" si="17"/>
        <v>45 higher</v>
      </c>
      <c r="C250" s="10" t="s">
        <v>1842</v>
      </c>
      <c r="D250" s="11" t="str">
        <f t="shared" si="15"/>
        <v>M</v>
      </c>
      <c r="E250" s="10" t="s">
        <v>14</v>
      </c>
      <c r="F250" s="2">
        <v>8.0500000000000007</v>
      </c>
      <c r="G250" s="2" t="str">
        <f t="shared" si="18"/>
        <v>0-10</v>
      </c>
      <c r="H250" s="10" t="s">
        <v>650</v>
      </c>
      <c r="I250" s="10" t="str">
        <f t="shared" si="16"/>
        <v>D</v>
      </c>
      <c r="J250" s="10" t="s">
        <v>1028</v>
      </c>
      <c r="K250" s="10" t="s">
        <v>1358</v>
      </c>
      <c r="L250" s="2">
        <v>0</v>
      </c>
      <c r="M250" s="2">
        <v>339</v>
      </c>
      <c r="N250" s="2">
        <v>3</v>
      </c>
      <c r="O250" s="10" t="s">
        <v>15</v>
      </c>
      <c r="P250" s="2">
        <v>0</v>
      </c>
      <c r="Q250" s="10">
        <v>1</v>
      </c>
      <c r="R250" s="10">
        <v>7598</v>
      </c>
      <c r="S250" s="10" t="s">
        <v>17</v>
      </c>
      <c r="T250" s="2">
        <v>0</v>
      </c>
      <c r="U250" t="str">
        <f t="shared" si="19"/>
        <v>Single</v>
      </c>
    </row>
    <row r="251" spans="1:21" x14ac:dyDescent="0.2">
      <c r="A251" s="2">
        <v>19</v>
      </c>
      <c r="B251" s="2" t="str">
        <f t="shared" si="17"/>
        <v>18-30</v>
      </c>
      <c r="C251" s="10" t="s">
        <v>1842</v>
      </c>
      <c r="D251" s="11" t="str">
        <f t="shared" si="15"/>
        <v>M</v>
      </c>
      <c r="E251" s="10" t="s">
        <v>14</v>
      </c>
      <c r="F251" s="2">
        <v>8.0500000000000007</v>
      </c>
      <c r="G251" s="2" t="str">
        <f t="shared" si="18"/>
        <v>0-10</v>
      </c>
      <c r="H251" s="10" t="s">
        <v>677</v>
      </c>
      <c r="I251" s="10" t="str">
        <f t="shared" si="16"/>
        <v>B</v>
      </c>
      <c r="J251" s="10" t="s">
        <v>1028</v>
      </c>
      <c r="K251" s="10" t="s">
        <v>1280</v>
      </c>
      <c r="L251" s="2">
        <v>0</v>
      </c>
      <c r="M251" s="2">
        <v>373</v>
      </c>
      <c r="N251" s="2">
        <v>3</v>
      </c>
      <c r="O251" s="10" t="s">
        <v>15</v>
      </c>
      <c r="P251" s="2">
        <v>0</v>
      </c>
      <c r="Q251" s="10">
        <v>0</v>
      </c>
      <c r="R251" s="10">
        <v>323951</v>
      </c>
      <c r="S251" s="10" t="s">
        <v>17</v>
      </c>
      <c r="T251" s="2">
        <v>0</v>
      </c>
      <c r="U251" t="str">
        <f t="shared" si="19"/>
        <v>Single</v>
      </c>
    </row>
    <row r="252" spans="1:21" x14ac:dyDescent="0.2">
      <c r="A252" s="2">
        <v>26</v>
      </c>
      <c r="B252" s="2" t="str">
        <f t="shared" si="17"/>
        <v>18-30</v>
      </c>
      <c r="C252" s="10" t="s">
        <v>1842</v>
      </c>
      <c r="D252" s="11" t="str">
        <f t="shared" si="15"/>
        <v>M</v>
      </c>
      <c r="E252" s="10" t="s">
        <v>14</v>
      </c>
      <c r="F252" s="2">
        <v>8.0500000000000007</v>
      </c>
      <c r="G252" s="2" t="str">
        <f t="shared" si="18"/>
        <v>0-10</v>
      </c>
      <c r="H252" s="10" t="s">
        <v>695</v>
      </c>
      <c r="I252" s="10" t="str">
        <f t="shared" si="16"/>
        <v>A</v>
      </c>
      <c r="J252" s="10" t="s">
        <v>1028</v>
      </c>
      <c r="K252" s="10" t="s">
        <v>1217</v>
      </c>
      <c r="L252" s="2">
        <v>0</v>
      </c>
      <c r="M252" s="2">
        <v>402</v>
      </c>
      <c r="N252" s="2">
        <v>3</v>
      </c>
      <c r="O252" s="10" t="s">
        <v>15</v>
      </c>
      <c r="P252" s="2">
        <v>0</v>
      </c>
      <c r="Q252" s="10">
        <v>0</v>
      </c>
      <c r="R252" s="10">
        <v>341826</v>
      </c>
      <c r="S252" s="10" t="s">
        <v>17</v>
      </c>
      <c r="T252" s="2">
        <v>0</v>
      </c>
      <c r="U252" t="str">
        <f t="shared" si="19"/>
        <v>Single</v>
      </c>
    </row>
    <row r="253" spans="1:21" x14ac:dyDescent="0.2">
      <c r="A253" s="2">
        <v>35.5</v>
      </c>
      <c r="B253" s="2" t="str">
        <f t="shared" si="17"/>
        <v>30-45</v>
      </c>
      <c r="C253" s="10" t="s">
        <v>1842</v>
      </c>
      <c r="D253" s="11" t="str">
        <f t="shared" si="15"/>
        <v>M</v>
      </c>
      <c r="E253" s="10" t="s">
        <v>14</v>
      </c>
      <c r="F253" s="2">
        <v>8.0500000000000007</v>
      </c>
      <c r="G253" s="2" t="str">
        <f t="shared" si="18"/>
        <v>0-10</v>
      </c>
      <c r="H253" s="10" t="s">
        <v>704</v>
      </c>
      <c r="I253" s="10" t="str">
        <f t="shared" si="16"/>
        <v>M</v>
      </c>
      <c r="J253" s="10" t="s">
        <v>1030</v>
      </c>
      <c r="K253" s="10" t="s">
        <v>1428</v>
      </c>
      <c r="L253" s="2">
        <v>0</v>
      </c>
      <c r="M253" s="2">
        <v>416</v>
      </c>
      <c r="N253" s="2">
        <v>3</v>
      </c>
      <c r="O253" s="10" t="s">
        <v>20</v>
      </c>
      <c r="P253" s="2">
        <v>0</v>
      </c>
      <c r="Q253" s="10">
        <v>0</v>
      </c>
      <c r="R253" s="10">
        <v>343095</v>
      </c>
      <c r="S253" s="10" t="s">
        <v>22</v>
      </c>
      <c r="T253" s="2">
        <v>0</v>
      </c>
      <c r="U253" t="str">
        <f t="shared" si="19"/>
        <v>Single</v>
      </c>
    </row>
    <row r="254" spans="1:21" x14ac:dyDescent="0.2">
      <c r="A254" s="2">
        <v>32</v>
      </c>
      <c r="B254" s="2" t="str">
        <f t="shared" si="17"/>
        <v>30-45</v>
      </c>
      <c r="C254" s="10" t="s">
        <v>200</v>
      </c>
      <c r="D254" s="11" t="str">
        <f t="shared" si="15"/>
        <v>E</v>
      </c>
      <c r="E254" s="10" t="s">
        <v>14</v>
      </c>
      <c r="F254" s="2">
        <v>8.0500000000000007</v>
      </c>
      <c r="G254" s="2" t="str">
        <f t="shared" si="18"/>
        <v>0-10</v>
      </c>
      <c r="H254" s="10" t="s">
        <v>717</v>
      </c>
      <c r="I254" s="10" t="str">
        <f t="shared" si="16"/>
        <v>P</v>
      </c>
      <c r="J254" s="10" t="s">
        <v>1028</v>
      </c>
      <c r="K254" s="10" t="s">
        <v>1439</v>
      </c>
      <c r="L254" s="2">
        <v>0</v>
      </c>
      <c r="M254" s="2">
        <v>430</v>
      </c>
      <c r="N254" s="2">
        <v>3</v>
      </c>
      <c r="O254" s="10" t="s">
        <v>15</v>
      </c>
      <c r="P254" s="2">
        <v>0</v>
      </c>
      <c r="Q254" s="10">
        <v>1</v>
      </c>
      <c r="R254" s="10" t="s">
        <v>201</v>
      </c>
      <c r="S254" s="10" t="s">
        <v>17</v>
      </c>
      <c r="T254" s="2">
        <v>0</v>
      </c>
      <c r="U254" t="str">
        <f t="shared" si="19"/>
        <v>Single</v>
      </c>
    </row>
    <row r="255" spans="1:21" x14ac:dyDescent="0.2">
      <c r="A255" s="2">
        <v>30</v>
      </c>
      <c r="B255" s="2" t="str">
        <f t="shared" si="17"/>
        <v>30-45</v>
      </c>
      <c r="C255" s="10" t="s">
        <v>1842</v>
      </c>
      <c r="D255" s="11" t="str">
        <f t="shared" si="15"/>
        <v>M</v>
      </c>
      <c r="E255" s="10" t="s">
        <v>14</v>
      </c>
      <c r="F255" s="2">
        <v>8.0500000000000007</v>
      </c>
      <c r="G255" s="2" t="str">
        <f t="shared" si="18"/>
        <v>0-10</v>
      </c>
      <c r="H255" s="10" t="s">
        <v>735</v>
      </c>
      <c r="I255" s="10" t="str">
        <f t="shared" si="16"/>
        <v>P</v>
      </c>
      <c r="J255" s="10" t="s">
        <v>1028</v>
      </c>
      <c r="K255" s="10" t="s">
        <v>1466</v>
      </c>
      <c r="L255" s="2">
        <v>0</v>
      </c>
      <c r="M255" s="2">
        <v>455</v>
      </c>
      <c r="N255" s="2">
        <v>3</v>
      </c>
      <c r="O255" s="10" t="s">
        <v>15</v>
      </c>
      <c r="P255" s="2">
        <v>0</v>
      </c>
      <c r="Q255" s="10">
        <v>0</v>
      </c>
      <c r="R255" s="10" t="s">
        <v>210</v>
      </c>
      <c r="S255" s="10" t="s">
        <v>17</v>
      </c>
      <c r="T255" s="2">
        <v>0</v>
      </c>
      <c r="U255" t="str">
        <f t="shared" si="19"/>
        <v>Single</v>
      </c>
    </row>
    <row r="256" spans="1:21" x14ac:dyDescent="0.2">
      <c r="A256" s="2">
        <v>34</v>
      </c>
      <c r="B256" s="2" t="str">
        <f t="shared" si="17"/>
        <v>30-45</v>
      </c>
      <c r="C256" s="10" t="s">
        <v>1842</v>
      </c>
      <c r="D256" s="11" t="str">
        <f t="shared" si="15"/>
        <v>M</v>
      </c>
      <c r="E256" s="10" t="s">
        <v>14</v>
      </c>
      <c r="F256" s="2">
        <v>8.0500000000000007</v>
      </c>
      <c r="G256" s="2" t="str">
        <f t="shared" si="18"/>
        <v>0-10</v>
      </c>
      <c r="H256" s="10" t="s">
        <v>742</v>
      </c>
      <c r="I256" s="10" t="str">
        <f t="shared" si="16"/>
        <v>M</v>
      </c>
      <c r="J256" s="10" t="s">
        <v>1028</v>
      </c>
      <c r="K256" s="10" t="s">
        <v>1220</v>
      </c>
      <c r="L256" s="2">
        <v>0</v>
      </c>
      <c r="M256" s="2">
        <v>462</v>
      </c>
      <c r="N256" s="2">
        <v>3</v>
      </c>
      <c r="O256" s="10" t="s">
        <v>15</v>
      </c>
      <c r="P256" s="2">
        <v>0</v>
      </c>
      <c r="Q256" s="10">
        <v>0</v>
      </c>
      <c r="R256" s="10">
        <v>364506</v>
      </c>
      <c r="S256" s="10" t="s">
        <v>17</v>
      </c>
      <c r="T256" s="2">
        <v>0</v>
      </c>
      <c r="U256" t="str">
        <f t="shared" si="19"/>
        <v>Single</v>
      </c>
    </row>
    <row r="257" spans="1:21" x14ac:dyDescent="0.2">
      <c r="A257" s="2">
        <v>30</v>
      </c>
      <c r="B257" s="2" t="str">
        <f t="shared" si="17"/>
        <v>30-45</v>
      </c>
      <c r="C257" s="10" t="s">
        <v>1842</v>
      </c>
      <c r="D257" s="11" t="str">
        <f t="shared" si="15"/>
        <v>M</v>
      </c>
      <c r="E257" s="10" t="s">
        <v>14</v>
      </c>
      <c r="F257" s="2">
        <v>8.0500000000000007</v>
      </c>
      <c r="G257" s="2" t="str">
        <f t="shared" si="18"/>
        <v>0-10</v>
      </c>
      <c r="H257" s="10" t="s">
        <v>745</v>
      </c>
      <c r="I257" s="10" t="str">
        <f t="shared" si="16"/>
        <v>M</v>
      </c>
      <c r="J257" s="10" t="s">
        <v>1028</v>
      </c>
      <c r="K257" s="10" t="s">
        <v>1473</v>
      </c>
      <c r="L257" s="2">
        <v>0</v>
      </c>
      <c r="M257" s="2">
        <v>465</v>
      </c>
      <c r="N257" s="2">
        <v>3</v>
      </c>
      <c r="O257" s="10" t="s">
        <v>15</v>
      </c>
      <c r="P257" s="2">
        <v>0</v>
      </c>
      <c r="Q257" s="10">
        <v>0</v>
      </c>
      <c r="R257" s="10" t="s">
        <v>216</v>
      </c>
      <c r="S257" s="10" t="s">
        <v>17</v>
      </c>
      <c r="T257" s="2">
        <v>0</v>
      </c>
      <c r="U257" t="str">
        <f t="shared" si="19"/>
        <v>Single</v>
      </c>
    </row>
    <row r="258" spans="1:21" x14ac:dyDescent="0.2">
      <c r="A258" s="2">
        <v>50</v>
      </c>
      <c r="B258" s="2" t="str">
        <f t="shared" si="17"/>
        <v>45 higher</v>
      </c>
      <c r="C258" s="10" t="s">
        <v>1842</v>
      </c>
      <c r="D258" s="11" t="str">
        <f t="shared" ref="D258:D321" si="20">LEFT(C258,1)</f>
        <v>M</v>
      </c>
      <c r="E258" s="10" t="s">
        <v>14</v>
      </c>
      <c r="F258" s="2">
        <v>8.0500000000000007</v>
      </c>
      <c r="G258" s="2" t="str">
        <f t="shared" si="18"/>
        <v>0-10</v>
      </c>
      <c r="H258" s="10" t="s">
        <v>759</v>
      </c>
      <c r="I258" s="10" t="str">
        <f t="shared" ref="I258:I321" si="21">LEFT(H258,1)</f>
        <v>R</v>
      </c>
      <c r="J258" s="10" t="s">
        <v>1028</v>
      </c>
      <c r="K258" s="10" t="s">
        <v>1488</v>
      </c>
      <c r="L258" s="2">
        <v>0</v>
      </c>
      <c r="M258" s="2">
        <v>483</v>
      </c>
      <c r="N258" s="2">
        <v>3</v>
      </c>
      <c r="O258" s="10" t="s">
        <v>15</v>
      </c>
      <c r="P258" s="2">
        <v>0</v>
      </c>
      <c r="Q258" s="10">
        <v>0</v>
      </c>
      <c r="R258" s="10" t="s">
        <v>220</v>
      </c>
      <c r="S258" s="10" t="s">
        <v>17</v>
      </c>
      <c r="T258" s="2">
        <v>0</v>
      </c>
      <c r="U258" t="str">
        <f t="shared" si="19"/>
        <v>Single</v>
      </c>
    </row>
    <row r="259" spans="1:21" x14ac:dyDescent="0.2">
      <c r="A259" s="2">
        <v>30</v>
      </c>
      <c r="B259" s="2" t="str">
        <f t="shared" ref="B259:B322" si="22">_xlfn.SWITCH(TRUE, A259&lt;18, "18 lower", AND(A259&gt;18, A259&lt;30),"18-30", AND(A259&gt;=30,A259&lt;45),"30-45", "45 higher")</f>
        <v>30-45</v>
      </c>
      <c r="C259" s="10" t="s">
        <v>1842</v>
      </c>
      <c r="D259" s="11" t="str">
        <f t="shared" si="20"/>
        <v>M</v>
      </c>
      <c r="E259" s="10" t="s">
        <v>14</v>
      </c>
      <c r="F259" s="2">
        <v>8.0500000000000007</v>
      </c>
      <c r="G259" s="2" t="str">
        <f t="shared" ref="G259:G322" si="23">_xlfn.SWITCH(TRUE,F259=0,0,AND(F259&gt;0,F259&lt;10),"0-10",AND(F259&gt;=10,F259&lt;25),"10-25",AND(F259&gt;=25,F259&lt;75),"25-75",F259&gt;=75,"75 higher")</f>
        <v>0-10</v>
      </c>
      <c r="H259" s="10" t="s">
        <v>762</v>
      </c>
      <c r="I259" s="10" t="str">
        <f t="shared" si="21"/>
        <v>S</v>
      </c>
      <c r="J259" s="10" t="s">
        <v>1028</v>
      </c>
      <c r="K259" s="10" t="s">
        <v>1494</v>
      </c>
      <c r="L259" s="2">
        <v>0</v>
      </c>
      <c r="M259" s="2">
        <v>489</v>
      </c>
      <c r="N259" s="2">
        <v>3</v>
      </c>
      <c r="O259" s="10" t="s">
        <v>15</v>
      </c>
      <c r="P259" s="2">
        <v>0</v>
      </c>
      <c r="Q259" s="10">
        <v>0</v>
      </c>
      <c r="R259" s="10" t="s">
        <v>222</v>
      </c>
      <c r="S259" s="10" t="s">
        <v>17</v>
      </c>
      <c r="T259" s="2">
        <v>0</v>
      </c>
      <c r="U259" t="str">
        <f t="shared" ref="U259:U322" si="24">_xlfn.SWITCH(TRUE,T259=0,"Single",OR(T259=1,T259=2),"Normal family",T259&gt;2,"Big family")</f>
        <v>Single</v>
      </c>
    </row>
    <row r="260" spans="1:21" x14ac:dyDescent="0.2">
      <c r="A260" s="2">
        <v>21</v>
      </c>
      <c r="B260" s="2" t="str">
        <f t="shared" si="22"/>
        <v>18-30</v>
      </c>
      <c r="C260" s="10" t="s">
        <v>1842</v>
      </c>
      <c r="D260" s="11" t="str">
        <f t="shared" si="20"/>
        <v>M</v>
      </c>
      <c r="E260" s="10" t="s">
        <v>14</v>
      </c>
      <c r="F260" s="2">
        <v>8.0500000000000007</v>
      </c>
      <c r="G260" s="2" t="str">
        <f t="shared" si="23"/>
        <v>0-10</v>
      </c>
      <c r="H260" s="10" t="s">
        <v>766</v>
      </c>
      <c r="I260" s="10" t="str">
        <f t="shared" si="21"/>
        <v>S</v>
      </c>
      <c r="J260" s="10" t="s">
        <v>1028</v>
      </c>
      <c r="K260" s="10" t="s">
        <v>1500</v>
      </c>
      <c r="L260" s="2">
        <v>0</v>
      </c>
      <c r="M260" s="2">
        <v>495</v>
      </c>
      <c r="N260" s="2">
        <v>3</v>
      </c>
      <c r="O260" s="10" t="s">
        <v>15</v>
      </c>
      <c r="P260" s="2">
        <v>0</v>
      </c>
      <c r="Q260" s="10">
        <v>0</v>
      </c>
      <c r="R260" s="10" t="s">
        <v>226</v>
      </c>
      <c r="S260" s="10" t="s">
        <v>17</v>
      </c>
      <c r="T260" s="2">
        <v>0</v>
      </c>
      <c r="U260" t="str">
        <f t="shared" si="24"/>
        <v>Single</v>
      </c>
    </row>
    <row r="261" spans="1:21" x14ac:dyDescent="0.2">
      <c r="A261" s="2">
        <v>30</v>
      </c>
      <c r="B261" s="2" t="str">
        <f t="shared" si="22"/>
        <v>30-45</v>
      </c>
      <c r="C261" s="10" t="s">
        <v>1842</v>
      </c>
      <c r="D261" s="11" t="str">
        <f t="shared" si="20"/>
        <v>M</v>
      </c>
      <c r="E261" s="10" t="s">
        <v>14</v>
      </c>
      <c r="F261" s="2">
        <v>8.0500000000000007</v>
      </c>
      <c r="G261" s="2" t="str">
        <f t="shared" si="23"/>
        <v>0-10</v>
      </c>
      <c r="H261" s="10" t="s">
        <v>475</v>
      </c>
      <c r="I261" s="10" t="str">
        <f t="shared" si="21"/>
        <v>W</v>
      </c>
      <c r="J261" s="10" t="s">
        <v>1028</v>
      </c>
      <c r="K261" s="10" t="s">
        <v>1036</v>
      </c>
      <c r="L261" s="2">
        <v>0</v>
      </c>
      <c r="M261" s="2">
        <v>512</v>
      </c>
      <c r="N261" s="2">
        <v>3</v>
      </c>
      <c r="O261" s="10" t="s">
        <v>15</v>
      </c>
      <c r="P261" s="2">
        <v>0</v>
      </c>
      <c r="Q261" s="10">
        <v>0</v>
      </c>
      <c r="R261" s="10" t="s">
        <v>231</v>
      </c>
      <c r="S261" s="10" t="s">
        <v>17</v>
      </c>
      <c r="T261" s="2">
        <v>0</v>
      </c>
      <c r="U261" t="str">
        <f t="shared" si="24"/>
        <v>Single</v>
      </c>
    </row>
    <row r="262" spans="1:21" x14ac:dyDescent="0.2">
      <c r="A262" s="2">
        <v>30</v>
      </c>
      <c r="B262" s="2" t="str">
        <f t="shared" si="22"/>
        <v>30-45</v>
      </c>
      <c r="C262" s="10" t="s">
        <v>1842</v>
      </c>
      <c r="D262" s="11" t="str">
        <f t="shared" si="20"/>
        <v>M</v>
      </c>
      <c r="E262" s="10" t="s">
        <v>14</v>
      </c>
      <c r="F262" s="2">
        <v>8.0500000000000007</v>
      </c>
      <c r="G262" s="2" t="str">
        <f t="shared" si="23"/>
        <v>0-10</v>
      </c>
      <c r="H262" s="10" t="s">
        <v>817</v>
      </c>
      <c r="I262" s="10" t="str">
        <f t="shared" si="21"/>
        <v>S</v>
      </c>
      <c r="J262" s="10" t="s">
        <v>1028</v>
      </c>
      <c r="K262" s="10" t="s">
        <v>1217</v>
      </c>
      <c r="L262" s="2">
        <v>0</v>
      </c>
      <c r="M262" s="2">
        <v>564</v>
      </c>
      <c r="N262" s="2">
        <v>3</v>
      </c>
      <c r="O262" s="10" t="s">
        <v>15</v>
      </c>
      <c r="P262" s="2">
        <v>0</v>
      </c>
      <c r="Q262" s="10">
        <v>0</v>
      </c>
      <c r="R262" s="10" t="s">
        <v>250</v>
      </c>
      <c r="S262" s="10" t="s">
        <v>17</v>
      </c>
      <c r="T262" s="2">
        <v>0</v>
      </c>
      <c r="U262" t="str">
        <f t="shared" si="24"/>
        <v>Single</v>
      </c>
    </row>
    <row r="263" spans="1:21" x14ac:dyDescent="0.2">
      <c r="A263" s="2">
        <v>22</v>
      </c>
      <c r="B263" s="2" t="str">
        <f t="shared" si="22"/>
        <v>18-30</v>
      </c>
      <c r="C263" s="10" t="s">
        <v>1842</v>
      </c>
      <c r="D263" s="11" t="str">
        <f t="shared" si="20"/>
        <v>M</v>
      </c>
      <c r="E263" s="10" t="s">
        <v>14</v>
      </c>
      <c r="F263" s="2">
        <v>8.0500000000000007</v>
      </c>
      <c r="G263" s="2" t="str">
        <f t="shared" si="23"/>
        <v>0-10</v>
      </c>
      <c r="H263" s="10" t="s">
        <v>818</v>
      </c>
      <c r="I263" s="10" t="str">
        <f t="shared" si="21"/>
        <v>M</v>
      </c>
      <c r="J263" s="10" t="s">
        <v>1032</v>
      </c>
      <c r="K263" s="10" t="s">
        <v>1560</v>
      </c>
      <c r="L263" s="2">
        <v>0</v>
      </c>
      <c r="M263" s="2">
        <v>565</v>
      </c>
      <c r="N263" s="2">
        <v>3</v>
      </c>
      <c r="O263" s="10" t="s">
        <v>20</v>
      </c>
      <c r="P263" s="2">
        <v>0</v>
      </c>
      <c r="Q263" s="10">
        <v>0</v>
      </c>
      <c r="R263" s="10" t="s">
        <v>251</v>
      </c>
      <c r="S263" s="10" t="s">
        <v>24</v>
      </c>
      <c r="T263" s="2">
        <v>0</v>
      </c>
      <c r="U263" t="str">
        <f t="shared" si="24"/>
        <v>Single</v>
      </c>
    </row>
    <row r="264" spans="1:21" x14ac:dyDescent="0.2">
      <c r="A264" s="2">
        <v>16</v>
      </c>
      <c r="B264" s="2" t="str">
        <f t="shared" si="22"/>
        <v>18 lower</v>
      </c>
      <c r="C264" s="10" t="s">
        <v>1842</v>
      </c>
      <c r="D264" s="11" t="str">
        <f t="shared" si="20"/>
        <v>M</v>
      </c>
      <c r="E264" s="10" t="s">
        <v>14</v>
      </c>
      <c r="F264" s="2">
        <v>8.0500000000000007</v>
      </c>
      <c r="G264" s="2" t="str">
        <f t="shared" si="23"/>
        <v>0-10</v>
      </c>
      <c r="H264" s="10" t="s">
        <v>823</v>
      </c>
      <c r="I264" s="10" t="str">
        <f t="shared" si="21"/>
        <v>R</v>
      </c>
      <c r="J264" s="10" t="s">
        <v>1028</v>
      </c>
      <c r="K264" s="10" t="s">
        <v>1567</v>
      </c>
      <c r="L264" s="2">
        <v>0</v>
      </c>
      <c r="M264" s="2">
        <v>575</v>
      </c>
      <c r="N264" s="2">
        <v>3</v>
      </c>
      <c r="O264" s="10" t="s">
        <v>15</v>
      </c>
      <c r="P264" s="2">
        <v>0</v>
      </c>
      <c r="Q264" s="10">
        <v>0</v>
      </c>
      <c r="R264" s="10" t="s">
        <v>256</v>
      </c>
      <c r="S264" s="10" t="s">
        <v>17</v>
      </c>
      <c r="T264" s="2">
        <v>0</v>
      </c>
      <c r="U264" t="str">
        <f t="shared" si="24"/>
        <v>Single</v>
      </c>
    </row>
    <row r="265" spans="1:21" x14ac:dyDescent="0.2">
      <c r="A265" s="2">
        <v>22</v>
      </c>
      <c r="B265" s="2" t="str">
        <f t="shared" si="22"/>
        <v>18-30</v>
      </c>
      <c r="C265" s="10" t="s">
        <v>1842</v>
      </c>
      <c r="D265" s="11" t="str">
        <f t="shared" si="20"/>
        <v>M</v>
      </c>
      <c r="E265" s="10" t="s">
        <v>14</v>
      </c>
      <c r="F265" s="2">
        <v>8.0500000000000007</v>
      </c>
      <c r="G265" s="2" t="str">
        <f t="shared" si="23"/>
        <v>0-10</v>
      </c>
      <c r="H265" s="10" t="s">
        <v>833</v>
      </c>
      <c r="I265" s="10" t="str">
        <f t="shared" si="21"/>
        <v>G</v>
      </c>
      <c r="J265" s="10" t="s">
        <v>1028</v>
      </c>
      <c r="K265" s="10" t="s">
        <v>1580</v>
      </c>
      <c r="L265" s="2">
        <v>0</v>
      </c>
      <c r="M265" s="2">
        <v>589</v>
      </c>
      <c r="N265" s="2">
        <v>3</v>
      </c>
      <c r="O265" s="10" t="s">
        <v>15</v>
      </c>
      <c r="P265" s="2">
        <v>0</v>
      </c>
      <c r="Q265" s="10">
        <v>0</v>
      </c>
      <c r="R265" s="10">
        <v>14973</v>
      </c>
      <c r="S265" s="10" t="s">
        <v>17</v>
      </c>
      <c r="T265" s="2">
        <v>0</v>
      </c>
      <c r="U265" t="str">
        <f t="shared" si="24"/>
        <v>Single</v>
      </c>
    </row>
    <row r="266" spans="1:21" x14ac:dyDescent="0.2">
      <c r="A266" s="2">
        <v>30</v>
      </c>
      <c r="B266" s="2" t="str">
        <f t="shared" si="22"/>
        <v>30-45</v>
      </c>
      <c r="C266" s="10" t="s">
        <v>1842</v>
      </c>
      <c r="D266" s="11" t="str">
        <f t="shared" si="20"/>
        <v>M</v>
      </c>
      <c r="E266" s="10" t="s">
        <v>14</v>
      </c>
      <c r="F266" s="2">
        <v>8.0500000000000007</v>
      </c>
      <c r="G266" s="2" t="str">
        <f t="shared" si="23"/>
        <v>0-10</v>
      </c>
      <c r="H266" s="10" t="s">
        <v>834</v>
      </c>
      <c r="I266" s="10" t="str">
        <f t="shared" si="21"/>
        <v>M</v>
      </c>
      <c r="J266" s="10" t="s">
        <v>1028</v>
      </c>
      <c r="K266" s="10" t="s">
        <v>1466</v>
      </c>
      <c r="L266" s="2">
        <v>0</v>
      </c>
      <c r="M266" s="2">
        <v>590</v>
      </c>
      <c r="N266" s="2">
        <v>3</v>
      </c>
      <c r="O266" s="10" t="s">
        <v>15</v>
      </c>
      <c r="P266" s="2">
        <v>0</v>
      </c>
      <c r="Q266" s="10">
        <v>0</v>
      </c>
      <c r="R266" s="10" t="s">
        <v>262</v>
      </c>
      <c r="S266" s="10" t="s">
        <v>17</v>
      </c>
      <c r="T266" s="2">
        <v>0</v>
      </c>
      <c r="U266" t="str">
        <f t="shared" si="24"/>
        <v>Single</v>
      </c>
    </row>
    <row r="267" spans="1:21" x14ac:dyDescent="0.2">
      <c r="A267" s="2">
        <v>44</v>
      </c>
      <c r="B267" s="2" t="str">
        <f t="shared" si="22"/>
        <v>30-45</v>
      </c>
      <c r="C267" s="10" t="s">
        <v>1842</v>
      </c>
      <c r="D267" s="11" t="str">
        <f t="shared" si="20"/>
        <v>M</v>
      </c>
      <c r="E267" s="10" t="s">
        <v>14</v>
      </c>
      <c r="F267" s="2">
        <v>8.0500000000000007</v>
      </c>
      <c r="G267" s="2" t="str">
        <f t="shared" si="23"/>
        <v>0-10</v>
      </c>
      <c r="H267" s="10" t="s">
        <v>842</v>
      </c>
      <c r="I267" s="10" t="str">
        <f t="shared" si="21"/>
        <v>T</v>
      </c>
      <c r="J267" s="10" t="s">
        <v>1028</v>
      </c>
      <c r="K267" s="10" t="s">
        <v>1589</v>
      </c>
      <c r="L267" s="2">
        <v>0</v>
      </c>
      <c r="M267" s="2">
        <v>604</v>
      </c>
      <c r="N267" s="2">
        <v>3</v>
      </c>
      <c r="O267" s="10" t="s">
        <v>15</v>
      </c>
      <c r="P267" s="2">
        <v>0</v>
      </c>
      <c r="Q267" s="10">
        <v>0</v>
      </c>
      <c r="R267" s="10">
        <v>364511</v>
      </c>
      <c r="S267" s="10" t="s">
        <v>17</v>
      </c>
      <c r="T267" s="2">
        <v>0</v>
      </c>
      <c r="U267" t="str">
        <f t="shared" si="24"/>
        <v>Single</v>
      </c>
    </row>
    <row r="268" spans="1:21" x14ac:dyDescent="0.2">
      <c r="A268" s="2">
        <v>35</v>
      </c>
      <c r="B268" s="2" t="str">
        <f t="shared" si="22"/>
        <v>30-45</v>
      </c>
      <c r="C268" s="10" t="s">
        <v>1842</v>
      </c>
      <c r="D268" s="11" t="str">
        <f t="shared" si="20"/>
        <v>M</v>
      </c>
      <c r="E268" s="10" t="s">
        <v>14</v>
      </c>
      <c r="F268" s="2">
        <v>8.0500000000000007</v>
      </c>
      <c r="G268" s="2" t="str">
        <f t="shared" si="23"/>
        <v>0-10</v>
      </c>
      <c r="H268" s="10" t="s">
        <v>850</v>
      </c>
      <c r="I268" s="10" t="str">
        <f t="shared" si="21"/>
        <v>B</v>
      </c>
      <c r="J268" s="10" t="s">
        <v>1028</v>
      </c>
      <c r="K268" s="10" t="s">
        <v>1599</v>
      </c>
      <c r="L268" s="2">
        <v>0</v>
      </c>
      <c r="M268" s="2">
        <v>615</v>
      </c>
      <c r="N268" s="2">
        <v>3</v>
      </c>
      <c r="O268" s="10" t="s">
        <v>15</v>
      </c>
      <c r="P268" s="2">
        <v>0</v>
      </c>
      <c r="Q268" s="10">
        <v>0</v>
      </c>
      <c r="R268" s="10">
        <v>364512</v>
      </c>
      <c r="S268" s="10" t="s">
        <v>17</v>
      </c>
      <c r="T268" s="2">
        <v>0</v>
      </c>
      <c r="U268" t="str">
        <f t="shared" si="24"/>
        <v>Single</v>
      </c>
    </row>
    <row r="269" spans="1:21" x14ac:dyDescent="0.2">
      <c r="A269" s="2">
        <v>43</v>
      </c>
      <c r="B269" s="2" t="str">
        <f t="shared" si="22"/>
        <v>30-45</v>
      </c>
      <c r="C269" s="10" t="s">
        <v>1842</v>
      </c>
      <c r="D269" s="11" t="str">
        <f t="shared" si="20"/>
        <v>M</v>
      </c>
      <c r="E269" s="10" t="s">
        <v>14</v>
      </c>
      <c r="F269" s="2">
        <v>8.0500000000000007</v>
      </c>
      <c r="G269" s="2" t="str">
        <f t="shared" si="23"/>
        <v>0-10</v>
      </c>
      <c r="H269" s="10" t="s">
        <v>885</v>
      </c>
      <c r="I269" s="10" t="str">
        <f t="shared" si="21"/>
        <v>C</v>
      </c>
      <c r="J269" s="10" t="s">
        <v>1028</v>
      </c>
      <c r="K269" s="10" t="s">
        <v>1649</v>
      </c>
      <c r="L269" s="2">
        <v>0</v>
      </c>
      <c r="M269" s="2">
        <v>669</v>
      </c>
      <c r="N269" s="2">
        <v>3</v>
      </c>
      <c r="O269" s="10" t="s">
        <v>15</v>
      </c>
      <c r="P269" s="2">
        <v>0</v>
      </c>
      <c r="Q269" s="10">
        <v>0</v>
      </c>
      <c r="R269" s="10" t="s">
        <v>280</v>
      </c>
      <c r="S269" s="10" t="s">
        <v>17</v>
      </c>
      <c r="T269" s="2">
        <v>0</v>
      </c>
      <c r="U269" t="str">
        <f t="shared" si="24"/>
        <v>Single</v>
      </c>
    </row>
    <row r="270" spans="1:21" x14ac:dyDescent="0.2">
      <c r="A270" s="2">
        <v>24.5</v>
      </c>
      <c r="B270" s="2" t="str">
        <f t="shared" si="22"/>
        <v>18-30</v>
      </c>
      <c r="C270" s="10" t="s">
        <v>1842</v>
      </c>
      <c r="D270" s="11" t="str">
        <f t="shared" si="20"/>
        <v>M</v>
      </c>
      <c r="E270" s="10" t="s">
        <v>14</v>
      </c>
      <c r="F270" s="2">
        <v>8.0500000000000007</v>
      </c>
      <c r="G270" s="2" t="str">
        <f t="shared" si="23"/>
        <v>0-10</v>
      </c>
      <c r="H270" s="10" t="s">
        <v>892</v>
      </c>
      <c r="I270" s="10" t="str">
        <f t="shared" si="21"/>
        <v>S</v>
      </c>
      <c r="J270" s="10" t="s">
        <v>1028</v>
      </c>
      <c r="K270" s="10" t="s">
        <v>1657</v>
      </c>
      <c r="L270" s="2">
        <v>0</v>
      </c>
      <c r="M270" s="2">
        <v>677</v>
      </c>
      <c r="N270" s="2">
        <v>3</v>
      </c>
      <c r="O270" s="10" t="s">
        <v>15</v>
      </c>
      <c r="P270" s="2">
        <v>0</v>
      </c>
      <c r="Q270" s="10">
        <v>0</v>
      </c>
      <c r="R270" s="10">
        <v>342826</v>
      </c>
      <c r="S270" s="10" t="s">
        <v>17</v>
      </c>
      <c r="T270" s="2">
        <v>0</v>
      </c>
      <c r="U270" t="str">
        <f t="shared" si="24"/>
        <v>Single</v>
      </c>
    </row>
    <row r="271" spans="1:21" x14ac:dyDescent="0.2">
      <c r="A271" s="2">
        <v>44</v>
      </c>
      <c r="B271" s="2" t="str">
        <f t="shared" si="22"/>
        <v>30-45</v>
      </c>
      <c r="C271" s="10" t="s">
        <v>1842</v>
      </c>
      <c r="D271" s="11" t="str">
        <f t="shared" si="20"/>
        <v>M</v>
      </c>
      <c r="E271" s="10" t="s">
        <v>14</v>
      </c>
      <c r="F271" s="2">
        <v>8.0500000000000007</v>
      </c>
      <c r="G271" s="2" t="str">
        <f t="shared" si="23"/>
        <v>0-10</v>
      </c>
      <c r="H271" s="10" t="s">
        <v>623</v>
      </c>
      <c r="I271" s="10" t="str">
        <f t="shared" si="21"/>
        <v>K</v>
      </c>
      <c r="J271" s="10" t="s">
        <v>1028</v>
      </c>
      <c r="K271" s="10" t="s">
        <v>1036</v>
      </c>
      <c r="L271" s="2">
        <v>0</v>
      </c>
      <c r="M271" s="2">
        <v>697</v>
      </c>
      <c r="N271" s="2">
        <v>3</v>
      </c>
      <c r="O271" s="10" t="s">
        <v>15</v>
      </c>
      <c r="P271" s="2">
        <v>0</v>
      </c>
      <c r="Q271" s="10">
        <v>0</v>
      </c>
      <c r="R271" s="10">
        <v>363592</v>
      </c>
      <c r="S271" s="10" t="s">
        <v>17</v>
      </c>
      <c r="T271" s="2">
        <v>0</v>
      </c>
      <c r="U271" t="str">
        <f t="shared" si="24"/>
        <v>Single</v>
      </c>
    </row>
    <row r="272" spans="1:21" x14ac:dyDescent="0.2">
      <c r="A272" s="2">
        <v>34</v>
      </c>
      <c r="B272" s="2" t="str">
        <f t="shared" si="22"/>
        <v>30-45</v>
      </c>
      <c r="C272" s="10" t="s">
        <v>1842</v>
      </c>
      <c r="D272" s="11" t="str">
        <f t="shared" si="20"/>
        <v>M</v>
      </c>
      <c r="E272" s="10" t="s">
        <v>14</v>
      </c>
      <c r="F272" s="2">
        <v>8.0500000000000007</v>
      </c>
      <c r="G272" s="2" t="str">
        <f t="shared" si="23"/>
        <v>0-10</v>
      </c>
      <c r="H272" s="10" t="s">
        <v>946</v>
      </c>
      <c r="I272" s="10" t="str">
        <f t="shared" si="21"/>
        <v>T</v>
      </c>
      <c r="J272" s="10" t="s">
        <v>1028</v>
      </c>
      <c r="K272" s="10" t="s">
        <v>1725</v>
      </c>
      <c r="L272" s="2">
        <v>0</v>
      </c>
      <c r="M272" s="2">
        <v>759</v>
      </c>
      <c r="N272" s="2">
        <v>3</v>
      </c>
      <c r="O272" s="10" t="s">
        <v>15</v>
      </c>
      <c r="P272" s="2">
        <v>0</v>
      </c>
      <c r="Q272" s="10">
        <v>0</v>
      </c>
      <c r="R272" s="10">
        <v>363294</v>
      </c>
      <c r="S272" s="10" t="s">
        <v>17</v>
      </c>
      <c r="T272" s="2">
        <v>0</v>
      </c>
      <c r="U272" t="str">
        <f t="shared" si="24"/>
        <v>Single</v>
      </c>
    </row>
    <row r="273" spans="1:21" x14ac:dyDescent="0.2">
      <c r="A273" s="2">
        <v>30.5</v>
      </c>
      <c r="B273" s="2" t="str">
        <f t="shared" si="22"/>
        <v>30-45</v>
      </c>
      <c r="C273" s="10" t="s">
        <v>1842</v>
      </c>
      <c r="D273" s="11" t="str">
        <f t="shared" si="20"/>
        <v>M</v>
      </c>
      <c r="E273" s="10" t="s">
        <v>14</v>
      </c>
      <c r="F273" s="2">
        <v>8.0500000000000007</v>
      </c>
      <c r="G273" s="2" t="str">
        <f t="shared" si="23"/>
        <v>0-10</v>
      </c>
      <c r="H273" s="10" t="s">
        <v>982</v>
      </c>
      <c r="I273" s="10" t="str">
        <f t="shared" si="21"/>
        <v>T</v>
      </c>
      <c r="J273" s="10" t="s">
        <v>1028</v>
      </c>
      <c r="K273" s="10" t="s">
        <v>1773</v>
      </c>
      <c r="L273" s="2">
        <v>0</v>
      </c>
      <c r="M273" s="2">
        <v>815</v>
      </c>
      <c r="N273" s="2">
        <v>3</v>
      </c>
      <c r="O273" s="10" t="s">
        <v>15</v>
      </c>
      <c r="P273" s="2">
        <v>0</v>
      </c>
      <c r="Q273" s="10">
        <v>0</v>
      </c>
      <c r="R273" s="10">
        <v>364499</v>
      </c>
      <c r="S273" s="10" t="s">
        <v>17</v>
      </c>
      <c r="T273" s="2">
        <v>0</v>
      </c>
      <c r="U273" t="str">
        <f t="shared" si="24"/>
        <v>Single</v>
      </c>
    </row>
    <row r="274" spans="1:21" x14ac:dyDescent="0.2">
      <c r="A274" s="2">
        <v>30</v>
      </c>
      <c r="B274" s="2" t="str">
        <f t="shared" si="22"/>
        <v>30-45</v>
      </c>
      <c r="C274" s="10" t="s">
        <v>1842</v>
      </c>
      <c r="D274" s="11" t="str">
        <f t="shared" si="20"/>
        <v>M</v>
      </c>
      <c r="E274" s="10" t="s">
        <v>14</v>
      </c>
      <c r="F274" s="2">
        <v>8.0500000000000007</v>
      </c>
      <c r="G274" s="2" t="str">
        <f t="shared" si="23"/>
        <v>0-10</v>
      </c>
      <c r="H274" s="10" t="s">
        <v>995</v>
      </c>
      <c r="I274" s="10" t="str">
        <f t="shared" si="21"/>
        <v>S</v>
      </c>
      <c r="J274" s="10" t="s">
        <v>1028</v>
      </c>
      <c r="K274" s="10" t="s">
        <v>1470</v>
      </c>
      <c r="L274" s="2">
        <v>0</v>
      </c>
      <c r="M274" s="2">
        <v>838</v>
      </c>
      <c r="N274" s="2">
        <v>3</v>
      </c>
      <c r="O274" s="10" t="s">
        <v>15</v>
      </c>
      <c r="P274" s="2">
        <v>0</v>
      </c>
      <c r="Q274" s="10">
        <v>0</v>
      </c>
      <c r="R274" s="10">
        <v>392092</v>
      </c>
      <c r="S274" s="10" t="s">
        <v>17</v>
      </c>
      <c r="T274" s="2">
        <v>0</v>
      </c>
      <c r="U274" t="str">
        <f t="shared" si="24"/>
        <v>Single</v>
      </c>
    </row>
    <row r="275" spans="1:21" x14ac:dyDescent="0.2">
      <c r="A275" s="2">
        <v>15</v>
      </c>
      <c r="B275" s="2" t="str">
        <f t="shared" si="22"/>
        <v>18 lower</v>
      </c>
      <c r="C275" s="10" t="s">
        <v>1842</v>
      </c>
      <c r="D275" s="11" t="str">
        <f t="shared" si="20"/>
        <v>M</v>
      </c>
      <c r="E275" s="10" t="s">
        <v>26</v>
      </c>
      <c r="F275" s="2">
        <v>8.0291999999999994</v>
      </c>
      <c r="G275" s="2" t="str">
        <f t="shared" si="23"/>
        <v>0-10</v>
      </c>
      <c r="H275" s="10" t="s">
        <v>383</v>
      </c>
      <c r="I275" s="10" t="str">
        <f t="shared" si="21"/>
        <v>M</v>
      </c>
      <c r="J275" s="10" t="s">
        <v>1032</v>
      </c>
      <c r="K275" s="10" t="s">
        <v>1052</v>
      </c>
      <c r="L275" s="2">
        <v>0</v>
      </c>
      <c r="M275" s="2">
        <v>23</v>
      </c>
      <c r="N275" s="2">
        <v>3</v>
      </c>
      <c r="O275" s="10" t="s">
        <v>20</v>
      </c>
      <c r="P275" s="2">
        <v>0</v>
      </c>
      <c r="Q275" s="10">
        <v>1</v>
      </c>
      <c r="R275" s="10">
        <v>330923</v>
      </c>
      <c r="S275" s="10" t="s">
        <v>24</v>
      </c>
      <c r="T275" s="2">
        <v>0</v>
      </c>
      <c r="U275" t="str">
        <f t="shared" si="24"/>
        <v>Single</v>
      </c>
    </row>
    <row r="276" spans="1:21" x14ac:dyDescent="0.2">
      <c r="A276" s="2">
        <v>26</v>
      </c>
      <c r="B276" s="2" t="str">
        <f t="shared" si="22"/>
        <v>18-30</v>
      </c>
      <c r="C276" s="10" t="s">
        <v>1842</v>
      </c>
      <c r="D276" s="11" t="str">
        <f t="shared" si="20"/>
        <v>M</v>
      </c>
      <c r="E276" s="10" t="s">
        <v>14</v>
      </c>
      <c r="F276" s="2">
        <v>7.9249999999999998</v>
      </c>
      <c r="G276" s="2" t="str">
        <f t="shared" si="23"/>
        <v>0-10</v>
      </c>
      <c r="H276" s="10" t="s">
        <v>363</v>
      </c>
      <c r="I276" s="10" t="str">
        <f t="shared" si="21"/>
        <v>H</v>
      </c>
      <c r="J276" s="10" t="s">
        <v>1032</v>
      </c>
      <c r="K276" s="10" t="s">
        <v>1033</v>
      </c>
      <c r="L276" s="2">
        <v>0</v>
      </c>
      <c r="M276" s="2">
        <v>3</v>
      </c>
      <c r="N276" s="2">
        <v>3</v>
      </c>
      <c r="O276" s="10" t="s">
        <v>20</v>
      </c>
      <c r="P276" s="2">
        <v>0</v>
      </c>
      <c r="Q276" s="10">
        <v>1</v>
      </c>
      <c r="R276" s="10" t="s">
        <v>23</v>
      </c>
      <c r="S276" s="10" t="s">
        <v>24</v>
      </c>
      <c r="T276" s="2">
        <v>0</v>
      </c>
      <c r="U276" t="str">
        <f t="shared" si="24"/>
        <v>Single</v>
      </c>
    </row>
    <row r="277" spans="1:21" x14ac:dyDescent="0.2">
      <c r="A277" s="2">
        <v>20</v>
      </c>
      <c r="B277" s="2" t="str">
        <f t="shared" si="22"/>
        <v>18-30</v>
      </c>
      <c r="C277" s="10" t="s">
        <v>1842</v>
      </c>
      <c r="D277" s="11" t="str">
        <f t="shared" si="20"/>
        <v>M</v>
      </c>
      <c r="E277" s="10" t="s">
        <v>14</v>
      </c>
      <c r="F277" s="2">
        <v>7.9249999999999998</v>
      </c>
      <c r="G277" s="2" t="str">
        <f t="shared" si="23"/>
        <v>0-10</v>
      </c>
      <c r="H277" s="10" t="s">
        <v>882</v>
      </c>
      <c r="I277" s="10" t="str">
        <f t="shared" si="21"/>
        <v>L</v>
      </c>
      <c r="J277" s="10" t="s">
        <v>1028</v>
      </c>
      <c r="K277" s="10" t="s">
        <v>1645</v>
      </c>
      <c r="L277" s="2">
        <v>0</v>
      </c>
      <c r="M277" s="2">
        <v>665</v>
      </c>
      <c r="N277" s="2">
        <v>3</v>
      </c>
      <c r="O277" s="10" t="s">
        <v>15</v>
      </c>
      <c r="P277" s="2">
        <v>1</v>
      </c>
      <c r="Q277" s="10">
        <v>1</v>
      </c>
      <c r="R277" s="10" t="s">
        <v>279</v>
      </c>
      <c r="S277" s="10" t="s">
        <v>17</v>
      </c>
      <c r="T277" s="2">
        <v>1</v>
      </c>
      <c r="U277" t="str">
        <f t="shared" si="24"/>
        <v>Normal family</v>
      </c>
    </row>
    <row r="278" spans="1:21" x14ac:dyDescent="0.2">
      <c r="A278" s="2">
        <v>25</v>
      </c>
      <c r="B278" s="2" t="str">
        <f t="shared" si="22"/>
        <v>18-30</v>
      </c>
      <c r="C278" s="10" t="s">
        <v>1842</v>
      </c>
      <c r="D278" s="11" t="str">
        <f t="shared" si="20"/>
        <v>M</v>
      </c>
      <c r="E278" s="10" t="s">
        <v>14</v>
      </c>
      <c r="F278" s="2">
        <v>7.9249999999999998</v>
      </c>
      <c r="G278" s="2" t="str">
        <f t="shared" si="23"/>
        <v>0-10</v>
      </c>
      <c r="H278" s="10" t="s">
        <v>925</v>
      </c>
      <c r="I278" s="10" t="str">
        <f t="shared" si="21"/>
        <v>I</v>
      </c>
      <c r="J278" s="10" t="s">
        <v>1032</v>
      </c>
      <c r="K278" s="10" t="s">
        <v>1700</v>
      </c>
      <c r="L278" s="2">
        <v>0</v>
      </c>
      <c r="M278" s="2">
        <v>730</v>
      </c>
      <c r="N278" s="2">
        <v>3</v>
      </c>
      <c r="O278" s="10" t="s">
        <v>20</v>
      </c>
      <c r="P278" s="2">
        <v>1</v>
      </c>
      <c r="Q278" s="10">
        <v>0</v>
      </c>
      <c r="R278" s="10" t="s">
        <v>298</v>
      </c>
      <c r="S278" s="10" t="s">
        <v>24</v>
      </c>
      <c r="T278" s="2">
        <v>1</v>
      </c>
      <c r="U278" t="str">
        <f t="shared" si="24"/>
        <v>Normal family</v>
      </c>
    </row>
    <row r="279" spans="1:21" x14ac:dyDescent="0.2">
      <c r="A279" s="2">
        <v>17</v>
      </c>
      <c r="B279" s="2" t="str">
        <f t="shared" si="22"/>
        <v>18 lower</v>
      </c>
      <c r="C279" s="10" t="s">
        <v>1842</v>
      </c>
      <c r="D279" s="11" t="str">
        <f t="shared" si="20"/>
        <v>M</v>
      </c>
      <c r="E279" s="10" t="s">
        <v>14</v>
      </c>
      <c r="F279" s="2">
        <v>7.9249999999999998</v>
      </c>
      <c r="G279" s="2" t="str">
        <f t="shared" si="23"/>
        <v>0-10</v>
      </c>
      <c r="H279" s="10" t="s">
        <v>374</v>
      </c>
      <c r="I279" s="10" t="str">
        <f t="shared" si="21"/>
        <v>A</v>
      </c>
      <c r="J279" s="10" t="s">
        <v>1032</v>
      </c>
      <c r="K279" s="10" t="s">
        <v>1099</v>
      </c>
      <c r="L279" s="2">
        <v>2</v>
      </c>
      <c r="M279" s="2">
        <v>69</v>
      </c>
      <c r="N279" s="2">
        <v>3</v>
      </c>
      <c r="O279" s="10" t="s">
        <v>20</v>
      </c>
      <c r="P279" s="2">
        <v>4</v>
      </c>
      <c r="Q279" s="10">
        <v>1</v>
      </c>
      <c r="R279" s="10">
        <v>3101281</v>
      </c>
      <c r="S279" s="10" t="s">
        <v>24</v>
      </c>
      <c r="T279" s="2">
        <v>6</v>
      </c>
      <c r="U279" t="str">
        <f t="shared" si="24"/>
        <v>Big family</v>
      </c>
    </row>
    <row r="280" spans="1:21" x14ac:dyDescent="0.2">
      <c r="A280" s="2">
        <v>37</v>
      </c>
      <c r="B280" s="2" t="str">
        <f t="shared" si="22"/>
        <v>30-45</v>
      </c>
      <c r="C280" s="10" t="s">
        <v>1842</v>
      </c>
      <c r="D280" s="11" t="str">
        <f t="shared" si="20"/>
        <v>M</v>
      </c>
      <c r="E280" s="10" t="s">
        <v>14</v>
      </c>
      <c r="F280" s="2">
        <v>7.9249999999999998</v>
      </c>
      <c r="G280" s="2" t="str">
        <f t="shared" si="23"/>
        <v>0-10</v>
      </c>
      <c r="H280" s="10" t="s">
        <v>460</v>
      </c>
      <c r="I280" s="10" t="str">
        <f t="shared" si="21"/>
        <v>G</v>
      </c>
      <c r="J280" s="10" t="s">
        <v>1028</v>
      </c>
      <c r="K280" s="10" t="s">
        <v>1134</v>
      </c>
      <c r="L280" s="2">
        <v>0</v>
      </c>
      <c r="M280" s="2">
        <v>105</v>
      </c>
      <c r="N280" s="2">
        <v>3</v>
      </c>
      <c r="O280" s="10" t="s">
        <v>15</v>
      </c>
      <c r="P280" s="2">
        <v>2</v>
      </c>
      <c r="Q280" s="10">
        <v>0</v>
      </c>
      <c r="R280" s="10">
        <v>3101276</v>
      </c>
      <c r="S280" s="10" t="s">
        <v>17</v>
      </c>
      <c r="T280" s="2">
        <v>2</v>
      </c>
      <c r="U280" t="str">
        <f t="shared" si="24"/>
        <v>Normal family</v>
      </c>
    </row>
    <row r="281" spans="1:21" x14ac:dyDescent="0.2">
      <c r="A281" s="2">
        <v>21</v>
      </c>
      <c r="B281" s="2" t="str">
        <f t="shared" si="22"/>
        <v>18-30</v>
      </c>
      <c r="C281" s="10" t="s">
        <v>1842</v>
      </c>
      <c r="D281" s="11" t="str">
        <f t="shared" si="20"/>
        <v>M</v>
      </c>
      <c r="E281" s="10" t="s">
        <v>14</v>
      </c>
      <c r="F281" s="2">
        <v>7.9249999999999998</v>
      </c>
      <c r="G281" s="2" t="str">
        <f t="shared" si="23"/>
        <v>0-10</v>
      </c>
      <c r="H281" s="10" t="s">
        <v>470</v>
      </c>
      <c r="I281" s="10" t="str">
        <f t="shared" si="21"/>
        <v>P</v>
      </c>
      <c r="J281" s="10" t="s">
        <v>1028</v>
      </c>
      <c r="K281" s="10" t="s">
        <v>1144</v>
      </c>
      <c r="L281" s="2">
        <v>0</v>
      </c>
      <c r="M281" s="2">
        <v>116</v>
      </c>
      <c r="N281" s="2">
        <v>3</v>
      </c>
      <c r="O281" s="10" t="s">
        <v>15</v>
      </c>
      <c r="P281" s="2">
        <v>0</v>
      </c>
      <c r="Q281" s="10">
        <v>0</v>
      </c>
      <c r="R281" s="10" t="s">
        <v>73</v>
      </c>
      <c r="S281" s="10" t="s">
        <v>17</v>
      </c>
      <c r="T281" s="2">
        <v>0</v>
      </c>
      <c r="U281" t="str">
        <f t="shared" si="24"/>
        <v>Single</v>
      </c>
    </row>
    <row r="282" spans="1:21" x14ac:dyDescent="0.2">
      <c r="A282" s="2">
        <v>21</v>
      </c>
      <c r="B282" s="2" t="str">
        <f t="shared" si="22"/>
        <v>18-30</v>
      </c>
      <c r="C282" s="10" t="s">
        <v>1842</v>
      </c>
      <c r="D282" s="11" t="str">
        <f t="shared" si="20"/>
        <v>M</v>
      </c>
      <c r="E282" s="10" t="s">
        <v>14</v>
      </c>
      <c r="F282" s="2">
        <v>7.9249999999999998</v>
      </c>
      <c r="G282" s="2" t="str">
        <f t="shared" si="23"/>
        <v>0-10</v>
      </c>
      <c r="H282" s="10" t="s">
        <v>515</v>
      </c>
      <c r="I282" s="10" t="str">
        <f t="shared" si="21"/>
        <v>S</v>
      </c>
      <c r="J282" s="10" t="s">
        <v>1028</v>
      </c>
      <c r="K282" s="10" t="s">
        <v>1202</v>
      </c>
      <c r="L282" s="2">
        <v>0</v>
      </c>
      <c r="M282" s="2">
        <v>174</v>
      </c>
      <c r="N282" s="2">
        <v>3</v>
      </c>
      <c r="O282" s="10" t="s">
        <v>15</v>
      </c>
      <c r="P282" s="2">
        <v>0</v>
      </c>
      <c r="Q282" s="10">
        <v>0</v>
      </c>
      <c r="R282" s="10" t="s">
        <v>103</v>
      </c>
      <c r="S282" s="10" t="s">
        <v>17</v>
      </c>
      <c r="T282" s="2">
        <v>0</v>
      </c>
      <c r="U282" t="str">
        <f t="shared" si="24"/>
        <v>Single</v>
      </c>
    </row>
    <row r="283" spans="1:21" x14ac:dyDescent="0.2">
      <c r="A283" s="2">
        <v>27</v>
      </c>
      <c r="B283" s="2" t="str">
        <f t="shared" si="22"/>
        <v>18-30</v>
      </c>
      <c r="C283" s="10" t="s">
        <v>1842</v>
      </c>
      <c r="D283" s="11" t="str">
        <f t="shared" si="20"/>
        <v>M</v>
      </c>
      <c r="E283" s="10" t="s">
        <v>14</v>
      </c>
      <c r="F283" s="2">
        <v>7.9249999999999998</v>
      </c>
      <c r="G283" s="2" t="str">
        <f t="shared" si="23"/>
        <v>0-10</v>
      </c>
      <c r="H283" s="10" t="s">
        <v>552</v>
      </c>
      <c r="I283" s="10" t="str">
        <f t="shared" si="21"/>
        <v>H</v>
      </c>
      <c r="J283" s="10" t="s">
        <v>1032</v>
      </c>
      <c r="K283" s="10" t="s">
        <v>1245</v>
      </c>
      <c r="L283" s="2">
        <v>0</v>
      </c>
      <c r="M283" s="2">
        <v>217</v>
      </c>
      <c r="N283" s="2">
        <v>3</v>
      </c>
      <c r="O283" s="10" t="s">
        <v>20</v>
      </c>
      <c r="P283" s="2">
        <v>0</v>
      </c>
      <c r="Q283" s="10">
        <v>1</v>
      </c>
      <c r="R283" s="10" t="s">
        <v>120</v>
      </c>
      <c r="S283" s="10" t="s">
        <v>24</v>
      </c>
      <c r="T283" s="2">
        <v>0</v>
      </c>
      <c r="U283" t="str">
        <f t="shared" si="24"/>
        <v>Single</v>
      </c>
    </row>
    <row r="284" spans="1:21" x14ac:dyDescent="0.2">
      <c r="A284" s="2">
        <v>32</v>
      </c>
      <c r="B284" s="2" t="str">
        <f t="shared" si="22"/>
        <v>30-45</v>
      </c>
      <c r="C284" s="10" t="s">
        <v>1842</v>
      </c>
      <c r="D284" s="11" t="str">
        <f t="shared" si="20"/>
        <v>M</v>
      </c>
      <c r="E284" s="10" t="s">
        <v>14</v>
      </c>
      <c r="F284" s="2">
        <v>7.9249999999999998</v>
      </c>
      <c r="G284" s="2" t="str">
        <f t="shared" si="23"/>
        <v>0-10</v>
      </c>
      <c r="H284" s="10" t="s">
        <v>684</v>
      </c>
      <c r="I284" s="10" t="str">
        <f t="shared" si="21"/>
        <v>T</v>
      </c>
      <c r="J284" s="10" t="s">
        <v>1028</v>
      </c>
      <c r="K284" s="10" t="s">
        <v>1399</v>
      </c>
      <c r="L284" s="2">
        <v>0</v>
      </c>
      <c r="M284" s="2">
        <v>383</v>
      </c>
      <c r="N284" s="2">
        <v>3</v>
      </c>
      <c r="O284" s="10" t="s">
        <v>15</v>
      </c>
      <c r="P284" s="2">
        <v>0</v>
      </c>
      <c r="Q284" s="10">
        <v>0</v>
      </c>
      <c r="R284" s="10" t="s">
        <v>193</v>
      </c>
      <c r="S284" s="10" t="s">
        <v>17</v>
      </c>
      <c r="T284" s="2">
        <v>0</v>
      </c>
      <c r="U284" t="str">
        <f t="shared" si="24"/>
        <v>Single</v>
      </c>
    </row>
    <row r="285" spans="1:21" x14ac:dyDescent="0.2">
      <c r="A285" s="2">
        <v>28</v>
      </c>
      <c r="B285" s="2" t="str">
        <f t="shared" si="22"/>
        <v>18-30</v>
      </c>
      <c r="C285" s="10" t="s">
        <v>1842</v>
      </c>
      <c r="D285" s="11" t="str">
        <f t="shared" si="20"/>
        <v>M</v>
      </c>
      <c r="E285" s="10" t="s">
        <v>14</v>
      </c>
      <c r="F285" s="2">
        <v>7.9249999999999998</v>
      </c>
      <c r="G285" s="2" t="str">
        <f t="shared" si="23"/>
        <v>0-10</v>
      </c>
      <c r="H285" s="10" t="s">
        <v>460</v>
      </c>
      <c r="I285" s="10" t="str">
        <f t="shared" si="21"/>
        <v>G</v>
      </c>
      <c r="J285" s="10" t="s">
        <v>1028</v>
      </c>
      <c r="K285" s="10" t="s">
        <v>1407</v>
      </c>
      <c r="L285" s="2">
        <v>0</v>
      </c>
      <c r="M285" s="2">
        <v>393</v>
      </c>
      <c r="N285" s="2">
        <v>3</v>
      </c>
      <c r="O285" s="10" t="s">
        <v>15</v>
      </c>
      <c r="P285" s="2">
        <v>2</v>
      </c>
      <c r="Q285" s="10">
        <v>0</v>
      </c>
      <c r="R285" s="10">
        <v>3101277</v>
      </c>
      <c r="S285" s="10" t="s">
        <v>17</v>
      </c>
      <c r="T285" s="2">
        <v>2</v>
      </c>
      <c r="U285" t="str">
        <f t="shared" si="24"/>
        <v>Normal family</v>
      </c>
    </row>
    <row r="286" spans="1:21" x14ac:dyDescent="0.2">
      <c r="A286" s="2">
        <v>39</v>
      </c>
      <c r="B286" s="2" t="str">
        <f t="shared" si="22"/>
        <v>30-45</v>
      </c>
      <c r="C286" s="10" t="s">
        <v>1842</v>
      </c>
      <c r="D286" s="11" t="str">
        <f t="shared" si="20"/>
        <v>M</v>
      </c>
      <c r="E286" s="10" t="s">
        <v>14</v>
      </c>
      <c r="F286" s="2">
        <v>7.9249999999999998</v>
      </c>
      <c r="G286" s="2" t="str">
        <f t="shared" si="23"/>
        <v>0-10</v>
      </c>
      <c r="H286" s="10" t="s">
        <v>694</v>
      </c>
      <c r="I286" s="10" t="str">
        <f t="shared" si="21"/>
        <v>N</v>
      </c>
      <c r="J286" s="10" t="s">
        <v>1028</v>
      </c>
      <c r="K286" s="10" t="s">
        <v>1415</v>
      </c>
      <c r="L286" s="2">
        <v>0</v>
      </c>
      <c r="M286" s="2">
        <v>401</v>
      </c>
      <c r="N286" s="2">
        <v>3</v>
      </c>
      <c r="O286" s="10" t="s">
        <v>15</v>
      </c>
      <c r="P286" s="2">
        <v>0</v>
      </c>
      <c r="Q286" s="10">
        <v>1</v>
      </c>
      <c r="R286" s="10" t="s">
        <v>196</v>
      </c>
      <c r="S286" s="10" t="s">
        <v>17</v>
      </c>
      <c r="T286" s="2">
        <v>0</v>
      </c>
      <c r="U286" t="str">
        <f t="shared" si="24"/>
        <v>Single</v>
      </c>
    </row>
    <row r="287" spans="1:21" x14ac:dyDescent="0.2">
      <c r="A287" s="2">
        <v>44</v>
      </c>
      <c r="B287" s="2" t="str">
        <f t="shared" si="22"/>
        <v>30-45</v>
      </c>
      <c r="C287" s="10" t="s">
        <v>1842</v>
      </c>
      <c r="D287" s="11" t="str">
        <f t="shared" si="20"/>
        <v>M</v>
      </c>
      <c r="E287" s="10" t="s">
        <v>14</v>
      </c>
      <c r="F287" s="2">
        <v>7.9249999999999998</v>
      </c>
      <c r="G287" s="2" t="str">
        <f t="shared" si="23"/>
        <v>0-10</v>
      </c>
      <c r="H287" s="10" t="s">
        <v>703</v>
      </c>
      <c r="I287" s="10" t="str">
        <f t="shared" si="21"/>
        <v>S</v>
      </c>
      <c r="J287" s="10" t="s">
        <v>1028</v>
      </c>
      <c r="K287" s="10" t="s">
        <v>1427</v>
      </c>
      <c r="L287" s="2">
        <v>0</v>
      </c>
      <c r="M287" s="2">
        <v>415</v>
      </c>
      <c r="N287" s="2">
        <v>3</v>
      </c>
      <c r="O287" s="10" t="s">
        <v>15</v>
      </c>
      <c r="P287" s="2">
        <v>0</v>
      </c>
      <c r="Q287" s="10">
        <v>1</v>
      </c>
      <c r="R287" s="10" t="s">
        <v>197</v>
      </c>
      <c r="S287" s="10" t="s">
        <v>17</v>
      </c>
      <c r="T287" s="2">
        <v>0</v>
      </c>
      <c r="U287" t="str">
        <f t="shared" si="24"/>
        <v>Single</v>
      </c>
    </row>
    <row r="288" spans="1:21" x14ac:dyDescent="0.2">
      <c r="A288" s="2">
        <v>39</v>
      </c>
      <c r="B288" s="2" t="str">
        <f t="shared" si="22"/>
        <v>30-45</v>
      </c>
      <c r="C288" s="10" t="s">
        <v>1842</v>
      </c>
      <c r="D288" s="11" t="str">
        <f t="shared" si="20"/>
        <v>M</v>
      </c>
      <c r="E288" s="10" t="s">
        <v>14</v>
      </c>
      <c r="F288" s="2">
        <v>7.9249999999999998</v>
      </c>
      <c r="G288" s="2" t="str">
        <f t="shared" si="23"/>
        <v>0-10</v>
      </c>
      <c r="H288" s="10" t="s">
        <v>794</v>
      </c>
      <c r="I288" s="10" t="str">
        <f t="shared" si="21"/>
        <v>S</v>
      </c>
      <c r="J288" s="10" t="s">
        <v>1028</v>
      </c>
      <c r="K288" s="10" t="s">
        <v>1527</v>
      </c>
      <c r="L288" s="2">
        <v>0</v>
      </c>
      <c r="M288" s="2">
        <v>529</v>
      </c>
      <c r="N288" s="2">
        <v>3</v>
      </c>
      <c r="O288" s="10" t="s">
        <v>15</v>
      </c>
      <c r="P288" s="2">
        <v>0</v>
      </c>
      <c r="Q288" s="10">
        <v>0</v>
      </c>
      <c r="R288" s="10">
        <v>3101296</v>
      </c>
      <c r="S288" s="10" t="s">
        <v>17</v>
      </c>
      <c r="T288" s="2">
        <v>0</v>
      </c>
      <c r="U288" t="str">
        <f t="shared" si="24"/>
        <v>Single</v>
      </c>
    </row>
    <row r="289" spans="1:21" x14ac:dyDescent="0.2">
      <c r="A289" s="2">
        <v>32</v>
      </c>
      <c r="B289" s="2" t="str">
        <f t="shared" si="22"/>
        <v>30-45</v>
      </c>
      <c r="C289" s="10" t="s">
        <v>1842</v>
      </c>
      <c r="D289" s="11" t="str">
        <f t="shared" si="20"/>
        <v>M</v>
      </c>
      <c r="E289" s="10" t="s">
        <v>14</v>
      </c>
      <c r="F289" s="2">
        <v>7.9249999999999998</v>
      </c>
      <c r="G289" s="2" t="str">
        <f t="shared" si="23"/>
        <v>0-10</v>
      </c>
      <c r="H289" s="10" t="s">
        <v>468</v>
      </c>
      <c r="I289" s="10" t="str">
        <f t="shared" si="21"/>
        <v>J</v>
      </c>
      <c r="J289" s="10" t="s">
        <v>1028</v>
      </c>
      <c r="K289" s="10" t="s">
        <v>1571</v>
      </c>
      <c r="L289" s="2">
        <v>0</v>
      </c>
      <c r="M289" s="2">
        <v>580</v>
      </c>
      <c r="N289" s="2">
        <v>3</v>
      </c>
      <c r="O289" s="10" t="s">
        <v>15</v>
      </c>
      <c r="P289" s="2">
        <v>0</v>
      </c>
      <c r="Q289" s="10">
        <v>1</v>
      </c>
      <c r="R289" s="10" t="s">
        <v>257</v>
      </c>
      <c r="S289" s="10" t="s">
        <v>17</v>
      </c>
      <c r="T289" s="2">
        <v>0</v>
      </c>
      <c r="U289" t="str">
        <f t="shared" si="24"/>
        <v>Single</v>
      </c>
    </row>
    <row r="290" spans="1:21" x14ac:dyDescent="0.2">
      <c r="A290" s="2">
        <v>32</v>
      </c>
      <c r="B290" s="2" t="str">
        <f t="shared" si="22"/>
        <v>30-45</v>
      </c>
      <c r="C290" s="10" t="s">
        <v>1842</v>
      </c>
      <c r="D290" s="11" t="str">
        <f t="shared" si="20"/>
        <v>M</v>
      </c>
      <c r="E290" s="10" t="s">
        <v>14</v>
      </c>
      <c r="F290" s="2">
        <v>7.9249999999999998</v>
      </c>
      <c r="G290" s="2" t="str">
        <f t="shared" si="23"/>
        <v>0-10</v>
      </c>
      <c r="H290" s="10" t="s">
        <v>867</v>
      </c>
      <c r="I290" s="10" t="str">
        <f t="shared" si="21"/>
        <v>L</v>
      </c>
      <c r="J290" s="10" t="s">
        <v>1028</v>
      </c>
      <c r="K290" s="10" t="s">
        <v>1618</v>
      </c>
      <c r="L290" s="2">
        <v>0</v>
      </c>
      <c r="M290" s="2">
        <v>637</v>
      </c>
      <c r="N290" s="2">
        <v>3</v>
      </c>
      <c r="O290" s="10" t="s">
        <v>15</v>
      </c>
      <c r="P290" s="2">
        <v>0</v>
      </c>
      <c r="Q290" s="10">
        <v>0</v>
      </c>
      <c r="R290" s="10" t="s">
        <v>273</v>
      </c>
      <c r="S290" s="10" t="s">
        <v>17</v>
      </c>
      <c r="T290" s="2">
        <v>0</v>
      </c>
      <c r="U290" t="str">
        <f t="shared" si="24"/>
        <v>Single</v>
      </c>
    </row>
    <row r="291" spans="1:21" x14ac:dyDescent="0.2">
      <c r="A291" s="2">
        <v>31</v>
      </c>
      <c r="B291" s="2" t="str">
        <f t="shared" si="22"/>
        <v>30-45</v>
      </c>
      <c r="C291" s="10" t="s">
        <v>1842</v>
      </c>
      <c r="D291" s="11" t="str">
        <f t="shared" si="20"/>
        <v>M</v>
      </c>
      <c r="E291" s="10" t="s">
        <v>14</v>
      </c>
      <c r="F291" s="2">
        <v>7.9249999999999998</v>
      </c>
      <c r="G291" s="2" t="str">
        <f t="shared" si="23"/>
        <v>0-10</v>
      </c>
      <c r="H291" s="10" t="s">
        <v>936</v>
      </c>
      <c r="I291" s="10" t="str">
        <f t="shared" si="21"/>
        <v>S</v>
      </c>
      <c r="J291" s="10" t="s">
        <v>1028</v>
      </c>
      <c r="K291" s="10" t="s">
        <v>1399</v>
      </c>
      <c r="L291" s="2">
        <v>0</v>
      </c>
      <c r="M291" s="2">
        <v>745</v>
      </c>
      <c r="N291" s="2">
        <v>3</v>
      </c>
      <c r="O291" s="10" t="s">
        <v>15</v>
      </c>
      <c r="P291" s="2">
        <v>0</v>
      </c>
      <c r="Q291" s="10">
        <v>1</v>
      </c>
      <c r="R291" s="10" t="s">
        <v>302</v>
      </c>
      <c r="S291" s="10" t="s">
        <v>17</v>
      </c>
      <c r="T291" s="2">
        <v>0</v>
      </c>
      <c r="U291" t="str">
        <f t="shared" si="24"/>
        <v>Single</v>
      </c>
    </row>
    <row r="292" spans="1:21" x14ac:dyDescent="0.2">
      <c r="A292" s="2">
        <v>23</v>
      </c>
      <c r="B292" s="2" t="str">
        <f t="shared" si="22"/>
        <v>18-30</v>
      </c>
      <c r="C292" s="10" t="s">
        <v>1842</v>
      </c>
      <c r="D292" s="11" t="str">
        <f t="shared" si="20"/>
        <v>M</v>
      </c>
      <c r="E292" s="10" t="s">
        <v>14</v>
      </c>
      <c r="F292" s="2">
        <v>7.9249999999999998</v>
      </c>
      <c r="G292" s="2" t="str">
        <f t="shared" si="23"/>
        <v>0-10</v>
      </c>
      <c r="H292" s="10" t="s">
        <v>984</v>
      </c>
      <c r="I292" s="10" t="str">
        <f t="shared" si="21"/>
        <v>H</v>
      </c>
      <c r="J292" s="10" t="s">
        <v>1032</v>
      </c>
      <c r="K292" s="10" t="s">
        <v>1774</v>
      </c>
      <c r="L292" s="2">
        <v>0</v>
      </c>
      <c r="M292" s="2">
        <v>817</v>
      </c>
      <c r="N292" s="2">
        <v>3</v>
      </c>
      <c r="O292" s="10" t="s">
        <v>20</v>
      </c>
      <c r="P292" s="2">
        <v>0</v>
      </c>
      <c r="Q292" s="10">
        <v>0</v>
      </c>
      <c r="R292" s="10" t="s">
        <v>319</v>
      </c>
      <c r="S292" s="10" t="s">
        <v>24</v>
      </c>
      <c r="T292" s="2">
        <v>0</v>
      </c>
      <c r="U292" t="str">
        <f t="shared" si="24"/>
        <v>Single</v>
      </c>
    </row>
    <row r="293" spans="1:21" x14ac:dyDescent="0.2">
      <c r="A293" s="2">
        <v>20</v>
      </c>
      <c r="B293" s="2" t="str">
        <f t="shared" si="22"/>
        <v>18-30</v>
      </c>
      <c r="C293" s="10" t="s">
        <v>1842</v>
      </c>
      <c r="D293" s="11" t="str">
        <f t="shared" si="20"/>
        <v>M</v>
      </c>
      <c r="E293" s="10" t="s">
        <v>14</v>
      </c>
      <c r="F293" s="2">
        <v>7.9249999999999998</v>
      </c>
      <c r="G293" s="2" t="str">
        <f t="shared" si="23"/>
        <v>0-10</v>
      </c>
      <c r="H293" s="10" t="s">
        <v>998</v>
      </c>
      <c r="I293" s="10" t="str">
        <f t="shared" si="21"/>
        <v>A</v>
      </c>
      <c r="J293" s="10" t="s">
        <v>1028</v>
      </c>
      <c r="K293" s="10" t="s">
        <v>1796</v>
      </c>
      <c r="L293" s="2">
        <v>0</v>
      </c>
      <c r="M293" s="2">
        <v>841</v>
      </c>
      <c r="N293" s="2">
        <v>3</v>
      </c>
      <c r="O293" s="10" t="s">
        <v>15</v>
      </c>
      <c r="P293" s="2">
        <v>0</v>
      </c>
      <c r="Q293" s="10">
        <v>0</v>
      </c>
      <c r="R293" s="10" t="s">
        <v>326</v>
      </c>
      <c r="S293" s="10" t="s">
        <v>17</v>
      </c>
      <c r="T293" s="2">
        <v>0</v>
      </c>
      <c r="U293" t="str">
        <f t="shared" si="24"/>
        <v>Single</v>
      </c>
    </row>
    <row r="294" spans="1:21" x14ac:dyDescent="0.2">
      <c r="A294" s="2">
        <v>30</v>
      </c>
      <c r="B294" s="2" t="str">
        <f t="shared" si="22"/>
        <v>30-45</v>
      </c>
      <c r="C294" s="10" t="s">
        <v>1842</v>
      </c>
      <c r="D294" s="11" t="str">
        <f t="shared" si="20"/>
        <v>M</v>
      </c>
      <c r="E294" s="10" t="s">
        <v>14</v>
      </c>
      <c r="F294" s="2">
        <v>7.8958000000000004</v>
      </c>
      <c r="G294" s="2" t="str">
        <f t="shared" si="23"/>
        <v>0-10</v>
      </c>
      <c r="H294" s="10" t="s">
        <v>389</v>
      </c>
      <c r="I294" s="10" t="str">
        <f t="shared" si="21"/>
        <v>T</v>
      </c>
      <c r="J294" s="10" t="s">
        <v>1028</v>
      </c>
      <c r="K294" s="10" t="s">
        <v>1059</v>
      </c>
      <c r="L294" s="2">
        <v>0</v>
      </c>
      <c r="M294" s="2">
        <v>30</v>
      </c>
      <c r="N294" s="2">
        <v>3</v>
      </c>
      <c r="O294" s="10" t="s">
        <v>15</v>
      </c>
      <c r="P294" s="2">
        <v>0</v>
      </c>
      <c r="Q294" s="10">
        <v>0</v>
      </c>
      <c r="R294" s="10">
        <v>349216</v>
      </c>
      <c r="S294" s="10" t="s">
        <v>17</v>
      </c>
      <c r="T294" s="2">
        <v>0</v>
      </c>
      <c r="U294" t="str">
        <f t="shared" si="24"/>
        <v>Single</v>
      </c>
    </row>
    <row r="295" spans="1:21" x14ac:dyDescent="0.2">
      <c r="A295" s="2">
        <v>30</v>
      </c>
      <c r="B295" s="2" t="str">
        <f t="shared" si="22"/>
        <v>30-45</v>
      </c>
      <c r="C295" s="10" t="s">
        <v>1842</v>
      </c>
      <c r="D295" s="11" t="str">
        <f t="shared" si="20"/>
        <v>M</v>
      </c>
      <c r="E295" s="10" t="s">
        <v>19</v>
      </c>
      <c r="F295" s="2">
        <v>7.8958000000000004</v>
      </c>
      <c r="G295" s="2" t="str">
        <f t="shared" si="23"/>
        <v>0-10</v>
      </c>
      <c r="H295" s="10" t="s">
        <v>401</v>
      </c>
      <c r="I295" s="10" t="str">
        <f t="shared" si="21"/>
        <v>K</v>
      </c>
      <c r="J295" s="10" t="s">
        <v>1028</v>
      </c>
      <c r="K295" s="10" t="s">
        <v>1073</v>
      </c>
      <c r="L295" s="2">
        <v>0</v>
      </c>
      <c r="M295" s="2">
        <v>43</v>
      </c>
      <c r="N295" s="2">
        <v>3</v>
      </c>
      <c r="O295" s="10" t="s">
        <v>15</v>
      </c>
      <c r="P295" s="2">
        <v>0</v>
      </c>
      <c r="Q295" s="10">
        <v>0</v>
      </c>
      <c r="R295" s="10">
        <v>349253</v>
      </c>
      <c r="S295" s="10" t="s">
        <v>17</v>
      </c>
      <c r="T295" s="2">
        <v>0</v>
      </c>
      <c r="U295" t="str">
        <f t="shared" si="24"/>
        <v>Single</v>
      </c>
    </row>
    <row r="296" spans="1:21" x14ac:dyDescent="0.2">
      <c r="A296" s="2">
        <v>30</v>
      </c>
      <c r="B296" s="2" t="str">
        <f t="shared" si="22"/>
        <v>30-45</v>
      </c>
      <c r="C296" s="10" t="s">
        <v>1842</v>
      </c>
      <c r="D296" s="11" t="str">
        <f t="shared" si="20"/>
        <v>M</v>
      </c>
      <c r="E296" s="10" t="s">
        <v>14</v>
      </c>
      <c r="F296" s="2">
        <v>7.8958000000000004</v>
      </c>
      <c r="G296" s="2" t="str">
        <f t="shared" si="23"/>
        <v>0-10</v>
      </c>
      <c r="H296" s="10" t="s">
        <v>433</v>
      </c>
      <c r="I296" s="10" t="str">
        <f t="shared" si="21"/>
        <v>S</v>
      </c>
      <c r="J296" s="10" t="s">
        <v>1028</v>
      </c>
      <c r="K296" s="10" t="s">
        <v>1107</v>
      </c>
      <c r="L296" s="2">
        <v>0</v>
      </c>
      <c r="M296" s="2">
        <v>77</v>
      </c>
      <c r="N296" s="2">
        <v>3</v>
      </c>
      <c r="O296" s="10" t="s">
        <v>15</v>
      </c>
      <c r="P296" s="2">
        <v>0</v>
      </c>
      <c r="Q296" s="10">
        <v>0</v>
      </c>
      <c r="R296" s="10">
        <v>349208</v>
      </c>
      <c r="S296" s="10" t="s">
        <v>17</v>
      </c>
      <c r="T296" s="2">
        <v>0</v>
      </c>
      <c r="U296" t="str">
        <f t="shared" si="24"/>
        <v>Single</v>
      </c>
    </row>
    <row r="297" spans="1:21" x14ac:dyDescent="0.2">
      <c r="A297" s="2">
        <v>28</v>
      </c>
      <c r="B297" s="2" t="str">
        <f t="shared" si="22"/>
        <v>18-30</v>
      </c>
      <c r="C297" s="10" t="s">
        <v>1842</v>
      </c>
      <c r="D297" s="11" t="str">
        <f t="shared" si="20"/>
        <v>M</v>
      </c>
      <c r="E297" s="10" t="s">
        <v>14</v>
      </c>
      <c r="F297" s="2">
        <v>7.8958000000000004</v>
      </c>
      <c r="G297" s="2" t="str">
        <f t="shared" si="23"/>
        <v>0-10</v>
      </c>
      <c r="H297" s="10" t="s">
        <v>456</v>
      </c>
      <c r="I297" s="10" t="str">
        <f t="shared" si="21"/>
        <v>P</v>
      </c>
      <c r="J297" s="10" t="s">
        <v>1032</v>
      </c>
      <c r="K297" s="10" t="s">
        <v>1130</v>
      </c>
      <c r="L297" s="2">
        <v>0</v>
      </c>
      <c r="M297" s="2">
        <v>101</v>
      </c>
      <c r="N297" s="2">
        <v>3</v>
      </c>
      <c r="O297" s="10" t="s">
        <v>20</v>
      </c>
      <c r="P297" s="2">
        <v>0</v>
      </c>
      <c r="Q297" s="10">
        <v>0</v>
      </c>
      <c r="R297" s="10">
        <v>349245</v>
      </c>
      <c r="S297" s="10" t="s">
        <v>24</v>
      </c>
      <c r="T297" s="2">
        <v>0</v>
      </c>
      <c r="U297" t="str">
        <f t="shared" si="24"/>
        <v>Single</v>
      </c>
    </row>
    <row r="298" spans="1:21" x14ac:dyDescent="0.2">
      <c r="A298" s="2">
        <v>30</v>
      </c>
      <c r="B298" s="2" t="str">
        <f t="shared" si="22"/>
        <v>30-45</v>
      </c>
      <c r="C298" s="10" t="s">
        <v>1842</v>
      </c>
      <c r="D298" s="11" t="str">
        <f t="shared" si="20"/>
        <v>M</v>
      </c>
      <c r="E298" s="10" t="s">
        <v>14</v>
      </c>
      <c r="F298" s="2">
        <v>7.8958000000000004</v>
      </c>
      <c r="G298" s="2" t="str">
        <f t="shared" si="23"/>
        <v>0-10</v>
      </c>
      <c r="H298" s="10" t="s">
        <v>457</v>
      </c>
      <c r="I298" s="10" t="str">
        <f t="shared" si="21"/>
        <v>P</v>
      </c>
      <c r="J298" s="10" t="s">
        <v>1028</v>
      </c>
      <c r="K298" s="10" t="s">
        <v>1131</v>
      </c>
      <c r="L298" s="2">
        <v>0</v>
      </c>
      <c r="M298" s="2">
        <v>102</v>
      </c>
      <c r="N298" s="2">
        <v>3</v>
      </c>
      <c r="O298" s="10" t="s">
        <v>15</v>
      </c>
      <c r="P298" s="2">
        <v>0</v>
      </c>
      <c r="Q298" s="10">
        <v>0</v>
      </c>
      <c r="R298" s="10">
        <v>349215</v>
      </c>
      <c r="S298" s="10" t="s">
        <v>17</v>
      </c>
      <c r="T298" s="2">
        <v>0</v>
      </c>
      <c r="U298" t="str">
        <f t="shared" si="24"/>
        <v>Single</v>
      </c>
    </row>
    <row r="299" spans="1:21" x14ac:dyDescent="0.2">
      <c r="A299" s="2">
        <v>28</v>
      </c>
      <c r="B299" s="2" t="str">
        <f t="shared" si="22"/>
        <v>18-30</v>
      </c>
      <c r="C299" s="10" t="s">
        <v>1842</v>
      </c>
      <c r="D299" s="11" t="str">
        <f t="shared" si="20"/>
        <v>M</v>
      </c>
      <c r="E299" s="10" t="s">
        <v>14</v>
      </c>
      <c r="F299" s="2">
        <v>7.8958000000000004</v>
      </c>
      <c r="G299" s="2" t="str">
        <f t="shared" si="23"/>
        <v>0-10</v>
      </c>
      <c r="H299" s="10" t="s">
        <v>461</v>
      </c>
      <c r="I299" s="10" t="str">
        <f t="shared" si="21"/>
        <v>M</v>
      </c>
      <c r="J299" s="10" t="s">
        <v>1028</v>
      </c>
      <c r="K299" s="10" t="s">
        <v>1135</v>
      </c>
      <c r="L299" s="2">
        <v>0</v>
      </c>
      <c r="M299" s="2">
        <v>106</v>
      </c>
      <c r="N299" s="2">
        <v>3</v>
      </c>
      <c r="O299" s="10" t="s">
        <v>15</v>
      </c>
      <c r="P299" s="2">
        <v>0</v>
      </c>
      <c r="Q299" s="10">
        <v>0</v>
      </c>
      <c r="R299" s="10">
        <v>349207</v>
      </c>
      <c r="S299" s="10" t="s">
        <v>17</v>
      </c>
      <c r="T299" s="2">
        <v>0</v>
      </c>
      <c r="U299" t="str">
        <f t="shared" si="24"/>
        <v>Single</v>
      </c>
    </row>
    <row r="300" spans="1:21" x14ac:dyDescent="0.2">
      <c r="A300" s="2">
        <v>38</v>
      </c>
      <c r="B300" s="2" t="str">
        <f t="shared" si="22"/>
        <v>30-45</v>
      </c>
      <c r="C300" s="10" t="s">
        <v>1842</v>
      </c>
      <c r="D300" s="11" t="str">
        <f t="shared" si="20"/>
        <v>M</v>
      </c>
      <c r="E300" s="10" t="s">
        <v>14</v>
      </c>
      <c r="F300" s="2">
        <v>7.8958000000000004</v>
      </c>
      <c r="G300" s="2" t="str">
        <f t="shared" si="23"/>
        <v>0-10</v>
      </c>
      <c r="H300" s="10" t="s">
        <v>464</v>
      </c>
      <c r="I300" s="10" t="str">
        <f t="shared" si="21"/>
        <v>R</v>
      </c>
      <c r="J300" s="10" t="s">
        <v>1028</v>
      </c>
      <c r="K300" s="10" t="s">
        <v>1138</v>
      </c>
      <c r="L300" s="2">
        <v>0</v>
      </c>
      <c r="M300" s="2">
        <v>109</v>
      </c>
      <c r="N300" s="2">
        <v>3</v>
      </c>
      <c r="O300" s="10" t="s">
        <v>15</v>
      </c>
      <c r="P300" s="2">
        <v>0</v>
      </c>
      <c r="Q300" s="10">
        <v>0</v>
      </c>
      <c r="R300" s="10">
        <v>349249</v>
      </c>
      <c r="S300" s="10" t="s">
        <v>17</v>
      </c>
      <c r="T300" s="2">
        <v>0</v>
      </c>
      <c r="U300" t="str">
        <f t="shared" si="24"/>
        <v>Single</v>
      </c>
    </row>
    <row r="301" spans="1:21" x14ac:dyDescent="0.2">
      <c r="A301" s="2">
        <v>33</v>
      </c>
      <c r="B301" s="2" t="str">
        <f t="shared" si="22"/>
        <v>30-45</v>
      </c>
      <c r="C301" s="10" t="s">
        <v>1842</v>
      </c>
      <c r="D301" s="11" t="str">
        <f t="shared" si="20"/>
        <v>M</v>
      </c>
      <c r="E301" s="10" t="s">
        <v>19</v>
      </c>
      <c r="F301" s="2">
        <v>7.8958000000000004</v>
      </c>
      <c r="G301" s="2" t="str">
        <f t="shared" si="23"/>
        <v>0-10</v>
      </c>
      <c r="H301" s="10" t="s">
        <v>480</v>
      </c>
      <c r="I301" s="10" t="str">
        <f t="shared" si="21"/>
        <v>D</v>
      </c>
      <c r="J301" s="10" t="s">
        <v>1028</v>
      </c>
      <c r="K301" s="10" t="s">
        <v>1159</v>
      </c>
      <c r="L301" s="2">
        <v>0</v>
      </c>
      <c r="M301" s="2">
        <v>131</v>
      </c>
      <c r="N301" s="2">
        <v>3</v>
      </c>
      <c r="O301" s="10" t="s">
        <v>15</v>
      </c>
      <c r="P301" s="2">
        <v>0</v>
      </c>
      <c r="Q301" s="10">
        <v>0</v>
      </c>
      <c r="R301" s="10">
        <v>349241</v>
      </c>
      <c r="S301" s="10" t="s">
        <v>17</v>
      </c>
      <c r="T301" s="2">
        <v>0</v>
      </c>
      <c r="U301" t="str">
        <f t="shared" si="24"/>
        <v>Single</v>
      </c>
    </row>
    <row r="302" spans="1:21" x14ac:dyDescent="0.2">
      <c r="A302" s="2">
        <v>36</v>
      </c>
      <c r="B302" s="2" t="str">
        <f t="shared" si="22"/>
        <v>30-45</v>
      </c>
      <c r="C302" s="10" t="s">
        <v>1842</v>
      </c>
      <c r="D302" s="11" t="str">
        <f t="shared" si="20"/>
        <v>M</v>
      </c>
      <c r="E302" s="10" t="s">
        <v>14</v>
      </c>
      <c r="F302" s="2">
        <v>7.8958000000000004</v>
      </c>
      <c r="G302" s="2" t="str">
        <f t="shared" si="23"/>
        <v>0-10</v>
      </c>
      <c r="H302" s="10" t="s">
        <v>529</v>
      </c>
      <c r="I302" s="10" t="str">
        <f t="shared" si="21"/>
        <v>T</v>
      </c>
      <c r="J302" s="10" t="s">
        <v>1028</v>
      </c>
      <c r="K302" s="10" t="s">
        <v>1218</v>
      </c>
      <c r="L302" s="2">
        <v>0</v>
      </c>
      <c r="M302" s="2">
        <v>190</v>
      </c>
      <c r="N302" s="2">
        <v>3</v>
      </c>
      <c r="O302" s="10" t="s">
        <v>15</v>
      </c>
      <c r="P302" s="2">
        <v>0</v>
      </c>
      <c r="Q302" s="10">
        <v>0</v>
      </c>
      <c r="R302" s="10">
        <v>349247</v>
      </c>
      <c r="S302" s="10" t="s">
        <v>17</v>
      </c>
      <c r="T302" s="2">
        <v>0</v>
      </c>
      <c r="U302" t="str">
        <f t="shared" si="24"/>
        <v>Single</v>
      </c>
    </row>
    <row r="303" spans="1:21" x14ac:dyDescent="0.2">
      <c r="A303" s="2">
        <v>30</v>
      </c>
      <c r="B303" s="2" t="str">
        <f t="shared" si="22"/>
        <v>30-45</v>
      </c>
      <c r="C303" s="10" t="s">
        <v>1842</v>
      </c>
      <c r="D303" s="11" t="str">
        <f t="shared" si="20"/>
        <v>M</v>
      </c>
      <c r="E303" s="10" t="s">
        <v>14</v>
      </c>
      <c r="F303" s="2">
        <v>7.8958000000000004</v>
      </c>
      <c r="G303" s="2" t="str">
        <f t="shared" si="23"/>
        <v>0-10</v>
      </c>
      <c r="H303" s="10" t="s">
        <v>558</v>
      </c>
      <c r="I303" s="10" t="str">
        <f t="shared" si="21"/>
        <v>N</v>
      </c>
      <c r="J303" s="10" t="s">
        <v>1028</v>
      </c>
      <c r="K303" s="10" t="s">
        <v>1252</v>
      </c>
      <c r="L303" s="2">
        <v>0</v>
      </c>
      <c r="M303" s="2">
        <v>224</v>
      </c>
      <c r="N303" s="2">
        <v>3</v>
      </c>
      <c r="O303" s="10" t="s">
        <v>15</v>
      </c>
      <c r="P303" s="2">
        <v>0</v>
      </c>
      <c r="Q303" s="10">
        <v>0</v>
      </c>
      <c r="R303" s="10">
        <v>349234</v>
      </c>
      <c r="S303" s="10" t="s">
        <v>17</v>
      </c>
      <c r="T303" s="2">
        <v>0</v>
      </c>
      <c r="U303" t="str">
        <f t="shared" si="24"/>
        <v>Single</v>
      </c>
    </row>
    <row r="304" spans="1:21" x14ac:dyDescent="0.2">
      <c r="A304" s="2">
        <v>22</v>
      </c>
      <c r="B304" s="2" t="str">
        <f t="shared" si="22"/>
        <v>18-30</v>
      </c>
      <c r="C304" s="10" t="s">
        <v>1842</v>
      </c>
      <c r="D304" s="11" t="str">
        <f t="shared" si="20"/>
        <v>M</v>
      </c>
      <c r="E304" s="10" t="s">
        <v>14</v>
      </c>
      <c r="F304" s="2">
        <v>7.8958000000000004</v>
      </c>
      <c r="G304" s="2" t="str">
        <f t="shared" si="23"/>
        <v>0-10</v>
      </c>
      <c r="H304" s="10" t="s">
        <v>611</v>
      </c>
      <c r="I304" s="10" t="str">
        <f t="shared" si="21"/>
        <v>N</v>
      </c>
      <c r="J304" s="10" t="s">
        <v>1028</v>
      </c>
      <c r="K304" s="10" t="s">
        <v>1310</v>
      </c>
      <c r="L304" s="2">
        <v>0</v>
      </c>
      <c r="M304" s="2">
        <v>288</v>
      </c>
      <c r="N304" s="2">
        <v>3</v>
      </c>
      <c r="O304" s="10" t="s">
        <v>15</v>
      </c>
      <c r="P304" s="2">
        <v>0</v>
      </c>
      <c r="Q304" s="10">
        <v>0</v>
      </c>
      <c r="R304" s="10">
        <v>349206</v>
      </c>
      <c r="S304" s="10" t="s">
        <v>17</v>
      </c>
      <c r="T304" s="2">
        <v>0</v>
      </c>
      <c r="U304" t="str">
        <f t="shared" si="24"/>
        <v>Single</v>
      </c>
    </row>
    <row r="305" spans="1:21" x14ac:dyDescent="0.2">
      <c r="A305" s="2">
        <v>24</v>
      </c>
      <c r="B305" s="2" t="str">
        <f t="shared" si="22"/>
        <v>18-30</v>
      </c>
      <c r="C305" s="10" t="s">
        <v>1842</v>
      </c>
      <c r="D305" s="11" t="str">
        <f t="shared" si="20"/>
        <v>M</v>
      </c>
      <c r="E305" s="10" t="s">
        <v>14</v>
      </c>
      <c r="F305" s="2">
        <v>7.8958000000000004</v>
      </c>
      <c r="G305" s="2" t="str">
        <f t="shared" si="23"/>
        <v>0-10</v>
      </c>
      <c r="H305" s="10" t="s">
        <v>618</v>
      </c>
      <c r="I305" s="10" t="str">
        <f t="shared" si="21"/>
        <v>M</v>
      </c>
      <c r="J305" s="10" t="s">
        <v>1028</v>
      </c>
      <c r="K305" s="10" t="s">
        <v>1107</v>
      </c>
      <c r="L305" s="2">
        <v>0</v>
      </c>
      <c r="M305" s="2">
        <v>295</v>
      </c>
      <c r="N305" s="2">
        <v>3</v>
      </c>
      <c r="O305" s="10" t="s">
        <v>15</v>
      </c>
      <c r="P305" s="2">
        <v>0</v>
      </c>
      <c r="Q305" s="10">
        <v>0</v>
      </c>
      <c r="R305" s="10">
        <v>349233</v>
      </c>
      <c r="S305" s="10" t="s">
        <v>17</v>
      </c>
      <c r="T305" s="2">
        <v>0</v>
      </c>
      <c r="U305" t="str">
        <f t="shared" si="24"/>
        <v>Single</v>
      </c>
    </row>
    <row r="306" spans="1:21" x14ac:dyDescent="0.2">
      <c r="A306" s="2">
        <v>28</v>
      </c>
      <c r="B306" s="2" t="str">
        <f t="shared" si="22"/>
        <v>18-30</v>
      </c>
      <c r="C306" s="10" t="s">
        <v>1842</v>
      </c>
      <c r="D306" s="11" t="str">
        <f t="shared" si="20"/>
        <v>M</v>
      </c>
      <c r="E306" s="10" t="s">
        <v>14</v>
      </c>
      <c r="F306" s="2">
        <v>7.8958000000000004</v>
      </c>
      <c r="G306" s="2" t="str">
        <f t="shared" si="23"/>
        <v>0-10</v>
      </c>
      <c r="H306" s="10" t="s">
        <v>633</v>
      </c>
      <c r="I306" s="10" t="str">
        <f t="shared" si="21"/>
        <v>H</v>
      </c>
      <c r="J306" s="10" t="s">
        <v>1028</v>
      </c>
      <c r="K306" s="10" t="s">
        <v>1334</v>
      </c>
      <c r="L306" s="2">
        <v>0</v>
      </c>
      <c r="M306" s="2">
        <v>314</v>
      </c>
      <c r="N306" s="2">
        <v>3</v>
      </c>
      <c r="O306" s="10" t="s">
        <v>15</v>
      </c>
      <c r="P306" s="2">
        <v>0</v>
      </c>
      <c r="Q306" s="10">
        <v>0</v>
      </c>
      <c r="R306" s="10">
        <v>349243</v>
      </c>
      <c r="S306" s="10" t="s">
        <v>17</v>
      </c>
      <c r="T306" s="2">
        <v>0</v>
      </c>
      <c r="U306" t="str">
        <f t="shared" si="24"/>
        <v>Single</v>
      </c>
    </row>
    <row r="307" spans="1:21" x14ac:dyDescent="0.2">
      <c r="A307" s="2">
        <v>27</v>
      </c>
      <c r="B307" s="2" t="str">
        <f t="shared" si="22"/>
        <v>18-30</v>
      </c>
      <c r="C307" s="10" t="s">
        <v>1842</v>
      </c>
      <c r="D307" s="11" t="str">
        <f t="shared" si="20"/>
        <v>M</v>
      </c>
      <c r="E307" s="10" t="s">
        <v>14</v>
      </c>
      <c r="F307" s="2">
        <v>7.8958000000000004</v>
      </c>
      <c r="G307" s="2" t="str">
        <f t="shared" si="23"/>
        <v>0-10</v>
      </c>
      <c r="H307" s="10" t="s">
        <v>640</v>
      </c>
      <c r="I307" s="10" t="str">
        <f t="shared" si="21"/>
        <v>D</v>
      </c>
      <c r="J307" s="10" t="s">
        <v>1028</v>
      </c>
      <c r="K307" s="10" t="s">
        <v>1341</v>
      </c>
      <c r="L307" s="2">
        <v>0</v>
      </c>
      <c r="M307" s="2">
        <v>322</v>
      </c>
      <c r="N307" s="2">
        <v>3</v>
      </c>
      <c r="O307" s="10" t="s">
        <v>15</v>
      </c>
      <c r="P307" s="2">
        <v>0</v>
      </c>
      <c r="Q307" s="10">
        <v>0</v>
      </c>
      <c r="R307" s="10">
        <v>349219</v>
      </c>
      <c r="S307" s="10" t="s">
        <v>17</v>
      </c>
      <c r="T307" s="2">
        <v>0</v>
      </c>
      <c r="U307" t="str">
        <f t="shared" si="24"/>
        <v>Single</v>
      </c>
    </row>
    <row r="308" spans="1:21" x14ac:dyDescent="0.2">
      <c r="A308" s="2">
        <v>30</v>
      </c>
      <c r="B308" s="2" t="str">
        <f t="shared" si="22"/>
        <v>30-45</v>
      </c>
      <c r="C308" s="10" t="s">
        <v>1842</v>
      </c>
      <c r="D308" s="11" t="str">
        <f t="shared" si="20"/>
        <v>M</v>
      </c>
      <c r="E308" s="10" t="s">
        <v>14</v>
      </c>
      <c r="F308" s="2">
        <v>7.8958000000000004</v>
      </c>
      <c r="G308" s="2" t="str">
        <f t="shared" si="23"/>
        <v>0-10</v>
      </c>
      <c r="H308" s="10" t="s">
        <v>648</v>
      </c>
      <c r="I308" s="10" t="str">
        <f t="shared" si="21"/>
        <v>D</v>
      </c>
      <c r="J308" s="10" t="s">
        <v>1028</v>
      </c>
      <c r="K308" s="10" t="s">
        <v>1355</v>
      </c>
      <c r="L308" s="2">
        <v>0</v>
      </c>
      <c r="M308" s="2">
        <v>336</v>
      </c>
      <c r="N308" s="2">
        <v>3</v>
      </c>
      <c r="O308" s="10" t="s">
        <v>15</v>
      </c>
      <c r="P308" s="2">
        <v>0</v>
      </c>
      <c r="Q308" s="10">
        <v>0</v>
      </c>
      <c r="R308" s="10">
        <v>349225</v>
      </c>
      <c r="S308" s="10" t="s">
        <v>17</v>
      </c>
      <c r="T308" s="2">
        <v>0</v>
      </c>
      <c r="U308" t="str">
        <f t="shared" si="24"/>
        <v>Single</v>
      </c>
    </row>
    <row r="309" spans="1:21" x14ac:dyDescent="0.2">
      <c r="A309" s="2">
        <v>30</v>
      </c>
      <c r="B309" s="2" t="str">
        <f t="shared" si="22"/>
        <v>30-45</v>
      </c>
      <c r="C309" s="10" t="s">
        <v>1842</v>
      </c>
      <c r="D309" s="11" t="str">
        <f t="shared" si="20"/>
        <v>M</v>
      </c>
      <c r="E309" s="10" t="s">
        <v>14</v>
      </c>
      <c r="F309" s="2">
        <v>7.8958000000000004</v>
      </c>
      <c r="G309" s="2" t="str">
        <f t="shared" si="23"/>
        <v>0-10</v>
      </c>
      <c r="H309" s="10" t="s">
        <v>685</v>
      </c>
      <c r="I309" s="10" t="str">
        <f t="shared" si="21"/>
        <v>P</v>
      </c>
      <c r="J309" s="10" t="s">
        <v>1028</v>
      </c>
      <c r="K309" s="10" t="s">
        <v>1401</v>
      </c>
      <c r="L309" s="2">
        <v>0</v>
      </c>
      <c r="M309" s="2">
        <v>385</v>
      </c>
      <c r="N309" s="2">
        <v>3</v>
      </c>
      <c r="O309" s="10" t="s">
        <v>15</v>
      </c>
      <c r="P309" s="2">
        <v>0</v>
      </c>
      <c r="Q309" s="10">
        <v>0</v>
      </c>
      <c r="R309" s="10">
        <v>349227</v>
      </c>
      <c r="S309" s="10" t="s">
        <v>17</v>
      </c>
      <c r="T309" s="2">
        <v>0</v>
      </c>
      <c r="U309" t="str">
        <f t="shared" si="24"/>
        <v>Single</v>
      </c>
    </row>
    <row r="310" spans="1:21" x14ac:dyDescent="0.2">
      <c r="A310" s="2">
        <v>30</v>
      </c>
      <c r="B310" s="2" t="str">
        <f t="shared" si="22"/>
        <v>30-45</v>
      </c>
      <c r="C310" s="10" t="s">
        <v>1842</v>
      </c>
      <c r="D310" s="11" t="str">
        <f t="shared" si="20"/>
        <v>M</v>
      </c>
      <c r="E310" s="10" t="s">
        <v>14</v>
      </c>
      <c r="F310" s="2">
        <v>7.8958000000000004</v>
      </c>
      <c r="G310" s="2" t="str">
        <f t="shared" si="23"/>
        <v>0-10</v>
      </c>
      <c r="H310" s="10" t="s">
        <v>701</v>
      </c>
      <c r="I310" s="10" t="str">
        <f t="shared" si="21"/>
        <v>S</v>
      </c>
      <c r="J310" s="10" t="s">
        <v>1028</v>
      </c>
      <c r="K310" s="10" t="s">
        <v>1424</v>
      </c>
      <c r="L310" s="2">
        <v>0</v>
      </c>
      <c r="M310" s="2">
        <v>411</v>
      </c>
      <c r="N310" s="2">
        <v>3</v>
      </c>
      <c r="O310" s="10" t="s">
        <v>15</v>
      </c>
      <c r="P310" s="2">
        <v>0</v>
      </c>
      <c r="Q310" s="10">
        <v>0</v>
      </c>
      <c r="R310" s="10">
        <v>349222</v>
      </c>
      <c r="S310" s="10" t="s">
        <v>17</v>
      </c>
      <c r="T310" s="2">
        <v>0</v>
      </c>
      <c r="U310" t="str">
        <f t="shared" si="24"/>
        <v>Single</v>
      </c>
    </row>
    <row r="311" spans="1:21" x14ac:dyDescent="0.2">
      <c r="A311" s="2">
        <v>30</v>
      </c>
      <c r="B311" s="2" t="str">
        <f t="shared" si="22"/>
        <v>30-45</v>
      </c>
      <c r="C311" s="10" t="s">
        <v>1842</v>
      </c>
      <c r="D311" s="11" t="str">
        <f t="shared" si="20"/>
        <v>M</v>
      </c>
      <c r="E311" s="10" t="s">
        <v>19</v>
      </c>
      <c r="F311" s="2">
        <v>7.8958000000000004</v>
      </c>
      <c r="G311" s="2" t="str">
        <f t="shared" si="23"/>
        <v>0-10</v>
      </c>
      <c r="H311" s="10" t="s">
        <v>709</v>
      </c>
      <c r="I311" s="10" t="str">
        <f t="shared" si="21"/>
        <v>G</v>
      </c>
      <c r="J311" s="10" t="s">
        <v>1028</v>
      </c>
      <c r="K311" s="10" t="s">
        <v>1432</v>
      </c>
      <c r="L311" s="2">
        <v>0</v>
      </c>
      <c r="M311" s="2">
        <v>421</v>
      </c>
      <c r="N311" s="2">
        <v>3</v>
      </c>
      <c r="O311" s="10" t="s">
        <v>15</v>
      </c>
      <c r="P311" s="2">
        <v>0</v>
      </c>
      <c r="Q311" s="10">
        <v>0</v>
      </c>
      <c r="R311" s="10">
        <v>349254</v>
      </c>
      <c r="S311" s="10" t="s">
        <v>17</v>
      </c>
      <c r="T311" s="2">
        <v>0</v>
      </c>
      <c r="U311" t="str">
        <f t="shared" si="24"/>
        <v>Single</v>
      </c>
    </row>
    <row r="312" spans="1:21" x14ac:dyDescent="0.2">
      <c r="A312" s="2">
        <v>29</v>
      </c>
      <c r="B312" s="2" t="str">
        <f t="shared" si="22"/>
        <v>18-30</v>
      </c>
      <c r="C312" s="10" t="s">
        <v>1842</v>
      </c>
      <c r="D312" s="11" t="str">
        <f t="shared" si="20"/>
        <v>M</v>
      </c>
      <c r="E312" s="10" t="s">
        <v>19</v>
      </c>
      <c r="F312" s="2">
        <v>7.8958000000000004</v>
      </c>
      <c r="G312" s="2" t="str">
        <f t="shared" si="23"/>
        <v>0-10</v>
      </c>
      <c r="H312" s="10" t="s">
        <v>736</v>
      </c>
      <c r="I312" s="10" t="str">
        <f t="shared" si="21"/>
        <v>J</v>
      </c>
      <c r="J312" s="10" t="s">
        <v>1028</v>
      </c>
      <c r="K312" s="10" t="s">
        <v>1107</v>
      </c>
      <c r="L312" s="2">
        <v>0</v>
      </c>
      <c r="M312" s="2">
        <v>456</v>
      </c>
      <c r="N312" s="2">
        <v>3</v>
      </c>
      <c r="O312" s="10" t="s">
        <v>15</v>
      </c>
      <c r="P312" s="2">
        <v>0</v>
      </c>
      <c r="Q312" s="10">
        <v>1</v>
      </c>
      <c r="R312" s="10">
        <v>349240</v>
      </c>
      <c r="S312" s="10" t="s">
        <v>17</v>
      </c>
      <c r="T312" s="2">
        <v>0</v>
      </c>
      <c r="U312" t="str">
        <f t="shared" si="24"/>
        <v>Single</v>
      </c>
    </row>
    <row r="313" spans="1:21" x14ac:dyDescent="0.2">
      <c r="A313" s="2">
        <v>32</v>
      </c>
      <c r="B313" s="2" t="str">
        <f t="shared" si="22"/>
        <v>30-45</v>
      </c>
      <c r="C313" s="10" t="s">
        <v>1842</v>
      </c>
      <c r="D313" s="11" t="str">
        <f t="shared" si="20"/>
        <v>M</v>
      </c>
      <c r="E313" s="10" t="s">
        <v>14</v>
      </c>
      <c r="F313" s="2">
        <v>7.8958000000000004</v>
      </c>
      <c r="G313" s="2" t="str">
        <f t="shared" si="23"/>
        <v>0-10</v>
      </c>
      <c r="H313" s="10" t="s">
        <v>786</v>
      </c>
      <c r="I313" s="10" t="str">
        <f t="shared" si="21"/>
        <v>P</v>
      </c>
      <c r="J313" s="10" t="s">
        <v>1028</v>
      </c>
      <c r="K313" s="10" t="s">
        <v>1520</v>
      </c>
      <c r="L313" s="2">
        <v>0</v>
      </c>
      <c r="M313" s="2">
        <v>520</v>
      </c>
      <c r="N313" s="2">
        <v>3</v>
      </c>
      <c r="O313" s="10" t="s">
        <v>15</v>
      </c>
      <c r="P313" s="2">
        <v>0</v>
      </c>
      <c r="Q313" s="10">
        <v>0</v>
      </c>
      <c r="R313" s="10">
        <v>349242</v>
      </c>
      <c r="S313" s="10" t="s">
        <v>17</v>
      </c>
      <c r="T313" s="2">
        <v>0</v>
      </c>
      <c r="U313" t="str">
        <f t="shared" si="24"/>
        <v>Single</v>
      </c>
    </row>
    <row r="314" spans="1:21" x14ac:dyDescent="0.2">
      <c r="A314" s="2">
        <v>22</v>
      </c>
      <c r="B314" s="2" t="str">
        <f t="shared" si="22"/>
        <v>18-30</v>
      </c>
      <c r="C314" s="10" t="s">
        <v>1842</v>
      </c>
      <c r="D314" s="11" t="str">
        <f t="shared" si="20"/>
        <v>M</v>
      </c>
      <c r="E314" s="10" t="s">
        <v>14</v>
      </c>
      <c r="F314" s="2">
        <v>7.8958000000000004</v>
      </c>
      <c r="G314" s="2" t="str">
        <f t="shared" si="23"/>
        <v>0-10</v>
      </c>
      <c r="H314" s="10" t="s">
        <v>788</v>
      </c>
      <c r="I314" s="10" t="str">
        <f t="shared" si="21"/>
        <v>V</v>
      </c>
      <c r="J314" s="10" t="s">
        <v>1028</v>
      </c>
      <c r="K314" s="10" t="s">
        <v>1522</v>
      </c>
      <c r="L314" s="2">
        <v>0</v>
      </c>
      <c r="M314" s="2">
        <v>522</v>
      </c>
      <c r="N314" s="2">
        <v>3</v>
      </c>
      <c r="O314" s="10" t="s">
        <v>15</v>
      </c>
      <c r="P314" s="2">
        <v>0</v>
      </c>
      <c r="Q314" s="10">
        <v>0</v>
      </c>
      <c r="R314" s="10">
        <v>349252</v>
      </c>
      <c r="S314" s="10" t="s">
        <v>17</v>
      </c>
      <c r="T314" s="2">
        <v>0</v>
      </c>
      <c r="U314" t="str">
        <f t="shared" si="24"/>
        <v>Single</v>
      </c>
    </row>
    <row r="315" spans="1:21" x14ac:dyDescent="0.2">
      <c r="A315" s="2">
        <v>40</v>
      </c>
      <c r="B315" s="2" t="str">
        <f t="shared" si="22"/>
        <v>30-45</v>
      </c>
      <c r="C315" s="10" t="s">
        <v>1842</v>
      </c>
      <c r="D315" s="11" t="str">
        <f t="shared" si="20"/>
        <v>M</v>
      </c>
      <c r="E315" s="10" t="s">
        <v>14</v>
      </c>
      <c r="F315" s="2">
        <v>7.8958000000000004</v>
      </c>
      <c r="G315" s="2" t="str">
        <f t="shared" si="23"/>
        <v>0-10</v>
      </c>
      <c r="H315" s="10" t="s">
        <v>815</v>
      </c>
      <c r="I315" s="10" t="str">
        <f t="shared" si="21"/>
        <v>S</v>
      </c>
      <c r="J315" s="10" t="s">
        <v>1028</v>
      </c>
      <c r="K315" s="10" t="s">
        <v>1558</v>
      </c>
      <c r="L315" s="2">
        <v>0</v>
      </c>
      <c r="M315" s="2">
        <v>562</v>
      </c>
      <c r="N315" s="2">
        <v>3</v>
      </c>
      <c r="O315" s="10" t="s">
        <v>15</v>
      </c>
      <c r="P315" s="2">
        <v>0</v>
      </c>
      <c r="Q315" s="10">
        <v>0</v>
      </c>
      <c r="R315" s="10">
        <v>349251</v>
      </c>
      <c r="S315" s="10" t="s">
        <v>17</v>
      </c>
      <c r="T315" s="2">
        <v>0</v>
      </c>
      <c r="U315" t="str">
        <f t="shared" si="24"/>
        <v>Single</v>
      </c>
    </row>
    <row r="316" spans="1:21" x14ac:dyDescent="0.2">
      <c r="A316" s="2">
        <v>19</v>
      </c>
      <c r="B316" s="2" t="str">
        <f t="shared" si="22"/>
        <v>18-30</v>
      </c>
      <c r="C316" s="10" t="s">
        <v>1842</v>
      </c>
      <c r="D316" s="11" t="str">
        <f t="shared" si="20"/>
        <v>M</v>
      </c>
      <c r="E316" s="10" t="s">
        <v>14</v>
      </c>
      <c r="F316" s="2">
        <v>7.8958000000000004</v>
      </c>
      <c r="G316" s="2" t="str">
        <f t="shared" si="23"/>
        <v>0-10</v>
      </c>
      <c r="H316" s="10" t="s">
        <v>819</v>
      </c>
      <c r="I316" s="10" t="str">
        <f t="shared" si="21"/>
        <v>S</v>
      </c>
      <c r="J316" s="10" t="s">
        <v>1028</v>
      </c>
      <c r="K316" s="10" t="s">
        <v>1562</v>
      </c>
      <c r="L316" s="2">
        <v>0</v>
      </c>
      <c r="M316" s="2">
        <v>567</v>
      </c>
      <c r="N316" s="2">
        <v>3</v>
      </c>
      <c r="O316" s="10" t="s">
        <v>15</v>
      </c>
      <c r="P316" s="2">
        <v>0</v>
      </c>
      <c r="Q316" s="10">
        <v>0</v>
      </c>
      <c r="R316" s="10">
        <v>349205</v>
      </c>
      <c r="S316" s="10" t="s">
        <v>17</v>
      </c>
      <c r="T316" s="2">
        <v>0</v>
      </c>
      <c r="U316" t="str">
        <f t="shared" si="24"/>
        <v>Single</v>
      </c>
    </row>
    <row r="317" spans="1:21" x14ac:dyDescent="0.2">
      <c r="A317" s="2">
        <v>30</v>
      </c>
      <c r="B317" s="2" t="str">
        <f t="shared" si="22"/>
        <v>30-45</v>
      </c>
      <c r="C317" s="10" t="s">
        <v>1842</v>
      </c>
      <c r="D317" s="11" t="str">
        <f t="shared" si="20"/>
        <v>M</v>
      </c>
      <c r="E317" s="10" t="s">
        <v>14</v>
      </c>
      <c r="F317" s="2">
        <v>7.8958000000000004</v>
      </c>
      <c r="G317" s="2" t="str">
        <f t="shared" si="23"/>
        <v>0-10</v>
      </c>
      <c r="H317" s="10" t="s">
        <v>840</v>
      </c>
      <c r="I317" s="10" t="str">
        <f t="shared" si="21"/>
        <v>S</v>
      </c>
      <c r="J317" s="10" t="s">
        <v>1028</v>
      </c>
      <c r="K317" s="10" t="s">
        <v>1588</v>
      </c>
      <c r="L317" s="2">
        <v>0</v>
      </c>
      <c r="M317" s="2">
        <v>602</v>
      </c>
      <c r="N317" s="2">
        <v>3</v>
      </c>
      <c r="O317" s="10" t="s">
        <v>15</v>
      </c>
      <c r="P317" s="2">
        <v>0</v>
      </c>
      <c r="Q317" s="10">
        <v>0</v>
      </c>
      <c r="R317" s="10">
        <v>349214</v>
      </c>
      <c r="S317" s="10" t="s">
        <v>17</v>
      </c>
      <c r="T317" s="2">
        <v>0</v>
      </c>
      <c r="U317" t="str">
        <f t="shared" si="24"/>
        <v>Single</v>
      </c>
    </row>
    <row r="318" spans="1:21" x14ac:dyDescent="0.2">
      <c r="A318" s="2">
        <v>30</v>
      </c>
      <c r="B318" s="2" t="str">
        <f t="shared" si="22"/>
        <v>30-45</v>
      </c>
      <c r="C318" s="10" t="s">
        <v>1842</v>
      </c>
      <c r="D318" s="11" t="str">
        <f t="shared" si="20"/>
        <v>M</v>
      </c>
      <c r="E318" s="10" t="s">
        <v>14</v>
      </c>
      <c r="F318" s="2">
        <v>7.8958000000000004</v>
      </c>
      <c r="G318" s="2" t="str">
        <f t="shared" si="23"/>
        <v>0-10</v>
      </c>
      <c r="H318" s="10" t="s">
        <v>845</v>
      </c>
      <c r="I318" s="10" t="str">
        <f t="shared" si="21"/>
        <v>K</v>
      </c>
      <c r="J318" s="10" t="s">
        <v>1028</v>
      </c>
      <c r="K318" s="10" t="s">
        <v>1592</v>
      </c>
      <c r="L318" s="2">
        <v>0</v>
      </c>
      <c r="M318" s="2">
        <v>607</v>
      </c>
      <c r="N318" s="2">
        <v>3</v>
      </c>
      <c r="O318" s="10" t="s">
        <v>15</v>
      </c>
      <c r="P318" s="2">
        <v>0</v>
      </c>
      <c r="Q318" s="10">
        <v>0</v>
      </c>
      <c r="R318" s="10">
        <v>349246</v>
      </c>
      <c r="S318" s="10" t="s">
        <v>17</v>
      </c>
      <c r="T318" s="2">
        <v>0</v>
      </c>
      <c r="U318" t="str">
        <f t="shared" si="24"/>
        <v>Single</v>
      </c>
    </row>
    <row r="319" spans="1:21" x14ac:dyDescent="0.2">
      <c r="A319" s="2">
        <v>26</v>
      </c>
      <c r="B319" s="2" t="str">
        <f t="shared" si="22"/>
        <v>18-30</v>
      </c>
      <c r="C319" s="10" t="s">
        <v>1842</v>
      </c>
      <c r="D319" s="11" t="str">
        <f t="shared" si="20"/>
        <v>M</v>
      </c>
      <c r="E319" s="10" t="s">
        <v>14</v>
      </c>
      <c r="F319" s="2">
        <v>7.8958000000000004</v>
      </c>
      <c r="G319" s="2" t="str">
        <f t="shared" si="23"/>
        <v>0-10</v>
      </c>
      <c r="H319" s="10" t="s">
        <v>860</v>
      </c>
      <c r="I319" s="10" t="str">
        <f t="shared" si="21"/>
        <v>B</v>
      </c>
      <c r="J319" s="10" t="s">
        <v>1028</v>
      </c>
      <c r="K319" s="10" t="s">
        <v>1611</v>
      </c>
      <c r="L319" s="2">
        <v>0</v>
      </c>
      <c r="M319" s="2">
        <v>629</v>
      </c>
      <c r="N319" s="2">
        <v>3</v>
      </c>
      <c r="O319" s="10" t="s">
        <v>15</v>
      </c>
      <c r="P319" s="2">
        <v>0</v>
      </c>
      <c r="Q319" s="10">
        <v>0</v>
      </c>
      <c r="R319" s="10">
        <v>349224</v>
      </c>
      <c r="S319" s="10" t="s">
        <v>17</v>
      </c>
      <c r="T319" s="2">
        <v>0</v>
      </c>
      <c r="U319" t="str">
        <f t="shared" si="24"/>
        <v>Single</v>
      </c>
    </row>
    <row r="320" spans="1:21" x14ac:dyDescent="0.2">
      <c r="A320" s="2">
        <v>19</v>
      </c>
      <c r="B320" s="2" t="str">
        <f t="shared" si="22"/>
        <v>18-30</v>
      </c>
      <c r="C320" s="10" t="s">
        <v>1842</v>
      </c>
      <c r="D320" s="11" t="str">
        <f t="shared" si="20"/>
        <v>M</v>
      </c>
      <c r="E320" s="10" t="s">
        <v>14</v>
      </c>
      <c r="F320" s="2">
        <v>7.8958000000000004</v>
      </c>
      <c r="G320" s="2" t="str">
        <f t="shared" si="23"/>
        <v>0-10</v>
      </c>
      <c r="H320" s="10" t="s">
        <v>871</v>
      </c>
      <c r="I320" s="10" t="str">
        <f t="shared" si="21"/>
        <v>C</v>
      </c>
      <c r="J320" s="10" t="s">
        <v>1028</v>
      </c>
      <c r="K320" s="10" t="s">
        <v>1629</v>
      </c>
      <c r="L320" s="2">
        <v>0</v>
      </c>
      <c r="M320" s="2">
        <v>647</v>
      </c>
      <c r="N320" s="2">
        <v>3</v>
      </c>
      <c r="O320" s="10" t="s">
        <v>15</v>
      </c>
      <c r="P320" s="2">
        <v>0</v>
      </c>
      <c r="Q320" s="10">
        <v>0</v>
      </c>
      <c r="R320" s="10">
        <v>349231</v>
      </c>
      <c r="S320" s="10" t="s">
        <v>17</v>
      </c>
      <c r="T320" s="2">
        <v>0</v>
      </c>
      <c r="U320" t="str">
        <f t="shared" si="24"/>
        <v>Single</v>
      </c>
    </row>
    <row r="321" spans="1:21" x14ac:dyDescent="0.2">
      <c r="A321" s="2">
        <v>30</v>
      </c>
      <c r="B321" s="2" t="str">
        <f t="shared" si="22"/>
        <v>30-45</v>
      </c>
      <c r="C321" s="10" t="s">
        <v>1842</v>
      </c>
      <c r="D321" s="11" t="str">
        <f t="shared" si="20"/>
        <v>M</v>
      </c>
      <c r="E321" s="10" t="s">
        <v>14</v>
      </c>
      <c r="F321" s="2">
        <v>7.8958000000000004</v>
      </c>
      <c r="G321" s="2" t="str">
        <f t="shared" si="23"/>
        <v>0-10</v>
      </c>
      <c r="H321" s="10" t="s">
        <v>874</v>
      </c>
      <c r="I321" s="10" t="str">
        <f t="shared" si="21"/>
        <v>M</v>
      </c>
      <c r="J321" s="10" t="s">
        <v>1028</v>
      </c>
      <c r="K321" s="10" t="s">
        <v>1633</v>
      </c>
      <c r="L321" s="2">
        <v>0</v>
      </c>
      <c r="M321" s="2">
        <v>651</v>
      </c>
      <c r="N321" s="2">
        <v>3</v>
      </c>
      <c r="O321" s="10" t="s">
        <v>15</v>
      </c>
      <c r="P321" s="2">
        <v>0</v>
      </c>
      <c r="Q321" s="10">
        <v>0</v>
      </c>
      <c r="R321" s="10">
        <v>349221</v>
      </c>
      <c r="S321" s="10" t="s">
        <v>17</v>
      </c>
      <c r="T321" s="2">
        <v>0</v>
      </c>
      <c r="U321" t="str">
        <f t="shared" si="24"/>
        <v>Single</v>
      </c>
    </row>
    <row r="322" spans="1:21" x14ac:dyDescent="0.2">
      <c r="A322" s="2">
        <v>30</v>
      </c>
      <c r="B322" s="2" t="str">
        <f t="shared" si="22"/>
        <v>30-45</v>
      </c>
      <c r="C322" s="10" t="s">
        <v>1842</v>
      </c>
      <c r="D322" s="11" t="str">
        <f t="shared" ref="D322:D385" si="25">LEFT(C322,1)</f>
        <v>M</v>
      </c>
      <c r="E322" s="10" t="s">
        <v>14</v>
      </c>
      <c r="F322" s="2">
        <v>7.8958000000000004</v>
      </c>
      <c r="G322" s="2" t="str">
        <f t="shared" si="23"/>
        <v>0-10</v>
      </c>
      <c r="H322" s="10" t="s">
        <v>878</v>
      </c>
      <c r="I322" s="10" t="str">
        <f t="shared" ref="I322:I385" si="26">LEFT(H322,1)</f>
        <v>R</v>
      </c>
      <c r="J322" s="10" t="s">
        <v>1028</v>
      </c>
      <c r="K322" s="10" t="s">
        <v>1295</v>
      </c>
      <c r="L322" s="2">
        <v>0</v>
      </c>
      <c r="M322" s="2">
        <v>657</v>
      </c>
      <c r="N322" s="2">
        <v>3</v>
      </c>
      <c r="O322" s="10" t="s">
        <v>15</v>
      </c>
      <c r="P322" s="2">
        <v>0</v>
      </c>
      <c r="Q322" s="10">
        <v>0</v>
      </c>
      <c r="R322" s="10">
        <v>349223</v>
      </c>
      <c r="S322" s="10" t="s">
        <v>17</v>
      </c>
      <c r="T322" s="2">
        <v>0</v>
      </c>
      <c r="U322" t="str">
        <f t="shared" si="24"/>
        <v>Single</v>
      </c>
    </row>
    <row r="323" spans="1:21" x14ac:dyDescent="0.2">
      <c r="A323" s="2">
        <v>30</v>
      </c>
      <c r="B323" s="2" t="str">
        <f t="shared" ref="B323:B386" si="27">_xlfn.SWITCH(TRUE, A323&lt;18, "18 lower", AND(A323&gt;18, A323&lt;30),"18-30", AND(A323&gt;=30,A323&lt;45),"30-45", "45 higher")</f>
        <v>30-45</v>
      </c>
      <c r="C323" s="10" t="s">
        <v>1842</v>
      </c>
      <c r="D323" s="11" t="str">
        <f t="shared" si="25"/>
        <v>M</v>
      </c>
      <c r="E323" s="10" t="s">
        <v>14</v>
      </c>
      <c r="F323" s="2">
        <v>7.8958000000000004</v>
      </c>
      <c r="G323" s="2" t="str">
        <f t="shared" ref="G323:G386" si="28">_xlfn.SWITCH(TRUE,F323=0,0,AND(F323&gt;0,F323&lt;10),"0-10",AND(F323&gt;=10,F323&lt;25),"10-25",AND(F323&gt;=25,F323&lt;75),"25-75",F323&gt;=75,"75 higher")</f>
        <v>0-10</v>
      </c>
      <c r="H323" s="10" t="s">
        <v>931</v>
      </c>
      <c r="I323" s="10" t="str">
        <f t="shared" si="26"/>
        <v>I</v>
      </c>
      <c r="J323" s="10" t="s">
        <v>1028</v>
      </c>
      <c r="K323" s="10" t="s">
        <v>1708</v>
      </c>
      <c r="L323" s="2">
        <v>0</v>
      </c>
      <c r="M323" s="2">
        <v>739</v>
      </c>
      <c r="N323" s="2">
        <v>3</v>
      </c>
      <c r="O323" s="10" t="s">
        <v>15</v>
      </c>
      <c r="P323" s="2">
        <v>0</v>
      </c>
      <c r="Q323" s="10">
        <v>0</v>
      </c>
      <c r="R323" s="10">
        <v>349201</v>
      </c>
      <c r="S323" s="10" t="s">
        <v>17</v>
      </c>
      <c r="T323" s="2">
        <v>0</v>
      </c>
      <c r="U323" t="str">
        <f t="shared" ref="U323:U386" si="29">_xlfn.SWITCH(TRUE,T323=0,"Single",OR(T323=1,T323=2),"Normal family",T323&gt;2,"Big family")</f>
        <v>Single</v>
      </c>
    </row>
    <row r="324" spans="1:21" x14ac:dyDescent="0.2">
      <c r="A324" s="2">
        <v>30</v>
      </c>
      <c r="B324" s="2" t="str">
        <f t="shared" si="27"/>
        <v>30-45</v>
      </c>
      <c r="C324" s="10" t="s">
        <v>1842</v>
      </c>
      <c r="D324" s="11" t="str">
        <f t="shared" si="25"/>
        <v>M</v>
      </c>
      <c r="E324" s="10" t="s">
        <v>14</v>
      </c>
      <c r="F324" s="2">
        <v>7.8958000000000004</v>
      </c>
      <c r="G324" s="2" t="str">
        <f t="shared" si="28"/>
        <v>0-10</v>
      </c>
      <c r="H324" s="10" t="s">
        <v>932</v>
      </c>
      <c r="I324" s="10" t="str">
        <f t="shared" si="26"/>
        <v>N</v>
      </c>
      <c r="J324" s="10" t="s">
        <v>1028</v>
      </c>
      <c r="K324" s="10" t="s">
        <v>1709</v>
      </c>
      <c r="L324" s="2">
        <v>0</v>
      </c>
      <c r="M324" s="2">
        <v>740</v>
      </c>
      <c r="N324" s="2">
        <v>3</v>
      </c>
      <c r="O324" s="10" t="s">
        <v>15</v>
      </c>
      <c r="P324" s="2">
        <v>0</v>
      </c>
      <c r="Q324" s="10">
        <v>0</v>
      </c>
      <c r="R324" s="10">
        <v>349218</v>
      </c>
      <c r="S324" s="10" t="s">
        <v>17</v>
      </c>
      <c r="T324" s="2">
        <v>0</v>
      </c>
      <c r="U324" t="str">
        <f t="shared" si="29"/>
        <v>Single</v>
      </c>
    </row>
    <row r="325" spans="1:21" x14ac:dyDescent="0.2">
      <c r="A325" s="2">
        <v>23</v>
      </c>
      <c r="B325" s="2" t="str">
        <f t="shared" si="27"/>
        <v>18-30</v>
      </c>
      <c r="C325" s="10" t="s">
        <v>1842</v>
      </c>
      <c r="D325" s="11" t="str">
        <f t="shared" si="25"/>
        <v>M</v>
      </c>
      <c r="E325" s="10" t="s">
        <v>14</v>
      </c>
      <c r="F325" s="2">
        <v>7.8958000000000004</v>
      </c>
      <c r="G325" s="2" t="str">
        <f t="shared" si="28"/>
        <v>0-10</v>
      </c>
      <c r="H325" s="10" t="s">
        <v>943</v>
      </c>
      <c r="I325" s="10" t="str">
        <f t="shared" si="26"/>
        <v>J</v>
      </c>
      <c r="J325" s="10" t="s">
        <v>1028</v>
      </c>
      <c r="K325" s="10" t="s">
        <v>1059</v>
      </c>
      <c r="L325" s="2">
        <v>0</v>
      </c>
      <c r="M325" s="2">
        <v>754</v>
      </c>
      <c r="N325" s="2">
        <v>3</v>
      </c>
      <c r="O325" s="10" t="s">
        <v>15</v>
      </c>
      <c r="P325" s="2">
        <v>0</v>
      </c>
      <c r="Q325" s="10">
        <v>0</v>
      </c>
      <c r="R325" s="10">
        <v>349204</v>
      </c>
      <c r="S325" s="10" t="s">
        <v>17</v>
      </c>
      <c r="T325" s="2">
        <v>0</v>
      </c>
      <c r="U325" t="str">
        <f t="shared" si="29"/>
        <v>Single</v>
      </c>
    </row>
    <row r="326" spans="1:21" x14ac:dyDescent="0.2">
      <c r="A326" s="2">
        <v>25</v>
      </c>
      <c r="B326" s="2" t="str">
        <f t="shared" si="27"/>
        <v>18-30</v>
      </c>
      <c r="C326" s="10" t="s">
        <v>1842</v>
      </c>
      <c r="D326" s="11" t="str">
        <f t="shared" si="25"/>
        <v>M</v>
      </c>
      <c r="E326" s="10" t="s">
        <v>14</v>
      </c>
      <c r="F326" s="2">
        <v>7.8958000000000004</v>
      </c>
      <c r="G326" s="2" t="str">
        <f t="shared" si="28"/>
        <v>0-10</v>
      </c>
      <c r="H326" s="10" t="s">
        <v>970</v>
      </c>
      <c r="I326" s="10" t="str">
        <f t="shared" si="26"/>
        <v>D</v>
      </c>
      <c r="J326" s="10" t="s">
        <v>1028</v>
      </c>
      <c r="K326" s="10" t="s">
        <v>1756</v>
      </c>
      <c r="L326" s="2">
        <v>0</v>
      </c>
      <c r="M326" s="2">
        <v>795</v>
      </c>
      <c r="N326" s="2">
        <v>3</v>
      </c>
      <c r="O326" s="10" t="s">
        <v>15</v>
      </c>
      <c r="P326" s="2">
        <v>0</v>
      </c>
      <c r="Q326" s="10">
        <v>0</v>
      </c>
      <c r="R326" s="10">
        <v>349203</v>
      </c>
      <c r="S326" s="10" t="s">
        <v>17</v>
      </c>
      <c r="T326" s="2">
        <v>0</v>
      </c>
      <c r="U326" t="str">
        <f t="shared" si="29"/>
        <v>Single</v>
      </c>
    </row>
    <row r="327" spans="1:21" x14ac:dyDescent="0.2">
      <c r="A327" s="2">
        <v>35</v>
      </c>
      <c r="B327" s="2" t="str">
        <f t="shared" si="27"/>
        <v>30-45</v>
      </c>
      <c r="C327" s="10" t="s">
        <v>1842</v>
      </c>
      <c r="D327" s="11" t="str">
        <f t="shared" si="25"/>
        <v>M</v>
      </c>
      <c r="E327" s="10" t="s">
        <v>19</v>
      </c>
      <c r="F327" s="2">
        <v>7.8958000000000004</v>
      </c>
      <c r="G327" s="2" t="str">
        <f t="shared" si="28"/>
        <v>0-10</v>
      </c>
      <c r="H327" s="10" t="s">
        <v>1004</v>
      </c>
      <c r="I327" s="10" t="str">
        <f t="shared" si="26"/>
        <v>M</v>
      </c>
      <c r="J327" s="10" t="s">
        <v>1028</v>
      </c>
      <c r="K327" s="10" t="s">
        <v>1803</v>
      </c>
      <c r="L327" s="2">
        <v>0</v>
      </c>
      <c r="M327" s="2">
        <v>848</v>
      </c>
      <c r="N327" s="2">
        <v>3</v>
      </c>
      <c r="O327" s="10" t="s">
        <v>15</v>
      </c>
      <c r="P327" s="2">
        <v>0</v>
      </c>
      <c r="Q327" s="10">
        <v>0</v>
      </c>
      <c r="R327" s="10">
        <v>349213</v>
      </c>
      <c r="S327" s="10" t="s">
        <v>17</v>
      </c>
      <c r="T327" s="2">
        <v>0</v>
      </c>
      <c r="U327" t="str">
        <f t="shared" si="29"/>
        <v>Single</v>
      </c>
    </row>
    <row r="328" spans="1:21" x14ac:dyDescent="0.2">
      <c r="A328" s="2">
        <v>26</v>
      </c>
      <c r="B328" s="2" t="str">
        <f t="shared" si="27"/>
        <v>18-30</v>
      </c>
      <c r="C328" s="10" t="s">
        <v>1842</v>
      </c>
      <c r="D328" s="11" t="str">
        <f t="shared" si="25"/>
        <v>M</v>
      </c>
      <c r="E328" s="10" t="s">
        <v>14</v>
      </c>
      <c r="F328" s="2">
        <v>7.8958000000000004</v>
      </c>
      <c r="G328" s="2" t="str">
        <f t="shared" si="28"/>
        <v>0-10</v>
      </c>
      <c r="H328" s="10" t="s">
        <v>1015</v>
      </c>
      <c r="I328" s="10" t="str">
        <f t="shared" si="26"/>
        <v>B</v>
      </c>
      <c r="J328" s="10" t="s">
        <v>1028</v>
      </c>
      <c r="K328" s="10" t="s">
        <v>1823</v>
      </c>
      <c r="L328" s="2">
        <v>0</v>
      </c>
      <c r="M328" s="2">
        <v>871</v>
      </c>
      <c r="N328" s="2">
        <v>3</v>
      </c>
      <c r="O328" s="10" t="s">
        <v>15</v>
      </c>
      <c r="P328" s="2">
        <v>0</v>
      </c>
      <c r="Q328" s="10">
        <v>0</v>
      </c>
      <c r="R328" s="10">
        <v>349248</v>
      </c>
      <c r="S328" s="10" t="s">
        <v>17</v>
      </c>
      <c r="T328" s="2">
        <v>0</v>
      </c>
      <c r="U328" t="str">
        <f t="shared" si="29"/>
        <v>Single</v>
      </c>
    </row>
    <row r="329" spans="1:21" x14ac:dyDescent="0.2">
      <c r="A329" s="2">
        <v>19</v>
      </c>
      <c r="B329" s="2" t="str">
        <f t="shared" si="27"/>
        <v>18-30</v>
      </c>
      <c r="C329" s="10" t="s">
        <v>1842</v>
      </c>
      <c r="D329" s="11" t="str">
        <f t="shared" si="25"/>
        <v>M</v>
      </c>
      <c r="E329" s="10" t="s">
        <v>14</v>
      </c>
      <c r="F329" s="2">
        <v>7.8958000000000004</v>
      </c>
      <c r="G329" s="2" t="str">
        <f t="shared" si="28"/>
        <v>0-10</v>
      </c>
      <c r="H329" s="10" t="s">
        <v>457</v>
      </c>
      <c r="I329" s="10" t="str">
        <f t="shared" si="26"/>
        <v>P</v>
      </c>
      <c r="J329" s="10" t="s">
        <v>1028</v>
      </c>
      <c r="K329" s="10" t="s">
        <v>1829</v>
      </c>
      <c r="L329" s="2">
        <v>0</v>
      </c>
      <c r="M329" s="2">
        <v>878</v>
      </c>
      <c r="N329" s="2">
        <v>3</v>
      </c>
      <c r="O329" s="10" t="s">
        <v>15</v>
      </c>
      <c r="P329" s="2">
        <v>0</v>
      </c>
      <c r="Q329" s="10">
        <v>0</v>
      </c>
      <c r="R329" s="10">
        <v>349212</v>
      </c>
      <c r="S329" s="10" t="s">
        <v>17</v>
      </c>
      <c r="T329" s="2">
        <v>0</v>
      </c>
      <c r="U329" t="str">
        <f t="shared" si="29"/>
        <v>Single</v>
      </c>
    </row>
    <row r="330" spans="1:21" x14ac:dyDescent="0.2">
      <c r="A330" s="2">
        <v>30</v>
      </c>
      <c r="B330" s="2" t="str">
        <f t="shared" si="27"/>
        <v>30-45</v>
      </c>
      <c r="C330" s="10" t="s">
        <v>1842</v>
      </c>
      <c r="D330" s="11" t="str">
        <f t="shared" si="25"/>
        <v>M</v>
      </c>
      <c r="E330" s="10" t="s">
        <v>14</v>
      </c>
      <c r="F330" s="2">
        <v>7.8958000000000004</v>
      </c>
      <c r="G330" s="2" t="str">
        <f t="shared" si="28"/>
        <v>0-10</v>
      </c>
      <c r="H330" s="10" t="s">
        <v>1018</v>
      </c>
      <c r="I330" s="10" t="str">
        <f t="shared" si="26"/>
        <v>L</v>
      </c>
      <c r="J330" s="10" t="s">
        <v>1028</v>
      </c>
      <c r="K330" s="10" t="s">
        <v>1830</v>
      </c>
      <c r="L330" s="2">
        <v>0</v>
      </c>
      <c r="M330" s="2">
        <v>879</v>
      </c>
      <c r="N330" s="2">
        <v>3</v>
      </c>
      <c r="O330" s="10" t="s">
        <v>15</v>
      </c>
      <c r="P330" s="2">
        <v>0</v>
      </c>
      <c r="Q330" s="10">
        <v>0</v>
      </c>
      <c r="R330" s="10">
        <v>349217</v>
      </c>
      <c r="S330" s="10" t="s">
        <v>17</v>
      </c>
      <c r="T330" s="2">
        <v>0</v>
      </c>
      <c r="U330" t="str">
        <f t="shared" si="29"/>
        <v>Single</v>
      </c>
    </row>
    <row r="331" spans="1:21" x14ac:dyDescent="0.2">
      <c r="A331" s="2">
        <v>33</v>
      </c>
      <c r="B331" s="2" t="str">
        <f t="shared" si="27"/>
        <v>30-45</v>
      </c>
      <c r="C331" s="10" t="s">
        <v>1842</v>
      </c>
      <c r="D331" s="11" t="str">
        <f t="shared" si="25"/>
        <v>M</v>
      </c>
      <c r="E331" s="10" t="s">
        <v>14</v>
      </c>
      <c r="F331" s="2">
        <v>7.8958000000000004</v>
      </c>
      <c r="G331" s="2" t="str">
        <f t="shared" si="28"/>
        <v>0-10</v>
      </c>
      <c r="H331" s="10" t="s">
        <v>1021</v>
      </c>
      <c r="I331" s="10" t="str">
        <f t="shared" si="26"/>
        <v>M</v>
      </c>
      <c r="J331" s="10" t="s">
        <v>1028</v>
      </c>
      <c r="K331" s="10" t="s">
        <v>1833</v>
      </c>
      <c r="L331" s="2">
        <v>0</v>
      </c>
      <c r="M331" s="2">
        <v>882</v>
      </c>
      <c r="N331" s="2">
        <v>3</v>
      </c>
      <c r="O331" s="10" t="s">
        <v>15</v>
      </c>
      <c r="P331" s="2">
        <v>0</v>
      </c>
      <c r="Q331" s="10">
        <v>0</v>
      </c>
      <c r="R331" s="10">
        <v>349257</v>
      </c>
      <c r="S331" s="10" t="s">
        <v>17</v>
      </c>
      <c r="T331" s="2">
        <v>0</v>
      </c>
      <c r="U331" t="str">
        <f t="shared" si="29"/>
        <v>Single</v>
      </c>
    </row>
    <row r="332" spans="1:21" x14ac:dyDescent="0.2">
      <c r="A332" s="2">
        <v>26</v>
      </c>
      <c r="B332" s="2" t="str">
        <f t="shared" si="27"/>
        <v>18-30</v>
      </c>
      <c r="C332" s="10" t="s">
        <v>1842</v>
      </c>
      <c r="D332" s="11" t="str">
        <f t="shared" si="25"/>
        <v>M</v>
      </c>
      <c r="E332" s="10" t="s">
        <v>14</v>
      </c>
      <c r="F332" s="2">
        <v>7.8875000000000002</v>
      </c>
      <c r="G332" s="2" t="str">
        <f t="shared" si="28"/>
        <v>0-10</v>
      </c>
      <c r="H332" s="10" t="s">
        <v>979</v>
      </c>
      <c r="I332" s="10" t="str">
        <f t="shared" si="26"/>
        <v>A</v>
      </c>
      <c r="J332" s="10" t="s">
        <v>1028</v>
      </c>
      <c r="K332" s="10" t="s">
        <v>1220</v>
      </c>
      <c r="L332" s="2">
        <v>0</v>
      </c>
      <c r="M332" s="2">
        <v>811</v>
      </c>
      <c r="N332" s="2">
        <v>3</v>
      </c>
      <c r="O332" s="10" t="s">
        <v>15</v>
      </c>
      <c r="P332" s="2">
        <v>0</v>
      </c>
      <c r="Q332" s="10">
        <v>0</v>
      </c>
      <c r="R332" s="10">
        <v>3474</v>
      </c>
      <c r="S332" s="10" t="s">
        <v>17</v>
      </c>
      <c r="T332" s="2">
        <v>0</v>
      </c>
      <c r="U332" t="str">
        <f t="shared" si="29"/>
        <v>Single</v>
      </c>
    </row>
    <row r="333" spans="1:21" x14ac:dyDescent="0.2">
      <c r="A333" s="2">
        <v>22</v>
      </c>
      <c r="B333" s="2" t="str">
        <f t="shared" si="27"/>
        <v>18-30</v>
      </c>
      <c r="C333" s="10" t="s">
        <v>1842</v>
      </c>
      <c r="D333" s="11" t="str">
        <f t="shared" si="25"/>
        <v>M</v>
      </c>
      <c r="E333" s="10" t="s">
        <v>26</v>
      </c>
      <c r="F333" s="2">
        <v>7.8792</v>
      </c>
      <c r="G333" s="2" t="str">
        <f t="shared" si="28"/>
        <v>0-10</v>
      </c>
      <c r="H333" s="10" t="s">
        <v>388</v>
      </c>
      <c r="I333" s="10" t="str">
        <f t="shared" si="26"/>
        <v>O</v>
      </c>
      <c r="J333" s="10" t="s">
        <v>1032</v>
      </c>
      <c r="K333" s="10" t="s">
        <v>1058</v>
      </c>
      <c r="L333" s="2">
        <v>0</v>
      </c>
      <c r="M333" s="2">
        <v>29</v>
      </c>
      <c r="N333" s="2">
        <v>3</v>
      </c>
      <c r="O333" s="10" t="s">
        <v>20</v>
      </c>
      <c r="P333" s="2">
        <v>0</v>
      </c>
      <c r="Q333" s="10">
        <v>1</v>
      </c>
      <c r="R333" s="10">
        <v>330959</v>
      </c>
      <c r="S333" s="10" t="s">
        <v>24</v>
      </c>
      <c r="T333" s="2">
        <v>0</v>
      </c>
      <c r="U333" t="str">
        <f t="shared" si="29"/>
        <v>Single</v>
      </c>
    </row>
    <row r="334" spans="1:21" x14ac:dyDescent="0.2">
      <c r="A334" s="2">
        <v>19</v>
      </c>
      <c r="B334" s="2" t="str">
        <f t="shared" si="27"/>
        <v>18-30</v>
      </c>
      <c r="C334" s="10" t="s">
        <v>1842</v>
      </c>
      <c r="D334" s="11" t="str">
        <f t="shared" si="25"/>
        <v>M</v>
      </c>
      <c r="E334" s="10" t="s">
        <v>26</v>
      </c>
      <c r="F334" s="2">
        <v>7.8792</v>
      </c>
      <c r="G334" s="2" t="str">
        <f t="shared" si="28"/>
        <v>0-10</v>
      </c>
      <c r="H334" s="10" t="s">
        <v>403</v>
      </c>
      <c r="I334" s="10" t="str">
        <f t="shared" si="26"/>
        <v>D</v>
      </c>
      <c r="J334" s="10" t="s">
        <v>1032</v>
      </c>
      <c r="K334" s="10" t="s">
        <v>1075</v>
      </c>
      <c r="L334" s="2">
        <v>0</v>
      </c>
      <c r="M334" s="2">
        <v>45</v>
      </c>
      <c r="N334" s="2">
        <v>3</v>
      </c>
      <c r="O334" s="10" t="s">
        <v>20</v>
      </c>
      <c r="P334" s="2">
        <v>0</v>
      </c>
      <c r="Q334" s="10">
        <v>1</v>
      </c>
      <c r="R334" s="10">
        <v>330958</v>
      </c>
      <c r="S334" s="10" t="s">
        <v>24</v>
      </c>
      <c r="T334" s="2">
        <v>0</v>
      </c>
      <c r="U334" t="str">
        <f t="shared" si="29"/>
        <v>Single</v>
      </c>
    </row>
    <row r="335" spans="1:21" x14ac:dyDescent="0.2">
      <c r="A335" s="2">
        <v>22</v>
      </c>
      <c r="B335" s="2" t="str">
        <f t="shared" si="27"/>
        <v>18-30</v>
      </c>
      <c r="C335" s="10" t="s">
        <v>1842</v>
      </c>
      <c r="D335" s="11" t="str">
        <f t="shared" si="25"/>
        <v>M</v>
      </c>
      <c r="E335" s="10" t="s">
        <v>26</v>
      </c>
      <c r="F335" s="2">
        <v>7.8792</v>
      </c>
      <c r="G335" s="2" t="str">
        <f t="shared" si="28"/>
        <v>0-10</v>
      </c>
      <c r="H335" s="10" t="s">
        <v>665</v>
      </c>
      <c r="I335" s="10" t="str">
        <f t="shared" si="26"/>
        <v>M</v>
      </c>
      <c r="J335" s="10" t="s">
        <v>1032</v>
      </c>
      <c r="K335" s="10" t="s">
        <v>1378</v>
      </c>
      <c r="L335" s="2">
        <v>0</v>
      </c>
      <c r="M335" s="2">
        <v>359</v>
      </c>
      <c r="N335" s="2">
        <v>3</v>
      </c>
      <c r="O335" s="10" t="s">
        <v>20</v>
      </c>
      <c r="P335" s="2">
        <v>0</v>
      </c>
      <c r="Q335" s="10">
        <v>1</v>
      </c>
      <c r="R335" s="10">
        <v>330931</v>
      </c>
      <c r="S335" s="10" t="s">
        <v>24</v>
      </c>
      <c r="T335" s="2">
        <v>0</v>
      </c>
      <c r="U335" t="str">
        <f t="shared" si="29"/>
        <v>Single</v>
      </c>
    </row>
    <row r="336" spans="1:21" x14ac:dyDescent="0.2">
      <c r="A336" s="2">
        <v>22</v>
      </c>
      <c r="B336" s="2" t="str">
        <f t="shared" si="27"/>
        <v>18-30</v>
      </c>
      <c r="C336" s="10" t="s">
        <v>1842</v>
      </c>
      <c r="D336" s="11" t="str">
        <f t="shared" si="25"/>
        <v>M</v>
      </c>
      <c r="E336" s="10" t="s">
        <v>26</v>
      </c>
      <c r="F336" s="2">
        <v>7.8792</v>
      </c>
      <c r="G336" s="2" t="str">
        <f t="shared" si="28"/>
        <v>0-10</v>
      </c>
      <c r="H336" s="10" t="s">
        <v>666</v>
      </c>
      <c r="I336" s="10" t="str">
        <f t="shared" si="26"/>
        <v>M</v>
      </c>
      <c r="J336" s="10" t="s">
        <v>1032</v>
      </c>
      <c r="K336" s="10" t="s">
        <v>1379</v>
      </c>
      <c r="L336" s="2">
        <v>0</v>
      </c>
      <c r="M336" s="2">
        <v>360</v>
      </c>
      <c r="N336" s="2">
        <v>3</v>
      </c>
      <c r="O336" s="10" t="s">
        <v>20</v>
      </c>
      <c r="P336" s="2">
        <v>0</v>
      </c>
      <c r="Q336" s="10">
        <v>1</v>
      </c>
      <c r="R336" s="10">
        <v>330980</v>
      </c>
      <c r="S336" s="10" t="s">
        <v>24</v>
      </c>
      <c r="T336" s="2">
        <v>0</v>
      </c>
      <c r="U336" t="str">
        <f t="shared" si="29"/>
        <v>Single</v>
      </c>
    </row>
    <row r="337" spans="1:21" x14ac:dyDescent="0.2">
      <c r="A337" s="2">
        <v>29</v>
      </c>
      <c r="B337" s="2" t="str">
        <f t="shared" si="27"/>
        <v>18-30</v>
      </c>
      <c r="C337" s="10" t="s">
        <v>1842</v>
      </c>
      <c r="D337" s="11" t="str">
        <f t="shared" si="25"/>
        <v>M</v>
      </c>
      <c r="E337" s="10" t="s">
        <v>14</v>
      </c>
      <c r="F337" s="2">
        <v>7.875</v>
      </c>
      <c r="G337" s="2" t="str">
        <f t="shared" si="28"/>
        <v>0-10</v>
      </c>
      <c r="H337" s="10" t="s">
        <v>711</v>
      </c>
      <c r="I337" s="10" t="str">
        <f t="shared" si="26"/>
        <v>Z</v>
      </c>
      <c r="J337" s="10" t="s">
        <v>1028</v>
      </c>
      <c r="K337" s="10" t="s">
        <v>1433</v>
      </c>
      <c r="L337" s="2">
        <v>0</v>
      </c>
      <c r="M337" s="2">
        <v>423</v>
      </c>
      <c r="N337" s="2">
        <v>3</v>
      </c>
      <c r="O337" s="10" t="s">
        <v>15</v>
      </c>
      <c r="P337" s="2">
        <v>0</v>
      </c>
      <c r="Q337" s="10">
        <v>0</v>
      </c>
      <c r="R337" s="10">
        <v>315082</v>
      </c>
      <c r="S337" s="10" t="s">
        <v>17</v>
      </c>
      <c r="T337" s="2">
        <v>0</v>
      </c>
      <c r="U337" t="str">
        <f t="shared" si="29"/>
        <v>Single</v>
      </c>
    </row>
    <row r="338" spans="1:21" x14ac:dyDescent="0.2">
      <c r="A338" s="2">
        <v>14</v>
      </c>
      <c r="B338" s="2" t="str">
        <f t="shared" si="27"/>
        <v>18 lower</v>
      </c>
      <c r="C338" s="10" t="s">
        <v>1842</v>
      </c>
      <c r="D338" s="11" t="str">
        <f t="shared" si="25"/>
        <v>M</v>
      </c>
      <c r="E338" s="10" t="s">
        <v>14</v>
      </c>
      <c r="F338" s="2">
        <v>7.8541999999999996</v>
      </c>
      <c r="G338" s="2" t="str">
        <f t="shared" si="28"/>
        <v>0-10</v>
      </c>
      <c r="H338" s="10" t="s">
        <v>375</v>
      </c>
      <c r="I338" s="10" t="str">
        <f t="shared" si="26"/>
        <v>V</v>
      </c>
      <c r="J338" s="10" t="s">
        <v>1032</v>
      </c>
      <c r="K338" s="10" t="s">
        <v>1045</v>
      </c>
      <c r="L338" s="2">
        <v>0</v>
      </c>
      <c r="M338" s="2">
        <v>15</v>
      </c>
      <c r="N338" s="2">
        <v>3</v>
      </c>
      <c r="O338" s="10" t="s">
        <v>20</v>
      </c>
      <c r="P338" s="2">
        <v>0</v>
      </c>
      <c r="Q338" s="10">
        <v>0</v>
      </c>
      <c r="R338" s="10">
        <v>350406</v>
      </c>
      <c r="S338" s="10" t="s">
        <v>24</v>
      </c>
      <c r="T338" s="2">
        <v>0</v>
      </c>
      <c r="U338" t="str">
        <f t="shared" si="29"/>
        <v>Single</v>
      </c>
    </row>
    <row r="339" spans="1:21" x14ac:dyDescent="0.2">
      <c r="A339" s="2">
        <v>18</v>
      </c>
      <c r="B339" s="2" t="str">
        <f t="shared" si="27"/>
        <v>45 higher</v>
      </c>
      <c r="C339" s="10" t="s">
        <v>1842</v>
      </c>
      <c r="D339" s="11" t="str">
        <f t="shared" si="25"/>
        <v>M</v>
      </c>
      <c r="E339" s="10" t="s">
        <v>14</v>
      </c>
      <c r="F339" s="2">
        <v>7.8541999999999996</v>
      </c>
      <c r="G339" s="2" t="str">
        <f t="shared" si="28"/>
        <v>0-10</v>
      </c>
      <c r="H339" s="10" t="s">
        <v>517</v>
      </c>
      <c r="I339" s="10" t="str">
        <f t="shared" si="26"/>
        <v>K</v>
      </c>
      <c r="J339" s="10" t="s">
        <v>1028</v>
      </c>
      <c r="K339" s="10" t="s">
        <v>1204</v>
      </c>
      <c r="L339" s="2">
        <v>1</v>
      </c>
      <c r="M339" s="2">
        <v>176</v>
      </c>
      <c r="N339" s="2">
        <v>3</v>
      </c>
      <c r="O339" s="10" t="s">
        <v>15</v>
      </c>
      <c r="P339" s="2">
        <v>1</v>
      </c>
      <c r="Q339" s="10">
        <v>0</v>
      </c>
      <c r="R339" s="10">
        <v>350404</v>
      </c>
      <c r="S339" s="10" t="s">
        <v>17</v>
      </c>
      <c r="T339" s="2">
        <v>2</v>
      </c>
      <c r="U339" t="str">
        <f t="shared" si="29"/>
        <v>Normal family</v>
      </c>
    </row>
    <row r="340" spans="1:21" x14ac:dyDescent="0.2">
      <c r="A340" s="2">
        <v>19</v>
      </c>
      <c r="B340" s="2" t="str">
        <f t="shared" si="27"/>
        <v>18-30</v>
      </c>
      <c r="C340" s="10" t="s">
        <v>1842</v>
      </c>
      <c r="D340" s="11" t="str">
        <f t="shared" si="25"/>
        <v>M</v>
      </c>
      <c r="E340" s="10" t="s">
        <v>14</v>
      </c>
      <c r="F340" s="2">
        <v>7.8541999999999996</v>
      </c>
      <c r="G340" s="2" t="str">
        <f t="shared" si="28"/>
        <v>0-10</v>
      </c>
      <c r="H340" s="10" t="s">
        <v>532</v>
      </c>
      <c r="I340" s="10" t="str">
        <f t="shared" si="26"/>
        <v>A</v>
      </c>
      <c r="J340" s="10" t="s">
        <v>1032</v>
      </c>
      <c r="K340" s="10" t="s">
        <v>1221</v>
      </c>
      <c r="L340" s="2">
        <v>0</v>
      </c>
      <c r="M340" s="2">
        <v>193</v>
      </c>
      <c r="N340" s="2">
        <v>3</v>
      </c>
      <c r="O340" s="10" t="s">
        <v>20</v>
      </c>
      <c r="P340" s="2">
        <v>1</v>
      </c>
      <c r="Q340" s="10">
        <v>1</v>
      </c>
      <c r="R340" s="10">
        <v>350046</v>
      </c>
      <c r="S340" s="10" t="s">
        <v>24</v>
      </c>
      <c r="T340" s="2">
        <v>1</v>
      </c>
      <c r="U340" t="str">
        <f t="shared" si="29"/>
        <v>Normal family</v>
      </c>
    </row>
    <row r="341" spans="1:21" x14ac:dyDescent="0.2">
      <c r="A341" s="2">
        <v>66</v>
      </c>
      <c r="B341" s="2" t="str">
        <f t="shared" si="27"/>
        <v>45 higher</v>
      </c>
      <c r="C341" s="10" t="s">
        <v>1842</v>
      </c>
      <c r="D341" s="11" t="str">
        <f t="shared" si="25"/>
        <v>M</v>
      </c>
      <c r="E341" s="10" t="s">
        <v>14</v>
      </c>
      <c r="F341" s="2">
        <v>10.5</v>
      </c>
      <c r="G341" s="2" t="str">
        <f t="shared" si="28"/>
        <v>10-25</v>
      </c>
      <c r="H341" s="10" t="s">
        <v>393</v>
      </c>
      <c r="I341" s="10" t="str">
        <f t="shared" si="26"/>
        <v>W</v>
      </c>
      <c r="J341" s="10" t="s">
        <v>1028</v>
      </c>
      <c r="K341" s="10" t="s">
        <v>1064</v>
      </c>
      <c r="L341" s="2">
        <v>0</v>
      </c>
      <c r="M341" s="2">
        <v>34</v>
      </c>
      <c r="N341" s="2">
        <v>2</v>
      </c>
      <c r="O341" s="10" t="s">
        <v>15</v>
      </c>
      <c r="P341" s="2">
        <v>0</v>
      </c>
      <c r="Q341" s="10">
        <v>0</v>
      </c>
      <c r="R341" s="10" t="s">
        <v>39</v>
      </c>
      <c r="S341" s="10" t="s">
        <v>17</v>
      </c>
      <c r="T341" s="2">
        <v>0</v>
      </c>
      <c r="U341" t="str">
        <f t="shared" si="29"/>
        <v>Single</v>
      </c>
    </row>
    <row r="342" spans="1:21" x14ac:dyDescent="0.2">
      <c r="A342" s="2">
        <v>21</v>
      </c>
      <c r="B342" s="2" t="str">
        <f t="shared" si="27"/>
        <v>18-30</v>
      </c>
      <c r="C342" s="10" t="s">
        <v>1842</v>
      </c>
      <c r="D342" s="11" t="str">
        <f t="shared" si="25"/>
        <v>M</v>
      </c>
      <c r="E342" s="10" t="s">
        <v>14</v>
      </c>
      <c r="F342" s="2">
        <v>10.5</v>
      </c>
      <c r="G342" s="2" t="str">
        <f t="shared" si="28"/>
        <v>10-25</v>
      </c>
      <c r="H342" s="10" t="s">
        <v>415</v>
      </c>
      <c r="I342" s="10" t="str">
        <f t="shared" si="26"/>
        <v>R</v>
      </c>
      <c r="J342" s="10" t="s">
        <v>1032</v>
      </c>
      <c r="K342" s="10" t="s">
        <v>1087</v>
      </c>
      <c r="L342" s="2">
        <v>0</v>
      </c>
      <c r="M342" s="2">
        <v>57</v>
      </c>
      <c r="N342" s="2">
        <v>2</v>
      </c>
      <c r="O342" s="10" t="s">
        <v>20</v>
      </c>
      <c r="P342" s="2">
        <v>0</v>
      </c>
      <c r="Q342" s="10">
        <v>1</v>
      </c>
      <c r="R342" s="10" t="s">
        <v>49</v>
      </c>
      <c r="S342" s="10" t="s">
        <v>24</v>
      </c>
      <c r="T342" s="2">
        <v>0</v>
      </c>
      <c r="U342" t="str">
        <f t="shared" si="29"/>
        <v>Single</v>
      </c>
    </row>
    <row r="343" spans="1:21" x14ac:dyDescent="0.2">
      <c r="A343" s="2">
        <v>29</v>
      </c>
      <c r="B343" s="2" t="str">
        <f t="shared" si="27"/>
        <v>18-30</v>
      </c>
      <c r="C343" s="10" t="s">
        <v>55</v>
      </c>
      <c r="D343" s="11" t="str">
        <f t="shared" si="25"/>
        <v>F</v>
      </c>
      <c r="E343" s="10" t="s">
        <v>14</v>
      </c>
      <c r="F343" s="2">
        <v>10.5</v>
      </c>
      <c r="G343" s="2" t="str">
        <f t="shared" si="28"/>
        <v>10-25</v>
      </c>
      <c r="H343" s="10" t="s">
        <v>425</v>
      </c>
      <c r="I343" s="10" t="str">
        <f t="shared" si="26"/>
        <v>N</v>
      </c>
      <c r="J343" s="10" t="s">
        <v>1030</v>
      </c>
      <c r="K343" s="10" t="s">
        <v>1097</v>
      </c>
      <c r="L343" s="2">
        <v>0</v>
      </c>
      <c r="M343" s="2">
        <v>67</v>
      </c>
      <c r="N343" s="2">
        <v>2</v>
      </c>
      <c r="O343" s="10" t="s">
        <v>20</v>
      </c>
      <c r="P343" s="2">
        <v>0</v>
      </c>
      <c r="Q343" s="10">
        <v>1</v>
      </c>
      <c r="R343" s="10" t="s">
        <v>56</v>
      </c>
      <c r="S343" s="10" t="s">
        <v>22</v>
      </c>
      <c r="T343" s="2">
        <v>0</v>
      </c>
      <c r="U343" t="str">
        <f t="shared" si="29"/>
        <v>Single</v>
      </c>
    </row>
    <row r="344" spans="1:21" x14ac:dyDescent="0.2">
      <c r="A344" s="2">
        <v>32</v>
      </c>
      <c r="B344" s="2" t="str">
        <f t="shared" si="27"/>
        <v>30-45</v>
      </c>
      <c r="C344" s="10" t="s">
        <v>1842</v>
      </c>
      <c r="D344" s="11" t="str">
        <f t="shared" si="25"/>
        <v>M</v>
      </c>
      <c r="E344" s="10" t="s">
        <v>14</v>
      </c>
      <c r="F344" s="2">
        <v>10.5</v>
      </c>
      <c r="G344" s="2" t="str">
        <f t="shared" si="28"/>
        <v>10-25</v>
      </c>
      <c r="H344" s="10" t="s">
        <v>428</v>
      </c>
      <c r="I344" s="10" t="str">
        <f t="shared" si="26"/>
        <v>J</v>
      </c>
      <c r="J344" s="10" t="s">
        <v>1028</v>
      </c>
      <c r="K344" s="10" t="s">
        <v>1101</v>
      </c>
      <c r="L344" s="2">
        <v>0</v>
      </c>
      <c r="M344" s="2">
        <v>71</v>
      </c>
      <c r="N344" s="2">
        <v>2</v>
      </c>
      <c r="O344" s="10" t="s">
        <v>15</v>
      </c>
      <c r="P344" s="2">
        <v>0</v>
      </c>
      <c r="Q344" s="10">
        <v>0</v>
      </c>
      <c r="R344" s="10" t="s">
        <v>58</v>
      </c>
      <c r="S344" s="10" t="s">
        <v>17</v>
      </c>
      <c r="T344" s="2">
        <v>0</v>
      </c>
      <c r="U344" t="str">
        <f t="shared" si="29"/>
        <v>Single</v>
      </c>
    </row>
    <row r="345" spans="1:21" x14ac:dyDescent="0.2">
      <c r="A345" s="2">
        <v>17</v>
      </c>
      <c r="B345" s="2" t="str">
        <f t="shared" si="27"/>
        <v>18 lower</v>
      </c>
      <c r="C345" s="10" t="s">
        <v>1842</v>
      </c>
      <c r="D345" s="11" t="str">
        <f t="shared" si="25"/>
        <v>M</v>
      </c>
      <c r="E345" s="10" t="s">
        <v>14</v>
      </c>
      <c r="F345" s="2">
        <v>10.5</v>
      </c>
      <c r="G345" s="2" t="str">
        <f t="shared" si="28"/>
        <v>10-25</v>
      </c>
      <c r="H345" s="10" t="s">
        <v>441</v>
      </c>
      <c r="I345" s="10" t="str">
        <f t="shared" si="26"/>
        <v>I</v>
      </c>
      <c r="J345" s="10" t="s">
        <v>1032</v>
      </c>
      <c r="K345" s="10" t="s">
        <v>1114</v>
      </c>
      <c r="L345" s="2">
        <v>0</v>
      </c>
      <c r="M345" s="2">
        <v>85</v>
      </c>
      <c r="N345" s="2">
        <v>2</v>
      </c>
      <c r="O345" s="10" t="s">
        <v>20</v>
      </c>
      <c r="P345" s="2">
        <v>0</v>
      </c>
      <c r="Q345" s="10">
        <v>1</v>
      </c>
      <c r="R345" s="10" t="s">
        <v>61</v>
      </c>
      <c r="S345" s="10" t="s">
        <v>24</v>
      </c>
      <c r="T345" s="2">
        <v>0</v>
      </c>
      <c r="U345" t="str">
        <f t="shared" si="29"/>
        <v>Single</v>
      </c>
    </row>
    <row r="346" spans="1:21" x14ac:dyDescent="0.2">
      <c r="A346" s="2">
        <v>30</v>
      </c>
      <c r="B346" s="2" t="str">
        <f t="shared" si="27"/>
        <v>30-45</v>
      </c>
      <c r="C346" s="10" t="s">
        <v>1842</v>
      </c>
      <c r="D346" s="11" t="str">
        <f t="shared" si="25"/>
        <v>M</v>
      </c>
      <c r="E346" s="10" t="s">
        <v>14</v>
      </c>
      <c r="F346" s="2">
        <v>10.5</v>
      </c>
      <c r="G346" s="2" t="str">
        <f t="shared" si="28"/>
        <v>10-25</v>
      </c>
      <c r="H346" s="10" t="s">
        <v>421</v>
      </c>
      <c r="I346" s="10" t="str">
        <f t="shared" si="26"/>
        <v>H</v>
      </c>
      <c r="J346" s="10" t="s">
        <v>1028</v>
      </c>
      <c r="K346" s="10" t="s">
        <v>1248</v>
      </c>
      <c r="L346" s="2">
        <v>0</v>
      </c>
      <c r="M346" s="2">
        <v>220</v>
      </c>
      <c r="N346" s="2">
        <v>2</v>
      </c>
      <c r="O346" s="10" t="s">
        <v>15</v>
      </c>
      <c r="P346" s="2">
        <v>0</v>
      </c>
      <c r="Q346" s="10">
        <v>0</v>
      </c>
      <c r="R346" s="10" t="s">
        <v>122</v>
      </c>
      <c r="S346" s="10" t="s">
        <v>17</v>
      </c>
      <c r="T346" s="2">
        <v>0</v>
      </c>
      <c r="U346" t="str">
        <f t="shared" si="29"/>
        <v>Single</v>
      </c>
    </row>
    <row r="347" spans="1:21" x14ac:dyDescent="0.2">
      <c r="A347" s="2">
        <v>19</v>
      </c>
      <c r="B347" s="2" t="str">
        <f t="shared" si="27"/>
        <v>18-30</v>
      </c>
      <c r="C347" s="10" t="s">
        <v>1842</v>
      </c>
      <c r="D347" s="11" t="str">
        <f t="shared" si="25"/>
        <v>M</v>
      </c>
      <c r="E347" s="10" t="s">
        <v>14</v>
      </c>
      <c r="F347" s="2">
        <v>10.5</v>
      </c>
      <c r="G347" s="2" t="str">
        <f t="shared" si="28"/>
        <v>10-25</v>
      </c>
      <c r="H347" s="10" t="s">
        <v>561</v>
      </c>
      <c r="I347" s="10" t="str">
        <f t="shared" si="26"/>
        <v>M</v>
      </c>
      <c r="J347" s="10" t="s">
        <v>1028</v>
      </c>
      <c r="K347" s="10" t="s">
        <v>1076</v>
      </c>
      <c r="L347" s="2">
        <v>0</v>
      </c>
      <c r="M347" s="2">
        <v>227</v>
      </c>
      <c r="N347" s="2">
        <v>2</v>
      </c>
      <c r="O347" s="10" t="s">
        <v>15</v>
      </c>
      <c r="P347" s="2">
        <v>0</v>
      </c>
      <c r="Q347" s="10">
        <v>1</v>
      </c>
      <c r="R347" s="10" t="s">
        <v>126</v>
      </c>
      <c r="S347" s="10" t="s">
        <v>17</v>
      </c>
      <c r="T347" s="2">
        <v>0</v>
      </c>
      <c r="U347" t="str">
        <f t="shared" si="29"/>
        <v>Single</v>
      </c>
    </row>
    <row r="348" spans="1:21" x14ac:dyDescent="0.2">
      <c r="A348" s="2">
        <v>24</v>
      </c>
      <c r="B348" s="2" t="str">
        <f t="shared" si="27"/>
        <v>18-30</v>
      </c>
      <c r="C348" s="10" t="s">
        <v>1842</v>
      </c>
      <c r="D348" s="11" t="str">
        <f t="shared" si="25"/>
        <v>M</v>
      </c>
      <c r="E348" s="10" t="s">
        <v>14</v>
      </c>
      <c r="F348" s="2">
        <v>10.5</v>
      </c>
      <c r="G348" s="2" t="str">
        <f t="shared" si="28"/>
        <v>10-25</v>
      </c>
      <c r="H348" s="10" t="s">
        <v>566</v>
      </c>
      <c r="I348" s="10" t="str">
        <f t="shared" si="26"/>
        <v>L</v>
      </c>
      <c r="J348" s="10" t="s">
        <v>1028</v>
      </c>
      <c r="K348" s="10" t="s">
        <v>1262</v>
      </c>
      <c r="L348" s="2">
        <v>0</v>
      </c>
      <c r="M348" s="2">
        <v>235</v>
      </c>
      <c r="N348" s="2">
        <v>2</v>
      </c>
      <c r="O348" s="10" t="s">
        <v>15</v>
      </c>
      <c r="P348" s="2">
        <v>0</v>
      </c>
      <c r="Q348" s="10">
        <v>0</v>
      </c>
      <c r="R348" s="10" t="s">
        <v>128</v>
      </c>
      <c r="S348" s="10" t="s">
        <v>17</v>
      </c>
      <c r="T348" s="2">
        <v>0</v>
      </c>
      <c r="U348" t="str">
        <f t="shared" si="29"/>
        <v>Single</v>
      </c>
    </row>
    <row r="349" spans="1:21" x14ac:dyDescent="0.2">
      <c r="A349" s="2">
        <v>19</v>
      </c>
      <c r="B349" s="2" t="str">
        <f t="shared" si="27"/>
        <v>18-30</v>
      </c>
      <c r="C349" s="10" t="s">
        <v>1842</v>
      </c>
      <c r="D349" s="11" t="str">
        <f t="shared" si="25"/>
        <v>M</v>
      </c>
      <c r="E349" s="10" t="s">
        <v>14</v>
      </c>
      <c r="F349" s="2">
        <v>10.5</v>
      </c>
      <c r="G349" s="2" t="str">
        <f t="shared" si="28"/>
        <v>10-25</v>
      </c>
      <c r="H349" s="10" t="s">
        <v>570</v>
      </c>
      <c r="I349" s="10" t="str">
        <f t="shared" si="26"/>
        <v>P</v>
      </c>
      <c r="J349" s="10" t="s">
        <v>1028</v>
      </c>
      <c r="K349" s="10" t="s">
        <v>1266</v>
      </c>
      <c r="L349" s="2">
        <v>0</v>
      </c>
      <c r="M349" s="2">
        <v>239</v>
      </c>
      <c r="N349" s="2">
        <v>2</v>
      </c>
      <c r="O349" s="10" t="s">
        <v>15</v>
      </c>
      <c r="P349" s="2">
        <v>0</v>
      </c>
      <c r="Q349" s="10">
        <v>0</v>
      </c>
      <c r="R349" s="10">
        <v>28665</v>
      </c>
      <c r="S349" s="10" t="s">
        <v>17</v>
      </c>
      <c r="T349" s="2">
        <v>0</v>
      </c>
      <c r="U349" t="str">
        <f t="shared" si="29"/>
        <v>Single</v>
      </c>
    </row>
    <row r="350" spans="1:21" x14ac:dyDescent="0.2">
      <c r="A350" s="2">
        <v>29</v>
      </c>
      <c r="B350" s="2" t="str">
        <f t="shared" si="27"/>
        <v>18-30</v>
      </c>
      <c r="C350" s="10" t="s">
        <v>1842</v>
      </c>
      <c r="D350" s="11" t="str">
        <f t="shared" si="25"/>
        <v>M</v>
      </c>
      <c r="E350" s="10" t="s">
        <v>14</v>
      </c>
      <c r="F350" s="2">
        <v>10.5</v>
      </c>
      <c r="G350" s="2" t="str">
        <f t="shared" si="28"/>
        <v>10-25</v>
      </c>
      <c r="H350" s="10" t="s">
        <v>573</v>
      </c>
      <c r="I350" s="10" t="str">
        <f t="shared" si="26"/>
        <v>C</v>
      </c>
      <c r="J350" s="10" t="s">
        <v>1028</v>
      </c>
      <c r="K350" s="10" t="s">
        <v>1269</v>
      </c>
      <c r="L350" s="2">
        <v>0</v>
      </c>
      <c r="M350" s="2">
        <v>243</v>
      </c>
      <c r="N350" s="2">
        <v>2</v>
      </c>
      <c r="O350" s="10" t="s">
        <v>15</v>
      </c>
      <c r="P350" s="2">
        <v>0</v>
      </c>
      <c r="Q350" s="10">
        <v>0</v>
      </c>
      <c r="R350" s="10" t="s">
        <v>132</v>
      </c>
      <c r="S350" s="10" t="s">
        <v>17</v>
      </c>
      <c r="T350" s="2">
        <v>0</v>
      </c>
      <c r="U350" t="str">
        <f t="shared" si="29"/>
        <v>Single</v>
      </c>
    </row>
    <row r="351" spans="1:21" x14ac:dyDescent="0.2">
      <c r="A351" s="2">
        <v>36</v>
      </c>
      <c r="B351" s="2" t="str">
        <f t="shared" si="27"/>
        <v>30-45</v>
      </c>
      <c r="C351" s="10" t="s">
        <v>1842</v>
      </c>
      <c r="D351" s="11" t="str">
        <f t="shared" si="25"/>
        <v>M</v>
      </c>
      <c r="E351" s="10" t="s">
        <v>14</v>
      </c>
      <c r="F351" s="2">
        <v>10.5</v>
      </c>
      <c r="G351" s="2" t="str">
        <f t="shared" si="28"/>
        <v>10-25</v>
      </c>
      <c r="H351" s="10" t="s">
        <v>592</v>
      </c>
      <c r="I351" s="10" t="str">
        <f t="shared" si="26"/>
        <v>R</v>
      </c>
      <c r="J351" s="10" t="s">
        <v>1028</v>
      </c>
      <c r="K351" s="10" t="s">
        <v>1290</v>
      </c>
      <c r="L351" s="2">
        <v>0</v>
      </c>
      <c r="M351" s="2">
        <v>266</v>
      </c>
      <c r="N351" s="2">
        <v>2</v>
      </c>
      <c r="O351" s="10" t="s">
        <v>15</v>
      </c>
      <c r="P351" s="2">
        <v>0</v>
      </c>
      <c r="Q351" s="10">
        <v>0</v>
      </c>
      <c r="R351" s="10" t="s">
        <v>144</v>
      </c>
      <c r="S351" s="10" t="s">
        <v>17</v>
      </c>
      <c r="T351" s="2">
        <v>0</v>
      </c>
      <c r="U351" t="str">
        <f t="shared" si="29"/>
        <v>Single</v>
      </c>
    </row>
    <row r="352" spans="1:21" x14ac:dyDescent="0.2">
      <c r="A352" s="2">
        <v>23</v>
      </c>
      <c r="B352" s="2" t="str">
        <f t="shared" si="27"/>
        <v>18-30</v>
      </c>
      <c r="C352" s="10" t="s">
        <v>1842</v>
      </c>
      <c r="D352" s="11" t="str">
        <f t="shared" si="25"/>
        <v>M</v>
      </c>
      <c r="E352" s="10" t="s">
        <v>14</v>
      </c>
      <c r="F352" s="2">
        <v>10.5</v>
      </c>
      <c r="G352" s="2" t="str">
        <f t="shared" si="28"/>
        <v>10-25</v>
      </c>
      <c r="H352" s="10" t="s">
        <v>692</v>
      </c>
      <c r="I352" s="10" t="str">
        <f t="shared" si="26"/>
        <v>P</v>
      </c>
      <c r="J352" s="10" t="s">
        <v>1272</v>
      </c>
      <c r="K352" s="10" t="s">
        <v>1413</v>
      </c>
      <c r="L352" s="2">
        <v>0</v>
      </c>
      <c r="M352" s="2">
        <v>399</v>
      </c>
      <c r="N352" s="2">
        <v>2</v>
      </c>
      <c r="O352" s="10" t="s">
        <v>15</v>
      </c>
      <c r="P352" s="2">
        <v>0</v>
      </c>
      <c r="Q352" s="10">
        <v>0</v>
      </c>
      <c r="R352" s="10">
        <v>244278</v>
      </c>
      <c r="S352" s="10" t="s">
        <v>135</v>
      </c>
      <c r="T352" s="2">
        <v>0</v>
      </c>
      <c r="U352" t="str">
        <f t="shared" si="29"/>
        <v>Single</v>
      </c>
    </row>
    <row r="353" spans="1:21" x14ac:dyDescent="0.2">
      <c r="A353" s="2">
        <v>31</v>
      </c>
      <c r="B353" s="2" t="str">
        <f t="shared" si="27"/>
        <v>30-45</v>
      </c>
      <c r="C353" s="10" t="s">
        <v>1842</v>
      </c>
      <c r="D353" s="11" t="str">
        <f t="shared" si="25"/>
        <v>M</v>
      </c>
      <c r="E353" s="10" t="s">
        <v>14</v>
      </c>
      <c r="F353" s="2">
        <v>10.5</v>
      </c>
      <c r="G353" s="2" t="str">
        <f t="shared" si="28"/>
        <v>10-25</v>
      </c>
      <c r="H353" s="10" t="s">
        <v>723</v>
      </c>
      <c r="I353" s="10" t="str">
        <f t="shared" si="26"/>
        <v>K</v>
      </c>
      <c r="J353" s="10" t="s">
        <v>1028</v>
      </c>
      <c r="K353" s="10" t="s">
        <v>1449</v>
      </c>
      <c r="L353" s="2">
        <v>0</v>
      </c>
      <c r="M353" s="2">
        <v>440</v>
      </c>
      <c r="N353" s="2">
        <v>2</v>
      </c>
      <c r="O353" s="10" t="s">
        <v>15</v>
      </c>
      <c r="P353" s="2">
        <v>0</v>
      </c>
      <c r="Q353" s="10">
        <v>0</v>
      </c>
      <c r="R353" s="10" t="s">
        <v>205</v>
      </c>
      <c r="S353" s="10" t="s">
        <v>17</v>
      </c>
      <c r="T353" s="2">
        <v>0</v>
      </c>
      <c r="U353" t="str">
        <f t="shared" si="29"/>
        <v>Single</v>
      </c>
    </row>
    <row r="354" spans="1:21" x14ac:dyDescent="0.2">
      <c r="A354" s="2">
        <v>50</v>
      </c>
      <c r="B354" s="2" t="str">
        <f t="shared" si="27"/>
        <v>45 higher</v>
      </c>
      <c r="C354" s="10" t="s">
        <v>1842</v>
      </c>
      <c r="D354" s="11" t="str">
        <f t="shared" si="25"/>
        <v>M</v>
      </c>
      <c r="E354" s="10" t="s">
        <v>14</v>
      </c>
      <c r="F354" s="2">
        <v>10.5</v>
      </c>
      <c r="G354" s="2" t="str">
        <f t="shared" si="28"/>
        <v>10-25</v>
      </c>
      <c r="H354" s="10" t="s">
        <v>739</v>
      </c>
      <c r="I354" s="10" t="str">
        <f t="shared" si="26"/>
        <v>T</v>
      </c>
      <c r="J354" s="10" t="s">
        <v>1032</v>
      </c>
      <c r="K354" s="10" t="s">
        <v>1469</v>
      </c>
      <c r="L354" s="2">
        <v>0</v>
      </c>
      <c r="M354" s="2">
        <v>459</v>
      </c>
      <c r="N354" s="2">
        <v>2</v>
      </c>
      <c r="O354" s="10" t="s">
        <v>20</v>
      </c>
      <c r="P354" s="2">
        <v>0</v>
      </c>
      <c r="Q354" s="10">
        <v>1</v>
      </c>
      <c r="R354" s="10" t="s">
        <v>213</v>
      </c>
      <c r="S354" s="10" t="s">
        <v>24</v>
      </c>
      <c r="T354" s="2">
        <v>0</v>
      </c>
      <c r="U354" t="str">
        <f t="shared" si="29"/>
        <v>Single</v>
      </c>
    </row>
    <row r="355" spans="1:21" x14ac:dyDescent="0.2">
      <c r="A355" s="2">
        <v>34</v>
      </c>
      <c r="B355" s="2" t="str">
        <f t="shared" si="27"/>
        <v>30-45</v>
      </c>
      <c r="C355" s="10" t="s">
        <v>55</v>
      </c>
      <c r="D355" s="11" t="str">
        <f t="shared" si="25"/>
        <v>F</v>
      </c>
      <c r="E355" s="10" t="s">
        <v>14</v>
      </c>
      <c r="F355" s="2">
        <v>10.5</v>
      </c>
      <c r="G355" s="2" t="str">
        <f t="shared" si="28"/>
        <v>10-25</v>
      </c>
      <c r="H355" s="10" t="s">
        <v>783</v>
      </c>
      <c r="I355" s="10" t="str">
        <f t="shared" si="26"/>
        <v>L</v>
      </c>
      <c r="J355" s="10" t="s">
        <v>1030</v>
      </c>
      <c r="K355" s="10" t="s">
        <v>1518</v>
      </c>
      <c r="L355" s="2">
        <v>0</v>
      </c>
      <c r="M355" s="2">
        <v>517</v>
      </c>
      <c r="N355" s="2">
        <v>2</v>
      </c>
      <c r="O355" s="10" t="s">
        <v>20</v>
      </c>
      <c r="P355" s="2">
        <v>0</v>
      </c>
      <c r="Q355" s="10">
        <v>1</v>
      </c>
      <c r="R355" s="10" t="s">
        <v>236</v>
      </c>
      <c r="S355" s="10" t="s">
        <v>22</v>
      </c>
      <c r="T355" s="2">
        <v>0</v>
      </c>
      <c r="U355" t="str">
        <f t="shared" si="29"/>
        <v>Single</v>
      </c>
    </row>
    <row r="356" spans="1:21" x14ac:dyDescent="0.2">
      <c r="A356" s="2">
        <v>50</v>
      </c>
      <c r="B356" s="2" t="str">
        <f t="shared" si="27"/>
        <v>45 higher</v>
      </c>
      <c r="C356" s="10" t="s">
        <v>1842</v>
      </c>
      <c r="D356" s="11" t="str">
        <f t="shared" si="25"/>
        <v>M</v>
      </c>
      <c r="E356" s="10" t="s">
        <v>14</v>
      </c>
      <c r="F356" s="2">
        <v>10.5</v>
      </c>
      <c r="G356" s="2" t="str">
        <f t="shared" si="28"/>
        <v>10-25</v>
      </c>
      <c r="H356" s="10" t="s">
        <v>792</v>
      </c>
      <c r="I356" s="10" t="str">
        <f t="shared" si="26"/>
        <v>R</v>
      </c>
      <c r="J356" s="10" t="s">
        <v>1032</v>
      </c>
      <c r="K356" s="10" t="s">
        <v>1526</v>
      </c>
      <c r="L356" s="2">
        <v>0</v>
      </c>
      <c r="M356" s="2">
        <v>527</v>
      </c>
      <c r="N356" s="2">
        <v>2</v>
      </c>
      <c r="O356" s="10" t="s">
        <v>20</v>
      </c>
      <c r="P356" s="2">
        <v>0</v>
      </c>
      <c r="Q356" s="10">
        <v>1</v>
      </c>
      <c r="R356" s="10" t="s">
        <v>238</v>
      </c>
      <c r="S356" s="10" t="s">
        <v>24</v>
      </c>
      <c r="T356" s="2">
        <v>0</v>
      </c>
      <c r="U356" t="str">
        <f t="shared" si="29"/>
        <v>Single</v>
      </c>
    </row>
    <row r="357" spans="1:21" x14ac:dyDescent="0.2">
      <c r="A357" s="2">
        <v>62</v>
      </c>
      <c r="B357" s="2" t="str">
        <f t="shared" si="27"/>
        <v>45 higher</v>
      </c>
      <c r="C357" s="10" t="s">
        <v>1842</v>
      </c>
      <c r="D357" s="11" t="str">
        <f t="shared" si="25"/>
        <v>M</v>
      </c>
      <c r="E357" s="10" t="s">
        <v>14</v>
      </c>
      <c r="F357" s="2">
        <v>10.5</v>
      </c>
      <c r="G357" s="2" t="str">
        <f t="shared" si="28"/>
        <v>10-25</v>
      </c>
      <c r="H357" s="10" t="s">
        <v>421</v>
      </c>
      <c r="I357" s="10" t="str">
        <f t="shared" si="26"/>
        <v>H</v>
      </c>
      <c r="J357" s="10" t="s">
        <v>1028</v>
      </c>
      <c r="K357" s="10" t="s">
        <v>1552</v>
      </c>
      <c r="L357" s="2">
        <v>0</v>
      </c>
      <c r="M357" s="2">
        <v>571</v>
      </c>
      <c r="N357" s="2">
        <v>2</v>
      </c>
      <c r="O357" s="10" t="s">
        <v>15</v>
      </c>
      <c r="P357" s="2">
        <v>0</v>
      </c>
      <c r="Q357" s="10">
        <v>1</v>
      </c>
      <c r="R357" s="10" t="s">
        <v>253</v>
      </c>
      <c r="S357" s="10" t="s">
        <v>17</v>
      </c>
      <c r="T357" s="2">
        <v>0</v>
      </c>
      <c r="U357" t="str">
        <f t="shared" si="29"/>
        <v>Single</v>
      </c>
    </row>
    <row r="358" spans="1:21" x14ac:dyDescent="0.2">
      <c r="A358" s="2">
        <v>26</v>
      </c>
      <c r="B358" s="2" t="str">
        <f t="shared" si="27"/>
        <v>18-30</v>
      </c>
      <c r="C358" s="10" t="s">
        <v>1842</v>
      </c>
      <c r="D358" s="11" t="str">
        <f t="shared" si="25"/>
        <v>M</v>
      </c>
      <c r="E358" s="10" t="s">
        <v>14</v>
      </c>
      <c r="F358" s="2">
        <v>10.5</v>
      </c>
      <c r="G358" s="2" t="str">
        <f t="shared" si="28"/>
        <v>10-25</v>
      </c>
      <c r="H358" s="10" t="s">
        <v>852</v>
      </c>
      <c r="I358" s="10" t="str">
        <f t="shared" si="26"/>
        <v>G</v>
      </c>
      <c r="J358" s="10" t="s">
        <v>1028</v>
      </c>
      <c r="K358" s="10" t="s">
        <v>1051</v>
      </c>
      <c r="L358" s="2">
        <v>0</v>
      </c>
      <c r="M358" s="2">
        <v>620</v>
      </c>
      <c r="N358" s="2">
        <v>2</v>
      </c>
      <c r="O358" s="10" t="s">
        <v>15</v>
      </c>
      <c r="P358" s="2">
        <v>0</v>
      </c>
      <c r="Q358" s="10">
        <v>0</v>
      </c>
      <c r="R358" s="10">
        <v>31028</v>
      </c>
      <c r="S358" s="10" t="s">
        <v>17</v>
      </c>
      <c r="T358" s="2">
        <v>0</v>
      </c>
      <c r="U358" t="str">
        <f t="shared" si="29"/>
        <v>Single</v>
      </c>
    </row>
    <row r="359" spans="1:21" x14ac:dyDescent="0.2">
      <c r="A359" s="2">
        <v>70</v>
      </c>
      <c r="B359" s="2" t="str">
        <f t="shared" si="27"/>
        <v>45 higher</v>
      </c>
      <c r="C359" s="10" t="s">
        <v>1842</v>
      </c>
      <c r="D359" s="11" t="str">
        <f t="shared" si="25"/>
        <v>M</v>
      </c>
      <c r="E359" s="10" t="s">
        <v>14</v>
      </c>
      <c r="F359" s="2">
        <v>10.5</v>
      </c>
      <c r="G359" s="2" t="str">
        <f t="shared" si="28"/>
        <v>10-25</v>
      </c>
      <c r="H359" s="10" t="s">
        <v>888</v>
      </c>
      <c r="I359" s="10" t="str">
        <f t="shared" si="26"/>
        <v>M</v>
      </c>
      <c r="J359" s="10" t="s">
        <v>1028</v>
      </c>
      <c r="K359" s="10" t="s">
        <v>1653</v>
      </c>
      <c r="L359" s="2">
        <v>0</v>
      </c>
      <c r="M359" s="2">
        <v>673</v>
      </c>
      <c r="N359" s="2">
        <v>2</v>
      </c>
      <c r="O359" s="10" t="s">
        <v>15</v>
      </c>
      <c r="P359" s="2">
        <v>0</v>
      </c>
      <c r="Q359" s="10">
        <v>0</v>
      </c>
      <c r="R359" s="10" t="s">
        <v>284</v>
      </c>
      <c r="S359" s="10" t="s">
        <v>17</v>
      </c>
      <c r="T359" s="2">
        <v>0</v>
      </c>
      <c r="U359" t="str">
        <f t="shared" si="29"/>
        <v>Single</v>
      </c>
    </row>
    <row r="360" spans="1:21" x14ac:dyDescent="0.2">
      <c r="A360" s="2">
        <v>27</v>
      </c>
      <c r="B360" s="2" t="str">
        <f t="shared" si="27"/>
        <v>18-30</v>
      </c>
      <c r="C360" s="10" t="s">
        <v>77</v>
      </c>
      <c r="D360" s="11" t="str">
        <f t="shared" si="25"/>
        <v>E</v>
      </c>
      <c r="E360" s="10" t="s">
        <v>14</v>
      </c>
      <c r="F360" s="2">
        <v>10.5</v>
      </c>
      <c r="G360" s="2" t="str">
        <f t="shared" si="28"/>
        <v>10-25</v>
      </c>
      <c r="H360" s="10" t="s">
        <v>918</v>
      </c>
      <c r="I360" s="10" t="str">
        <f t="shared" si="26"/>
        <v>T</v>
      </c>
      <c r="J360" s="10" t="s">
        <v>1032</v>
      </c>
      <c r="K360" s="10" t="s">
        <v>1690</v>
      </c>
      <c r="L360" s="2">
        <v>0</v>
      </c>
      <c r="M360" s="2">
        <v>718</v>
      </c>
      <c r="N360" s="2">
        <v>2</v>
      </c>
      <c r="O360" s="10" t="s">
        <v>20</v>
      </c>
      <c r="P360" s="2">
        <v>0</v>
      </c>
      <c r="Q360" s="10">
        <v>1</v>
      </c>
      <c r="R360" s="10">
        <v>34218</v>
      </c>
      <c r="S360" s="10" t="s">
        <v>24</v>
      </c>
      <c r="T360" s="2">
        <v>0</v>
      </c>
      <c r="U360" t="str">
        <f t="shared" si="29"/>
        <v>Single</v>
      </c>
    </row>
    <row r="361" spans="1:21" x14ac:dyDescent="0.2">
      <c r="A361" s="2">
        <v>57</v>
      </c>
      <c r="B361" s="2" t="str">
        <f t="shared" si="27"/>
        <v>45 higher</v>
      </c>
      <c r="C361" s="10" t="s">
        <v>307</v>
      </c>
      <c r="D361" s="11" t="str">
        <f t="shared" si="25"/>
        <v>E</v>
      </c>
      <c r="E361" s="10" t="s">
        <v>14</v>
      </c>
      <c r="F361" s="2">
        <v>10.5</v>
      </c>
      <c r="G361" s="2" t="str">
        <f t="shared" si="28"/>
        <v>10-25</v>
      </c>
      <c r="H361" s="10" t="s">
        <v>957</v>
      </c>
      <c r="I361" s="10" t="str">
        <f t="shared" si="26"/>
        <v>M</v>
      </c>
      <c r="J361" s="10" t="s">
        <v>1030</v>
      </c>
      <c r="K361" s="10" t="s">
        <v>1738</v>
      </c>
      <c r="L361" s="2">
        <v>0</v>
      </c>
      <c r="M361" s="2">
        <v>773</v>
      </c>
      <c r="N361" s="2">
        <v>2</v>
      </c>
      <c r="O361" s="10" t="s">
        <v>20</v>
      </c>
      <c r="P361" s="2">
        <v>0</v>
      </c>
      <c r="Q361" s="10">
        <v>0</v>
      </c>
      <c r="R361" s="10" t="s">
        <v>308</v>
      </c>
      <c r="S361" s="10" t="s">
        <v>22</v>
      </c>
      <c r="T361" s="2">
        <v>0</v>
      </c>
      <c r="U361" t="str">
        <f t="shared" si="29"/>
        <v>Single</v>
      </c>
    </row>
    <row r="362" spans="1:21" x14ac:dyDescent="0.2">
      <c r="A362" s="2">
        <v>35</v>
      </c>
      <c r="B362" s="2" t="str">
        <f t="shared" si="27"/>
        <v>30-45</v>
      </c>
      <c r="C362" s="10" t="s">
        <v>1842</v>
      </c>
      <c r="D362" s="11" t="str">
        <f t="shared" si="25"/>
        <v>M</v>
      </c>
      <c r="E362" s="10" t="s">
        <v>14</v>
      </c>
      <c r="F362" s="2">
        <v>10.5</v>
      </c>
      <c r="G362" s="2" t="str">
        <f t="shared" si="28"/>
        <v>10-25</v>
      </c>
      <c r="H362" s="10" t="s">
        <v>981</v>
      </c>
      <c r="I362" s="10" t="str">
        <f t="shared" si="26"/>
        <v>S</v>
      </c>
      <c r="J362" s="10" t="s">
        <v>1028</v>
      </c>
      <c r="K362" s="10" t="s">
        <v>1771</v>
      </c>
      <c r="L362" s="2">
        <v>0</v>
      </c>
      <c r="M362" s="2">
        <v>813</v>
      </c>
      <c r="N362" s="2">
        <v>2</v>
      </c>
      <c r="O362" s="10" t="s">
        <v>15</v>
      </c>
      <c r="P362" s="2">
        <v>0</v>
      </c>
      <c r="Q362" s="10">
        <v>0</v>
      </c>
      <c r="R362" s="10">
        <v>28206</v>
      </c>
      <c r="S362" s="10" t="s">
        <v>17</v>
      </c>
      <c r="T362" s="2">
        <v>0</v>
      </c>
      <c r="U362" t="str">
        <f t="shared" si="29"/>
        <v>Single</v>
      </c>
    </row>
    <row r="363" spans="1:21" x14ac:dyDescent="0.2">
      <c r="A363" s="2">
        <v>16</v>
      </c>
      <c r="B363" s="2" t="str">
        <f t="shared" si="27"/>
        <v>18 lower</v>
      </c>
      <c r="C363" s="10" t="s">
        <v>1842</v>
      </c>
      <c r="D363" s="11" t="str">
        <f t="shared" si="25"/>
        <v>M</v>
      </c>
      <c r="E363" s="10" t="s">
        <v>14</v>
      </c>
      <c r="F363" s="2">
        <v>10.5</v>
      </c>
      <c r="G363" s="2" t="str">
        <f t="shared" si="28"/>
        <v>10-25</v>
      </c>
      <c r="H363" s="10" t="s">
        <v>999</v>
      </c>
      <c r="I363" s="10" t="str">
        <f t="shared" si="26"/>
        <v>M</v>
      </c>
      <c r="J363" s="10" t="s">
        <v>1028</v>
      </c>
      <c r="K363" s="10" t="s">
        <v>1797</v>
      </c>
      <c r="L363" s="2">
        <v>0</v>
      </c>
      <c r="M363" s="2">
        <v>842</v>
      </c>
      <c r="N363" s="2">
        <v>2</v>
      </c>
      <c r="O363" s="10" t="s">
        <v>15</v>
      </c>
      <c r="P363" s="2">
        <v>0</v>
      </c>
      <c r="Q363" s="10">
        <v>0</v>
      </c>
      <c r="R363" s="10" t="s">
        <v>308</v>
      </c>
      <c r="S363" s="10" t="s">
        <v>17</v>
      </c>
      <c r="T363" s="2">
        <v>0</v>
      </c>
      <c r="U363" t="str">
        <f t="shared" si="29"/>
        <v>Single</v>
      </c>
    </row>
    <row r="364" spans="1:21" x14ac:dyDescent="0.2">
      <c r="A364" s="2">
        <v>28</v>
      </c>
      <c r="B364" s="2" t="str">
        <f t="shared" si="27"/>
        <v>18-30</v>
      </c>
      <c r="C364" s="10" t="s">
        <v>1842</v>
      </c>
      <c r="D364" s="11" t="str">
        <f t="shared" si="25"/>
        <v>M</v>
      </c>
      <c r="E364" s="10" t="s">
        <v>14</v>
      </c>
      <c r="F364" s="2">
        <v>10.5</v>
      </c>
      <c r="G364" s="2" t="str">
        <f t="shared" si="28"/>
        <v>10-25</v>
      </c>
      <c r="H364" s="10" t="s">
        <v>1023</v>
      </c>
      <c r="I364" s="10" t="str">
        <f t="shared" si="26"/>
        <v>B</v>
      </c>
      <c r="J364" s="10" t="s">
        <v>1028</v>
      </c>
      <c r="K364" s="10" t="s">
        <v>1835</v>
      </c>
      <c r="L364" s="2">
        <v>0</v>
      </c>
      <c r="M364" s="2">
        <v>884</v>
      </c>
      <c r="N364" s="2">
        <v>2</v>
      </c>
      <c r="O364" s="10" t="s">
        <v>15</v>
      </c>
      <c r="P364" s="2">
        <v>0</v>
      </c>
      <c r="Q364" s="10">
        <v>0</v>
      </c>
      <c r="R364" s="10" t="s">
        <v>335</v>
      </c>
      <c r="S364" s="10" t="s">
        <v>17</v>
      </c>
      <c r="T364" s="2">
        <v>0</v>
      </c>
      <c r="U364" t="str">
        <f t="shared" si="29"/>
        <v>Single</v>
      </c>
    </row>
    <row r="365" spans="1:21" x14ac:dyDescent="0.2">
      <c r="A365" s="2">
        <v>26</v>
      </c>
      <c r="B365" s="2" t="str">
        <f t="shared" si="27"/>
        <v>18-30</v>
      </c>
      <c r="C365" s="10" t="s">
        <v>1842</v>
      </c>
      <c r="D365" s="11" t="str">
        <f t="shared" si="25"/>
        <v>M</v>
      </c>
      <c r="E365" s="10" t="s">
        <v>14</v>
      </c>
      <c r="F365" s="2">
        <v>7.8541999999999996</v>
      </c>
      <c r="G365" s="2" t="str">
        <f t="shared" si="28"/>
        <v>0-10</v>
      </c>
      <c r="H365" s="10" t="s">
        <v>855</v>
      </c>
      <c r="I365" s="10" t="str">
        <f t="shared" si="26"/>
        <v>H</v>
      </c>
      <c r="J365" s="10" t="s">
        <v>1028</v>
      </c>
      <c r="K365" s="10" t="s">
        <v>1679</v>
      </c>
      <c r="L365" s="2">
        <v>0</v>
      </c>
      <c r="M365" s="2">
        <v>705</v>
      </c>
      <c r="N365" s="2">
        <v>3</v>
      </c>
      <c r="O365" s="10" t="s">
        <v>15</v>
      </c>
      <c r="P365" s="2">
        <v>1</v>
      </c>
      <c r="Q365" s="10">
        <v>0</v>
      </c>
      <c r="R365" s="10">
        <v>350025</v>
      </c>
      <c r="S365" s="10" t="s">
        <v>17</v>
      </c>
      <c r="T365" s="2">
        <v>1</v>
      </c>
      <c r="U365" t="str">
        <f t="shared" si="29"/>
        <v>Normal family</v>
      </c>
    </row>
    <row r="366" spans="1:21" x14ac:dyDescent="0.2">
      <c r="A366" s="2">
        <v>20</v>
      </c>
      <c r="B366" s="2" t="str">
        <f t="shared" si="27"/>
        <v>18-30</v>
      </c>
      <c r="C366" s="10" t="s">
        <v>1842</v>
      </c>
      <c r="D366" s="11" t="str">
        <f t="shared" si="25"/>
        <v>M</v>
      </c>
      <c r="E366" s="10" t="s">
        <v>14</v>
      </c>
      <c r="F366" s="2">
        <v>7.8541999999999996</v>
      </c>
      <c r="G366" s="2" t="str">
        <f t="shared" si="28"/>
        <v>0-10</v>
      </c>
      <c r="H366" s="10" t="s">
        <v>447</v>
      </c>
      <c r="I366" s="10" t="str">
        <f t="shared" si="26"/>
        <v>A</v>
      </c>
      <c r="J366" s="10" t="s">
        <v>1028</v>
      </c>
      <c r="K366" s="10" t="s">
        <v>1121</v>
      </c>
      <c r="L366" s="2">
        <v>0</v>
      </c>
      <c r="M366" s="2">
        <v>92</v>
      </c>
      <c r="N366" s="2">
        <v>3</v>
      </c>
      <c r="O366" s="10" t="s">
        <v>15</v>
      </c>
      <c r="P366" s="2">
        <v>0</v>
      </c>
      <c r="Q366" s="10">
        <v>0</v>
      </c>
      <c r="R366" s="10">
        <v>347466</v>
      </c>
      <c r="S366" s="10" t="s">
        <v>17</v>
      </c>
      <c r="T366" s="2">
        <v>0</v>
      </c>
      <c r="U366" t="str">
        <f t="shared" si="29"/>
        <v>Single</v>
      </c>
    </row>
    <row r="367" spans="1:21" x14ac:dyDescent="0.2">
      <c r="A367" s="2">
        <v>28</v>
      </c>
      <c r="B367" s="2" t="str">
        <f t="shared" si="27"/>
        <v>18-30</v>
      </c>
      <c r="C367" s="10" t="s">
        <v>1842</v>
      </c>
      <c r="D367" s="11" t="str">
        <f t="shared" si="25"/>
        <v>M</v>
      </c>
      <c r="E367" s="10" t="s">
        <v>14</v>
      </c>
      <c r="F367" s="2">
        <v>7.8541999999999996</v>
      </c>
      <c r="G367" s="2" t="str">
        <f t="shared" si="28"/>
        <v>0-10</v>
      </c>
      <c r="H367" s="10" t="s">
        <v>606</v>
      </c>
      <c r="I367" s="10" t="str">
        <f t="shared" si="26"/>
        <v>O</v>
      </c>
      <c r="J367" s="10" t="s">
        <v>1028</v>
      </c>
      <c r="K367" s="10" t="s">
        <v>1305</v>
      </c>
      <c r="L367" s="2">
        <v>0</v>
      </c>
      <c r="M367" s="2">
        <v>282</v>
      </c>
      <c r="N367" s="2">
        <v>3</v>
      </c>
      <c r="O367" s="10" t="s">
        <v>15</v>
      </c>
      <c r="P367" s="2">
        <v>0</v>
      </c>
      <c r="Q367" s="10">
        <v>0</v>
      </c>
      <c r="R367" s="10">
        <v>347464</v>
      </c>
      <c r="S367" s="10" t="s">
        <v>17</v>
      </c>
      <c r="T367" s="2">
        <v>0</v>
      </c>
      <c r="U367" t="str">
        <f t="shared" si="29"/>
        <v>Single</v>
      </c>
    </row>
    <row r="368" spans="1:21" x14ac:dyDescent="0.2">
      <c r="A368" s="2">
        <v>26</v>
      </c>
      <c r="B368" s="2" t="str">
        <f t="shared" si="27"/>
        <v>18-30</v>
      </c>
      <c r="C368" s="10" t="s">
        <v>1842</v>
      </c>
      <c r="D368" s="11" t="str">
        <f t="shared" si="25"/>
        <v>M</v>
      </c>
      <c r="E368" s="10" t="s">
        <v>14</v>
      </c>
      <c r="F368" s="2">
        <v>7.8541999999999996</v>
      </c>
      <c r="G368" s="2" t="str">
        <f t="shared" si="28"/>
        <v>0-10</v>
      </c>
      <c r="H368" s="10" t="s">
        <v>635</v>
      </c>
      <c r="I368" s="10" t="str">
        <f t="shared" si="26"/>
        <v>N</v>
      </c>
      <c r="J368" s="10" t="s">
        <v>1032</v>
      </c>
      <c r="K368" s="10" t="s">
        <v>1336</v>
      </c>
      <c r="L368" s="2">
        <v>0</v>
      </c>
      <c r="M368" s="2">
        <v>316</v>
      </c>
      <c r="N368" s="2">
        <v>3</v>
      </c>
      <c r="O368" s="10" t="s">
        <v>20</v>
      </c>
      <c r="P368" s="2">
        <v>0</v>
      </c>
      <c r="Q368" s="10">
        <v>1</v>
      </c>
      <c r="R368" s="10">
        <v>347470</v>
      </c>
      <c r="S368" s="10" t="s">
        <v>24</v>
      </c>
      <c r="T368" s="2">
        <v>0</v>
      </c>
      <c r="U368" t="str">
        <f t="shared" si="29"/>
        <v>Single</v>
      </c>
    </row>
    <row r="369" spans="1:21" x14ac:dyDescent="0.2">
      <c r="A369" s="2">
        <v>31</v>
      </c>
      <c r="B369" s="2" t="str">
        <f t="shared" si="27"/>
        <v>30-45</v>
      </c>
      <c r="C369" s="10" t="s">
        <v>1842</v>
      </c>
      <c r="D369" s="11" t="str">
        <f t="shared" si="25"/>
        <v>M</v>
      </c>
      <c r="E369" s="10" t="s">
        <v>14</v>
      </c>
      <c r="F369" s="2">
        <v>7.8541999999999996</v>
      </c>
      <c r="G369" s="2" t="str">
        <f t="shared" si="28"/>
        <v>0-10</v>
      </c>
      <c r="H369" s="10" t="s">
        <v>606</v>
      </c>
      <c r="I369" s="10" t="str">
        <f t="shared" si="26"/>
        <v>O</v>
      </c>
      <c r="J369" s="10" t="s">
        <v>1032</v>
      </c>
      <c r="K369" s="10" t="s">
        <v>1411</v>
      </c>
      <c r="L369" s="2">
        <v>0</v>
      </c>
      <c r="M369" s="2">
        <v>397</v>
      </c>
      <c r="N369" s="2">
        <v>3</v>
      </c>
      <c r="O369" s="10" t="s">
        <v>20</v>
      </c>
      <c r="P369" s="2">
        <v>0</v>
      </c>
      <c r="Q369" s="10">
        <v>0</v>
      </c>
      <c r="R369" s="10">
        <v>350407</v>
      </c>
      <c r="S369" s="10" t="s">
        <v>24</v>
      </c>
      <c r="T369" s="2">
        <v>0</v>
      </c>
      <c r="U369" t="str">
        <f t="shared" si="29"/>
        <v>Single</v>
      </c>
    </row>
    <row r="370" spans="1:21" x14ac:dyDescent="0.2">
      <c r="A370" s="2">
        <v>32</v>
      </c>
      <c r="B370" s="2" t="str">
        <f t="shared" si="27"/>
        <v>30-45</v>
      </c>
      <c r="C370" s="10" t="s">
        <v>1842</v>
      </c>
      <c r="D370" s="11" t="str">
        <f t="shared" si="25"/>
        <v>M</v>
      </c>
      <c r="E370" s="10" t="s">
        <v>14</v>
      </c>
      <c r="F370" s="2">
        <v>7.8541999999999996</v>
      </c>
      <c r="G370" s="2" t="str">
        <f t="shared" si="28"/>
        <v>0-10</v>
      </c>
      <c r="H370" s="10" t="s">
        <v>821</v>
      </c>
      <c r="I370" s="10" t="str">
        <f t="shared" si="26"/>
        <v>J</v>
      </c>
      <c r="J370" s="10" t="s">
        <v>1028</v>
      </c>
      <c r="K370" s="10" t="s">
        <v>1564</v>
      </c>
      <c r="L370" s="2">
        <v>0</v>
      </c>
      <c r="M370" s="2">
        <v>570</v>
      </c>
      <c r="N370" s="2">
        <v>3</v>
      </c>
      <c r="O370" s="10" t="s">
        <v>15</v>
      </c>
      <c r="P370" s="2">
        <v>0</v>
      </c>
      <c r="Q370" s="10">
        <v>1</v>
      </c>
      <c r="R370" s="10">
        <v>350417</v>
      </c>
      <c r="S370" s="10" t="s">
        <v>17</v>
      </c>
      <c r="T370" s="2">
        <v>0</v>
      </c>
      <c r="U370" t="str">
        <f t="shared" si="29"/>
        <v>Single</v>
      </c>
    </row>
    <row r="371" spans="1:21" x14ac:dyDescent="0.2">
      <c r="A371" s="2">
        <v>21</v>
      </c>
      <c r="B371" s="2" t="str">
        <f t="shared" si="27"/>
        <v>18-30</v>
      </c>
      <c r="C371" s="10" t="s">
        <v>1842</v>
      </c>
      <c r="D371" s="11" t="str">
        <f t="shared" si="25"/>
        <v>M</v>
      </c>
      <c r="E371" s="10" t="s">
        <v>14</v>
      </c>
      <c r="F371" s="2">
        <v>11.5</v>
      </c>
      <c r="G371" s="2" t="str">
        <f t="shared" si="28"/>
        <v>10-25</v>
      </c>
      <c r="H371" s="10" t="s">
        <v>1008</v>
      </c>
      <c r="I371" s="10" t="str">
        <f t="shared" si="26"/>
        <v>G</v>
      </c>
      <c r="J371" s="10" t="s">
        <v>1028</v>
      </c>
      <c r="K371" s="10" t="s">
        <v>1814</v>
      </c>
      <c r="L371" s="2">
        <v>0</v>
      </c>
      <c r="M371" s="2">
        <v>862</v>
      </c>
      <c r="N371" s="2">
        <v>2</v>
      </c>
      <c r="O371" s="10" t="s">
        <v>15</v>
      </c>
      <c r="P371" s="2">
        <v>1</v>
      </c>
      <c r="Q371" s="10">
        <v>0</v>
      </c>
      <c r="R371" s="10">
        <v>28134</v>
      </c>
      <c r="S371" s="10" t="s">
        <v>17</v>
      </c>
      <c r="T371" s="2">
        <v>1</v>
      </c>
      <c r="U371" t="str">
        <f t="shared" si="29"/>
        <v>Normal family</v>
      </c>
    </row>
    <row r="372" spans="1:21" x14ac:dyDescent="0.2">
      <c r="A372" s="2">
        <v>18</v>
      </c>
      <c r="B372" s="2" t="str">
        <f t="shared" si="27"/>
        <v>45 higher</v>
      </c>
      <c r="C372" s="10" t="s">
        <v>1842</v>
      </c>
      <c r="D372" s="11" t="str">
        <f t="shared" si="25"/>
        <v>M</v>
      </c>
      <c r="E372" s="10" t="s">
        <v>14</v>
      </c>
      <c r="F372" s="2">
        <v>11.5</v>
      </c>
      <c r="G372" s="2" t="str">
        <f t="shared" si="28"/>
        <v>10-25</v>
      </c>
      <c r="H372" s="10" t="s">
        <v>493</v>
      </c>
      <c r="I372" s="10" t="str">
        <f t="shared" si="26"/>
        <v>A</v>
      </c>
      <c r="J372" s="10" t="s">
        <v>1028</v>
      </c>
      <c r="K372" s="10" t="s">
        <v>1173</v>
      </c>
      <c r="L372" s="2">
        <v>0</v>
      </c>
      <c r="M372" s="2">
        <v>145</v>
      </c>
      <c r="N372" s="2">
        <v>2</v>
      </c>
      <c r="O372" s="10" t="s">
        <v>15</v>
      </c>
      <c r="P372" s="2">
        <v>0</v>
      </c>
      <c r="Q372" s="10">
        <v>0</v>
      </c>
      <c r="R372" s="10">
        <v>231945</v>
      </c>
      <c r="S372" s="10" t="s">
        <v>17</v>
      </c>
      <c r="T372" s="2">
        <v>0</v>
      </c>
      <c r="U372" t="str">
        <f t="shared" si="29"/>
        <v>Single</v>
      </c>
    </row>
    <row r="373" spans="1:21" x14ac:dyDescent="0.2">
      <c r="A373" s="2">
        <v>23</v>
      </c>
      <c r="B373" s="2" t="str">
        <f t="shared" si="27"/>
        <v>18-30</v>
      </c>
      <c r="C373" s="10" t="s">
        <v>1842</v>
      </c>
      <c r="D373" s="11" t="str">
        <f t="shared" si="25"/>
        <v>M</v>
      </c>
      <c r="E373" s="10" t="s">
        <v>14</v>
      </c>
      <c r="F373" s="2">
        <v>11.5</v>
      </c>
      <c r="G373" s="2" t="str">
        <f t="shared" si="28"/>
        <v>10-25</v>
      </c>
      <c r="H373" s="10" t="s">
        <v>795</v>
      </c>
      <c r="I373" s="10" t="str">
        <f t="shared" si="26"/>
        <v>H</v>
      </c>
      <c r="J373" s="10" t="s">
        <v>1028</v>
      </c>
      <c r="K373" s="10" t="s">
        <v>1528</v>
      </c>
      <c r="L373" s="2">
        <v>1</v>
      </c>
      <c r="M373" s="2">
        <v>530</v>
      </c>
      <c r="N373" s="2">
        <v>2</v>
      </c>
      <c r="O373" s="10" t="s">
        <v>15</v>
      </c>
      <c r="P373" s="2">
        <v>2</v>
      </c>
      <c r="Q373" s="10">
        <v>0</v>
      </c>
      <c r="R373" s="10">
        <v>29104</v>
      </c>
      <c r="S373" s="10" t="s">
        <v>17</v>
      </c>
      <c r="T373" s="2">
        <v>3</v>
      </c>
      <c r="U373" t="str">
        <f t="shared" si="29"/>
        <v>Big family</v>
      </c>
    </row>
    <row r="374" spans="1:21" x14ac:dyDescent="0.2">
      <c r="A374" s="2">
        <v>18</v>
      </c>
      <c r="B374" s="2" t="str">
        <f t="shared" si="27"/>
        <v>45 higher</v>
      </c>
      <c r="C374" s="10" t="s">
        <v>1842</v>
      </c>
      <c r="D374" s="11" t="str">
        <f t="shared" si="25"/>
        <v>M</v>
      </c>
      <c r="E374" s="10" t="s">
        <v>14</v>
      </c>
      <c r="F374" s="2">
        <v>11.5</v>
      </c>
      <c r="G374" s="2" t="str">
        <f t="shared" si="28"/>
        <v>10-25</v>
      </c>
      <c r="H374" s="10" t="s">
        <v>945</v>
      </c>
      <c r="I374" s="10" t="str">
        <f t="shared" si="26"/>
        <v>B</v>
      </c>
      <c r="J374" s="10" t="s">
        <v>1028</v>
      </c>
      <c r="K374" s="10" t="s">
        <v>1724</v>
      </c>
      <c r="L374" s="2">
        <v>0</v>
      </c>
      <c r="M374" s="2">
        <v>758</v>
      </c>
      <c r="N374" s="2">
        <v>2</v>
      </c>
      <c r="O374" s="10" t="s">
        <v>15</v>
      </c>
      <c r="P374" s="2">
        <v>0</v>
      </c>
      <c r="Q374" s="10">
        <v>0</v>
      </c>
      <c r="R374" s="10">
        <v>29108</v>
      </c>
      <c r="S374" s="10" t="s">
        <v>17</v>
      </c>
      <c r="T374" s="2">
        <v>0</v>
      </c>
      <c r="U374" t="str">
        <f t="shared" si="29"/>
        <v>Single</v>
      </c>
    </row>
    <row r="375" spans="1:21" x14ac:dyDescent="0.2">
      <c r="A375" s="2">
        <v>17</v>
      </c>
      <c r="B375" s="2" t="str">
        <f t="shared" si="27"/>
        <v>18 lower</v>
      </c>
      <c r="C375" s="10" t="s">
        <v>1842</v>
      </c>
      <c r="D375" s="11" t="str">
        <f t="shared" si="25"/>
        <v>M</v>
      </c>
      <c r="E375" s="10" t="s">
        <v>19</v>
      </c>
      <c r="F375" s="2">
        <v>12</v>
      </c>
      <c r="G375" s="2" t="str">
        <f t="shared" si="28"/>
        <v>10-25</v>
      </c>
      <c r="H375" s="10" t="s">
        <v>689</v>
      </c>
      <c r="I375" s="10" t="str">
        <f t="shared" si="26"/>
        <v>L</v>
      </c>
      <c r="J375" s="10" t="s">
        <v>1032</v>
      </c>
      <c r="K375" s="10" t="s">
        <v>1114</v>
      </c>
      <c r="L375" s="2">
        <v>0</v>
      </c>
      <c r="M375" s="2">
        <v>390</v>
      </c>
      <c r="N375" s="2">
        <v>2</v>
      </c>
      <c r="O375" s="10" t="s">
        <v>20</v>
      </c>
      <c r="P375" s="2">
        <v>0</v>
      </c>
      <c r="Q375" s="10">
        <v>1</v>
      </c>
      <c r="R375" s="10" t="s">
        <v>194</v>
      </c>
      <c r="S375" s="10" t="s">
        <v>24</v>
      </c>
      <c r="T375" s="2">
        <v>0</v>
      </c>
      <c r="U375" t="str">
        <f t="shared" si="29"/>
        <v>Single</v>
      </c>
    </row>
    <row r="376" spans="1:21" x14ac:dyDescent="0.2">
      <c r="A376" s="2">
        <v>33</v>
      </c>
      <c r="B376" s="2" t="str">
        <f t="shared" si="27"/>
        <v>30-45</v>
      </c>
      <c r="C376" s="10" t="s">
        <v>1842</v>
      </c>
      <c r="D376" s="11" t="str">
        <f t="shared" si="25"/>
        <v>M</v>
      </c>
      <c r="E376" s="10" t="s">
        <v>14</v>
      </c>
      <c r="F376" s="2">
        <v>12.275</v>
      </c>
      <c r="G376" s="2" t="str">
        <f t="shared" si="28"/>
        <v>10-25</v>
      </c>
      <c r="H376" s="10" t="s">
        <v>571</v>
      </c>
      <c r="I376" s="10" t="str">
        <f t="shared" si="26"/>
        <v>H</v>
      </c>
      <c r="J376" s="10" t="s">
        <v>1028</v>
      </c>
      <c r="K376" s="10" t="s">
        <v>1251</v>
      </c>
      <c r="L376" s="2">
        <v>0</v>
      </c>
      <c r="M376" s="2">
        <v>240</v>
      </c>
      <c r="N376" s="2">
        <v>2</v>
      </c>
      <c r="O376" s="10" t="s">
        <v>15</v>
      </c>
      <c r="P376" s="2">
        <v>0</v>
      </c>
      <c r="Q376" s="10">
        <v>0</v>
      </c>
      <c r="R376" s="10" t="s">
        <v>131</v>
      </c>
      <c r="S376" s="10" t="s">
        <v>17</v>
      </c>
      <c r="T376" s="2">
        <v>0</v>
      </c>
      <c r="U376" t="str">
        <f t="shared" si="29"/>
        <v>Single</v>
      </c>
    </row>
    <row r="377" spans="1:21" x14ac:dyDescent="0.2">
      <c r="A377" s="2">
        <v>21</v>
      </c>
      <c r="B377" s="2" t="str">
        <f t="shared" si="27"/>
        <v>18-30</v>
      </c>
      <c r="C377" s="10" t="s">
        <v>1842</v>
      </c>
      <c r="D377" s="11" t="str">
        <f t="shared" si="25"/>
        <v>M</v>
      </c>
      <c r="E377" s="10" t="s">
        <v>14</v>
      </c>
      <c r="F377" s="2">
        <v>7.8541999999999996</v>
      </c>
      <c r="G377" s="2" t="str">
        <f t="shared" si="28"/>
        <v>0-10</v>
      </c>
      <c r="H377" s="10" t="s">
        <v>855</v>
      </c>
      <c r="I377" s="10" t="str">
        <f t="shared" si="26"/>
        <v>H</v>
      </c>
      <c r="J377" s="10" t="s">
        <v>1028</v>
      </c>
      <c r="K377" s="10" t="s">
        <v>1607</v>
      </c>
      <c r="L377" s="2">
        <v>0</v>
      </c>
      <c r="M377" s="2">
        <v>624</v>
      </c>
      <c r="N377" s="2">
        <v>3</v>
      </c>
      <c r="O377" s="10" t="s">
        <v>15</v>
      </c>
      <c r="P377" s="2">
        <v>0</v>
      </c>
      <c r="Q377" s="10">
        <v>0</v>
      </c>
      <c r="R377" s="10">
        <v>350029</v>
      </c>
      <c r="S377" s="10" t="s">
        <v>17</v>
      </c>
      <c r="T377" s="2">
        <v>0</v>
      </c>
      <c r="U377" t="str">
        <f t="shared" si="29"/>
        <v>Single</v>
      </c>
    </row>
    <row r="378" spans="1:21" x14ac:dyDescent="0.2">
      <c r="A378" s="2">
        <v>22</v>
      </c>
      <c r="B378" s="2" t="str">
        <f t="shared" si="27"/>
        <v>18-30</v>
      </c>
      <c r="C378" s="10" t="s">
        <v>77</v>
      </c>
      <c r="D378" s="11" t="str">
        <f t="shared" si="25"/>
        <v>E</v>
      </c>
      <c r="E378" s="10" t="s">
        <v>26</v>
      </c>
      <c r="F378" s="2">
        <v>12.35</v>
      </c>
      <c r="G378" s="2" t="str">
        <f t="shared" si="28"/>
        <v>10-25</v>
      </c>
      <c r="H378" s="10" t="s">
        <v>625</v>
      </c>
      <c r="I378" s="10" t="str">
        <f t="shared" si="26"/>
        <v>K</v>
      </c>
      <c r="J378" s="10" t="s">
        <v>1032</v>
      </c>
      <c r="K378" s="10" t="s">
        <v>1324</v>
      </c>
      <c r="L378" s="2">
        <v>0</v>
      </c>
      <c r="M378" s="2">
        <v>304</v>
      </c>
      <c r="N378" s="2">
        <v>2</v>
      </c>
      <c r="O378" s="10" t="s">
        <v>20</v>
      </c>
      <c r="P378" s="2">
        <v>0</v>
      </c>
      <c r="Q378" s="10">
        <v>1</v>
      </c>
      <c r="R378" s="10">
        <v>226593</v>
      </c>
      <c r="S378" s="10" t="s">
        <v>24</v>
      </c>
      <c r="T378" s="2">
        <v>0</v>
      </c>
      <c r="U378" t="str">
        <f t="shared" si="29"/>
        <v>Single</v>
      </c>
    </row>
    <row r="379" spans="1:21" x14ac:dyDescent="0.2">
      <c r="A379" s="2">
        <v>30</v>
      </c>
      <c r="B379" s="2" t="str">
        <f t="shared" si="27"/>
        <v>30-45</v>
      </c>
      <c r="C379" s="10" t="s">
        <v>1842</v>
      </c>
      <c r="D379" s="11" t="str">
        <f t="shared" si="25"/>
        <v>M</v>
      </c>
      <c r="E379" s="10" t="s">
        <v>26</v>
      </c>
      <c r="F379" s="2">
        <v>12.35</v>
      </c>
      <c r="G379" s="2" t="str">
        <f t="shared" si="28"/>
        <v>10-25</v>
      </c>
      <c r="H379" s="10" t="s">
        <v>641</v>
      </c>
      <c r="I379" s="10" t="str">
        <f t="shared" si="26"/>
        <v>S</v>
      </c>
      <c r="J379" s="10" t="s">
        <v>1032</v>
      </c>
      <c r="K379" s="10" t="s">
        <v>1342</v>
      </c>
      <c r="L379" s="2">
        <v>0</v>
      </c>
      <c r="M379" s="2">
        <v>323</v>
      </c>
      <c r="N379" s="2">
        <v>2</v>
      </c>
      <c r="O379" s="10" t="s">
        <v>20</v>
      </c>
      <c r="P379" s="2">
        <v>0</v>
      </c>
      <c r="Q379" s="10">
        <v>1</v>
      </c>
      <c r="R379" s="10">
        <v>234818</v>
      </c>
      <c r="S379" s="10" t="s">
        <v>24</v>
      </c>
      <c r="T379" s="2">
        <v>0</v>
      </c>
      <c r="U379" t="str">
        <f t="shared" si="29"/>
        <v>Single</v>
      </c>
    </row>
    <row r="380" spans="1:21" x14ac:dyDescent="0.2">
      <c r="A380" s="2">
        <v>57</v>
      </c>
      <c r="B380" s="2" t="str">
        <f t="shared" si="27"/>
        <v>45 higher</v>
      </c>
      <c r="C380" s="10" t="s">
        <v>1842</v>
      </c>
      <c r="D380" s="11" t="str">
        <f t="shared" si="25"/>
        <v>M</v>
      </c>
      <c r="E380" s="10" t="s">
        <v>26</v>
      </c>
      <c r="F380" s="2">
        <v>12.35</v>
      </c>
      <c r="G380" s="2" t="str">
        <f t="shared" si="28"/>
        <v>10-25</v>
      </c>
      <c r="H380" s="10" t="s">
        <v>858</v>
      </c>
      <c r="I380" s="10" t="str">
        <f t="shared" si="26"/>
        <v>K</v>
      </c>
      <c r="J380" s="10" t="s">
        <v>1178</v>
      </c>
      <c r="K380" s="10" t="s">
        <v>1609</v>
      </c>
      <c r="L380" s="2">
        <v>0</v>
      </c>
      <c r="M380" s="2">
        <v>627</v>
      </c>
      <c r="N380" s="2">
        <v>2</v>
      </c>
      <c r="O380" s="10" t="s">
        <v>15</v>
      </c>
      <c r="P380" s="2">
        <v>0</v>
      </c>
      <c r="Q380" s="10">
        <v>0</v>
      </c>
      <c r="R380" s="10">
        <v>219533</v>
      </c>
      <c r="S380" s="10" t="s">
        <v>90</v>
      </c>
      <c r="T380" s="2">
        <v>0</v>
      </c>
      <c r="U380" t="str">
        <f t="shared" si="29"/>
        <v>Single</v>
      </c>
    </row>
    <row r="381" spans="1:21" x14ac:dyDescent="0.2">
      <c r="A381" s="2">
        <v>20</v>
      </c>
      <c r="B381" s="2" t="str">
        <f t="shared" si="27"/>
        <v>18-30</v>
      </c>
      <c r="C381" s="10" t="s">
        <v>1842</v>
      </c>
      <c r="D381" s="11" t="str">
        <f t="shared" si="25"/>
        <v>M</v>
      </c>
      <c r="E381" s="10" t="s">
        <v>14</v>
      </c>
      <c r="F381" s="2">
        <v>7.8541999999999996</v>
      </c>
      <c r="G381" s="2" t="str">
        <f t="shared" si="28"/>
        <v>0-10</v>
      </c>
      <c r="H381" s="10" t="s">
        <v>868</v>
      </c>
      <c r="I381" s="10" t="str">
        <f t="shared" si="26"/>
        <v>J</v>
      </c>
      <c r="J381" s="10" t="s">
        <v>1028</v>
      </c>
      <c r="K381" s="10" t="s">
        <v>1622</v>
      </c>
      <c r="L381" s="2">
        <v>0</v>
      </c>
      <c r="M381" s="2">
        <v>641</v>
      </c>
      <c r="N381" s="2">
        <v>3</v>
      </c>
      <c r="O381" s="10" t="s">
        <v>15</v>
      </c>
      <c r="P381" s="2">
        <v>0</v>
      </c>
      <c r="Q381" s="10">
        <v>0</v>
      </c>
      <c r="R381" s="10">
        <v>350050</v>
      </c>
      <c r="S381" s="10" t="s">
        <v>17</v>
      </c>
      <c r="T381" s="2">
        <v>0</v>
      </c>
      <c r="U381" t="str">
        <f t="shared" si="29"/>
        <v>Single</v>
      </c>
    </row>
    <row r="382" spans="1:21" x14ac:dyDescent="0.2">
      <c r="A382" s="2">
        <v>48</v>
      </c>
      <c r="B382" s="2" t="str">
        <f t="shared" si="27"/>
        <v>45 higher</v>
      </c>
      <c r="C382" s="10" t="s">
        <v>1842</v>
      </c>
      <c r="D382" s="11" t="str">
        <f t="shared" si="25"/>
        <v>M</v>
      </c>
      <c r="E382" s="10" t="s">
        <v>14</v>
      </c>
      <c r="F382" s="2">
        <v>7.8541999999999996</v>
      </c>
      <c r="G382" s="2" t="str">
        <f t="shared" si="28"/>
        <v>0-10</v>
      </c>
      <c r="H382" s="10" t="s">
        <v>868</v>
      </c>
      <c r="I382" s="10" t="str">
        <f t="shared" si="26"/>
        <v>J</v>
      </c>
      <c r="J382" s="10" t="s">
        <v>1028</v>
      </c>
      <c r="K382" s="10" t="s">
        <v>1737</v>
      </c>
      <c r="L382" s="2">
        <v>0</v>
      </c>
      <c r="M382" s="2">
        <v>772</v>
      </c>
      <c r="N382" s="2">
        <v>3</v>
      </c>
      <c r="O382" s="10" t="s">
        <v>15</v>
      </c>
      <c r="P382" s="2">
        <v>0</v>
      </c>
      <c r="Q382" s="10">
        <v>0</v>
      </c>
      <c r="R382" s="10">
        <v>350047</v>
      </c>
      <c r="S382" s="10" t="s">
        <v>17</v>
      </c>
      <c r="T382" s="2">
        <v>0</v>
      </c>
      <c r="U382" t="str">
        <f t="shared" si="29"/>
        <v>Single</v>
      </c>
    </row>
    <row r="383" spans="1:21" x14ac:dyDescent="0.2">
      <c r="A383" s="2">
        <v>23</v>
      </c>
      <c r="B383" s="2" t="str">
        <f t="shared" si="27"/>
        <v>18-30</v>
      </c>
      <c r="C383" s="10" t="s">
        <v>1842</v>
      </c>
      <c r="D383" s="11" t="str">
        <f t="shared" si="25"/>
        <v>M</v>
      </c>
      <c r="E383" s="10" t="s">
        <v>14</v>
      </c>
      <c r="F383" s="2">
        <v>7.8541999999999996</v>
      </c>
      <c r="G383" s="2" t="str">
        <f t="shared" si="28"/>
        <v>0-10</v>
      </c>
      <c r="H383" s="10" t="s">
        <v>991</v>
      </c>
      <c r="I383" s="10" t="str">
        <f t="shared" si="26"/>
        <v>A</v>
      </c>
      <c r="J383" s="10" t="s">
        <v>1028</v>
      </c>
      <c r="K383" s="10" t="s">
        <v>1775</v>
      </c>
      <c r="L383" s="2">
        <v>0</v>
      </c>
      <c r="M383" s="2">
        <v>834</v>
      </c>
      <c r="N383" s="2">
        <v>3</v>
      </c>
      <c r="O383" s="10" t="s">
        <v>15</v>
      </c>
      <c r="P383" s="2">
        <v>0</v>
      </c>
      <c r="Q383" s="10">
        <v>0</v>
      </c>
      <c r="R383" s="10">
        <v>347468</v>
      </c>
      <c r="S383" s="10" t="s">
        <v>17</v>
      </c>
      <c r="T383" s="2">
        <v>0</v>
      </c>
      <c r="U383" t="str">
        <f t="shared" si="29"/>
        <v>Single</v>
      </c>
    </row>
    <row r="384" spans="1:21" x14ac:dyDescent="0.2">
      <c r="A384" s="2">
        <v>30</v>
      </c>
      <c r="B384" s="2" t="str">
        <f t="shared" si="27"/>
        <v>30-45</v>
      </c>
      <c r="C384" s="10" t="s">
        <v>1842</v>
      </c>
      <c r="D384" s="11" t="str">
        <f t="shared" si="25"/>
        <v>M</v>
      </c>
      <c r="E384" s="10" t="s">
        <v>26</v>
      </c>
      <c r="F384" s="2">
        <v>7.8292000000000002</v>
      </c>
      <c r="G384" s="2" t="str">
        <f t="shared" si="28"/>
        <v>0-10</v>
      </c>
      <c r="H384" s="10" t="s">
        <v>526</v>
      </c>
      <c r="I384" s="10" t="str">
        <f t="shared" si="26"/>
        <v>O</v>
      </c>
      <c r="J384" s="10" t="s">
        <v>1028</v>
      </c>
      <c r="K384" s="10" t="s">
        <v>1549</v>
      </c>
      <c r="L384" s="2">
        <v>0</v>
      </c>
      <c r="M384" s="2">
        <v>553</v>
      </c>
      <c r="N384" s="2">
        <v>3</v>
      </c>
      <c r="O384" s="10" t="s">
        <v>15</v>
      </c>
      <c r="P384" s="2">
        <v>0</v>
      </c>
      <c r="Q384" s="10">
        <v>0</v>
      </c>
      <c r="R384" s="10">
        <v>330979</v>
      </c>
      <c r="S384" s="10" t="s">
        <v>17</v>
      </c>
      <c r="T384" s="2">
        <v>0</v>
      </c>
      <c r="U384" t="str">
        <f t="shared" si="29"/>
        <v>Single</v>
      </c>
    </row>
    <row r="385" spans="1:21" x14ac:dyDescent="0.2">
      <c r="A385" s="2">
        <v>51</v>
      </c>
      <c r="B385" s="2" t="str">
        <f t="shared" si="27"/>
        <v>45 higher</v>
      </c>
      <c r="C385" s="10" t="s">
        <v>1842</v>
      </c>
      <c r="D385" s="11" t="str">
        <f t="shared" si="25"/>
        <v>M</v>
      </c>
      <c r="E385" s="10" t="s">
        <v>14</v>
      </c>
      <c r="F385" s="2">
        <v>12.525</v>
      </c>
      <c r="G385" s="2" t="str">
        <f t="shared" si="28"/>
        <v>10-25</v>
      </c>
      <c r="H385" s="10" t="s">
        <v>497</v>
      </c>
      <c r="I385" s="10" t="str">
        <f t="shared" si="26"/>
        <v>B</v>
      </c>
      <c r="J385" s="10" t="s">
        <v>1178</v>
      </c>
      <c r="K385" s="10" t="s">
        <v>1180</v>
      </c>
      <c r="L385" s="2">
        <v>0</v>
      </c>
      <c r="M385" s="2">
        <v>151</v>
      </c>
      <c r="N385" s="2">
        <v>2</v>
      </c>
      <c r="O385" s="10" t="s">
        <v>15</v>
      </c>
      <c r="P385" s="2">
        <v>0</v>
      </c>
      <c r="Q385" s="10">
        <v>0</v>
      </c>
      <c r="R385" s="10" t="s">
        <v>91</v>
      </c>
      <c r="S385" s="10" t="s">
        <v>90</v>
      </c>
      <c r="T385" s="2">
        <v>0</v>
      </c>
      <c r="U385" t="str">
        <f t="shared" si="29"/>
        <v>Single</v>
      </c>
    </row>
    <row r="386" spans="1:21" x14ac:dyDescent="0.2">
      <c r="A386" s="2">
        <v>28</v>
      </c>
      <c r="B386" s="2" t="str">
        <f t="shared" si="27"/>
        <v>18-30</v>
      </c>
      <c r="C386" s="10" t="s">
        <v>1842</v>
      </c>
      <c r="D386" s="11" t="str">
        <f t="shared" ref="D386:D449" si="30">LEFT(C386,1)</f>
        <v>M</v>
      </c>
      <c r="E386" s="10" t="s">
        <v>14</v>
      </c>
      <c r="F386" s="2">
        <v>12.65</v>
      </c>
      <c r="G386" s="2" t="str">
        <f t="shared" si="28"/>
        <v>10-25</v>
      </c>
      <c r="H386" s="10" t="s">
        <v>693</v>
      </c>
      <c r="I386" s="10" t="str">
        <f t="shared" ref="I386:I449" si="31">LEFT(H386,1)</f>
        <v>T</v>
      </c>
      <c r="J386" s="10" t="s">
        <v>1030</v>
      </c>
      <c r="K386" s="10" t="s">
        <v>1414</v>
      </c>
      <c r="L386" s="2">
        <v>0</v>
      </c>
      <c r="M386" s="2">
        <v>400</v>
      </c>
      <c r="N386" s="2">
        <v>2</v>
      </c>
      <c r="O386" s="10" t="s">
        <v>20</v>
      </c>
      <c r="P386" s="2">
        <v>0</v>
      </c>
      <c r="Q386" s="10">
        <v>1</v>
      </c>
      <c r="R386" s="10">
        <v>240929</v>
      </c>
      <c r="S386" s="10" t="s">
        <v>22</v>
      </c>
      <c r="T386" s="2">
        <v>0</v>
      </c>
      <c r="U386" t="str">
        <f t="shared" si="29"/>
        <v>Single</v>
      </c>
    </row>
    <row r="387" spans="1:21" x14ac:dyDescent="0.2">
      <c r="A387" s="2">
        <v>36</v>
      </c>
      <c r="B387" s="2" t="str">
        <f t="shared" ref="B387:B450" si="32">_xlfn.SWITCH(TRUE, A387&lt;18, "18 lower", AND(A387&gt;18, A387&lt;30),"18-30", AND(A387&gt;=30,A387&lt;45),"30-45", "45 higher")</f>
        <v>30-45</v>
      </c>
      <c r="C387" s="10" t="s">
        <v>156</v>
      </c>
      <c r="D387" s="11" t="str">
        <f t="shared" si="30"/>
        <v>D</v>
      </c>
      <c r="E387" s="10" t="s">
        <v>19</v>
      </c>
      <c r="F387" s="2">
        <v>12.875</v>
      </c>
      <c r="G387" s="2" t="str">
        <f t="shared" ref="G387:G450" si="33">_xlfn.SWITCH(TRUE,F387=0,0,AND(F387&gt;0,F387&lt;10),"0-10",AND(F387&gt;=10,F387&lt;25),"10-25",AND(F387&gt;=25,F387&lt;75),"25-75",F387&gt;=75,"75 higher")</f>
        <v>10-25</v>
      </c>
      <c r="H387" s="10" t="s">
        <v>616</v>
      </c>
      <c r="I387" s="10" t="str">
        <f t="shared" si="31"/>
        <v>L</v>
      </c>
      <c r="J387" s="10" t="s">
        <v>1028</v>
      </c>
      <c r="K387" s="10" t="s">
        <v>1314</v>
      </c>
      <c r="L387" s="2">
        <v>0</v>
      </c>
      <c r="M387" s="2">
        <v>293</v>
      </c>
      <c r="N387" s="2">
        <v>2</v>
      </c>
      <c r="O387" s="10" t="s">
        <v>15</v>
      </c>
      <c r="P387" s="2">
        <v>0</v>
      </c>
      <c r="Q387" s="10">
        <v>0</v>
      </c>
      <c r="R387" s="10" t="s">
        <v>157</v>
      </c>
      <c r="S387" s="10" t="s">
        <v>17</v>
      </c>
      <c r="T387" s="2">
        <v>0</v>
      </c>
      <c r="U387" t="str">
        <f t="shared" ref="U387:U450" si="34">_xlfn.SWITCH(TRUE,T387=0,"Single",OR(T387=1,T387=2),"Normal family",T387&gt;2,"Big family")</f>
        <v>Single</v>
      </c>
    </row>
    <row r="388" spans="1:21" x14ac:dyDescent="0.2">
      <c r="A388" s="2">
        <v>30</v>
      </c>
      <c r="B388" s="2" t="str">
        <f t="shared" si="32"/>
        <v>30-45</v>
      </c>
      <c r="C388" s="10" t="s">
        <v>1842</v>
      </c>
      <c r="D388" s="11" t="str">
        <f t="shared" si="30"/>
        <v>M</v>
      </c>
      <c r="E388" s="10" t="s">
        <v>14</v>
      </c>
      <c r="F388" s="2">
        <v>13</v>
      </c>
      <c r="G388" s="2" t="str">
        <f t="shared" si="33"/>
        <v>10-25</v>
      </c>
      <c r="H388" s="10" t="s">
        <v>378</v>
      </c>
      <c r="I388" s="10" t="str">
        <f t="shared" si="31"/>
        <v>W</v>
      </c>
      <c r="J388" s="10" t="s">
        <v>1028</v>
      </c>
      <c r="K388" s="10" t="s">
        <v>1047</v>
      </c>
      <c r="L388" s="2">
        <v>0</v>
      </c>
      <c r="M388" s="2">
        <v>18</v>
      </c>
      <c r="N388" s="2">
        <v>2</v>
      </c>
      <c r="O388" s="10" t="s">
        <v>15</v>
      </c>
      <c r="P388" s="2">
        <v>0</v>
      </c>
      <c r="Q388" s="10">
        <v>1</v>
      </c>
      <c r="R388" s="10">
        <v>244373</v>
      </c>
      <c r="S388" s="10" t="s">
        <v>17</v>
      </c>
      <c r="T388" s="2">
        <v>0</v>
      </c>
      <c r="U388" t="str">
        <f t="shared" si="34"/>
        <v>Single</v>
      </c>
    </row>
    <row r="389" spans="1:21" x14ac:dyDescent="0.2">
      <c r="A389" s="2">
        <v>34</v>
      </c>
      <c r="B389" s="2" t="str">
        <f t="shared" si="32"/>
        <v>30-45</v>
      </c>
      <c r="C389" s="10" t="s">
        <v>33</v>
      </c>
      <c r="D389" s="11" t="str">
        <f t="shared" si="30"/>
        <v>D</v>
      </c>
      <c r="E389" s="10" t="s">
        <v>14</v>
      </c>
      <c r="F389" s="2">
        <v>13</v>
      </c>
      <c r="G389" s="2" t="str">
        <f t="shared" si="33"/>
        <v>10-25</v>
      </c>
      <c r="H389" s="10" t="s">
        <v>382</v>
      </c>
      <c r="I389" s="10" t="str">
        <f t="shared" si="31"/>
        <v>B</v>
      </c>
      <c r="J389" s="10" t="s">
        <v>1028</v>
      </c>
      <c r="K389" s="10" t="s">
        <v>1051</v>
      </c>
      <c r="L389" s="2">
        <v>0</v>
      </c>
      <c r="M389" s="2">
        <v>22</v>
      </c>
      <c r="N389" s="2">
        <v>2</v>
      </c>
      <c r="O389" s="10" t="s">
        <v>15</v>
      </c>
      <c r="P389" s="2">
        <v>0</v>
      </c>
      <c r="Q389" s="10">
        <v>1</v>
      </c>
      <c r="R389" s="10">
        <v>248698</v>
      </c>
      <c r="S389" s="10" t="s">
        <v>17</v>
      </c>
      <c r="T389" s="2">
        <v>0</v>
      </c>
      <c r="U389" t="str">
        <f t="shared" si="34"/>
        <v>Single</v>
      </c>
    </row>
    <row r="390" spans="1:21" x14ac:dyDescent="0.2">
      <c r="A390" s="2">
        <v>32.5</v>
      </c>
      <c r="B390" s="2" t="str">
        <f t="shared" si="32"/>
        <v>30-45</v>
      </c>
      <c r="C390" s="10" t="s">
        <v>77</v>
      </c>
      <c r="D390" s="11" t="str">
        <f t="shared" si="30"/>
        <v>E</v>
      </c>
      <c r="E390" s="10" t="s">
        <v>14</v>
      </c>
      <c r="F390" s="2">
        <v>13</v>
      </c>
      <c r="G390" s="2" t="str">
        <f t="shared" si="33"/>
        <v>10-25</v>
      </c>
      <c r="H390" s="10" t="s">
        <v>475</v>
      </c>
      <c r="I390" s="10" t="str">
        <f t="shared" si="31"/>
        <v>W</v>
      </c>
      <c r="J390" s="10" t="s">
        <v>1032</v>
      </c>
      <c r="K390" s="10" t="s">
        <v>1152</v>
      </c>
      <c r="L390" s="2">
        <v>0</v>
      </c>
      <c r="M390" s="2">
        <v>124</v>
      </c>
      <c r="N390" s="2">
        <v>2</v>
      </c>
      <c r="O390" s="10" t="s">
        <v>20</v>
      </c>
      <c r="P390" s="2">
        <v>0</v>
      </c>
      <c r="Q390" s="10">
        <v>1</v>
      </c>
      <c r="R390" s="10">
        <v>27267</v>
      </c>
      <c r="S390" s="10" t="s">
        <v>24</v>
      </c>
      <c r="T390" s="2">
        <v>0</v>
      </c>
      <c r="U390" t="str">
        <f t="shared" si="34"/>
        <v>Single</v>
      </c>
    </row>
    <row r="391" spans="1:21" x14ac:dyDescent="0.2">
      <c r="A391" s="2">
        <v>25</v>
      </c>
      <c r="B391" s="2" t="str">
        <f t="shared" si="32"/>
        <v>18-30</v>
      </c>
      <c r="C391" s="10" t="s">
        <v>1842</v>
      </c>
      <c r="D391" s="11" t="str">
        <f t="shared" si="30"/>
        <v>M</v>
      </c>
      <c r="E391" s="10" t="s">
        <v>14</v>
      </c>
      <c r="F391" s="2">
        <v>13</v>
      </c>
      <c r="G391" s="2" t="str">
        <f t="shared" si="33"/>
        <v>10-25</v>
      </c>
      <c r="H391" s="10" t="s">
        <v>484</v>
      </c>
      <c r="I391" s="10" t="str">
        <f t="shared" si="31"/>
        <v>S</v>
      </c>
      <c r="J391" s="10" t="s">
        <v>1028</v>
      </c>
      <c r="K391" s="10" t="s">
        <v>1163</v>
      </c>
      <c r="L391" s="2">
        <v>0</v>
      </c>
      <c r="M391" s="2">
        <v>135</v>
      </c>
      <c r="N391" s="2">
        <v>2</v>
      </c>
      <c r="O391" s="10" t="s">
        <v>15</v>
      </c>
      <c r="P391" s="2">
        <v>0</v>
      </c>
      <c r="Q391" s="10">
        <v>0</v>
      </c>
      <c r="R391" s="10" t="s">
        <v>82</v>
      </c>
      <c r="S391" s="10" t="s">
        <v>17</v>
      </c>
      <c r="T391" s="2">
        <v>0</v>
      </c>
      <c r="U391" t="str">
        <f t="shared" si="34"/>
        <v>Single</v>
      </c>
    </row>
    <row r="392" spans="1:21" x14ac:dyDescent="0.2">
      <c r="A392" s="2">
        <v>42</v>
      </c>
      <c r="B392" s="2" t="str">
        <f t="shared" si="32"/>
        <v>30-45</v>
      </c>
      <c r="C392" s="10" t="s">
        <v>1842</v>
      </c>
      <c r="D392" s="11" t="str">
        <f t="shared" si="30"/>
        <v>M</v>
      </c>
      <c r="E392" s="10" t="s">
        <v>14</v>
      </c>
      <c r="F392" s="2">
        <v>13</v>
      </c>
      <c r="G392" s="2" t="str">
        <f t="shared" si="33"/>
        <v>10-25</v>
      </c>
      <c r="H392" s="10" t="s">
        <v>496</v>
      </c>
      <c r="I392" s="10" t="str">
        <f t="shared" si="31"/>
        <v>B</v>
      </c>
      <c r="J392" s="10" t="s">
        <v>1178</v>
      </c>
      <c r="K392" s="10" t="s">
        <v>1179</v>
      </c>
      <c r="L392" s="2">
        <v>0</v>
      </c>
      <c r="M392" s="2">
        <v>150</v>
      </c>
      <c r="N392" s="2">
        <v>2</v>
      </c>
      <c r="O392" s="10" t="s">
        <v>15</v>
      </c>
      <c r="P392" s="2">
        <v>0</v>
      </c>
      <c r="Q392" s="10">
        <v>0</v>
      </c>
      <c r="R392" s="10">
        <v>244310</v>
      </c>
      <c r="S392" s="10" t="s">
        <v>90</v>
      </c>
      <c r="T392" s="2">
        <v>0</v>
      </c>
      <c r="U392" t="str">
        <f t="shared" si="34"/>
        <v>Single</v>
      </c>
    </row>
    <row r="393" spans="1:21" x14ac:dyDescent="0.2">
      <c r="A393" s="2">
        <v>30</v>
      </c>
      <c r="B393" s="2" t="str">
        <f t="shared" si="32"/>
        <v>30-45</v>
      </c>
      <c r="C393" s="10" t="s">
        <v>1842</v>
      </c>
      <c r="D393" s="11" t="str">
        <f t="shared" si="30"/>
        <v>M</v>
      </c>
      <c r="E393" s="10" t="s">
        <v>14</v>
      </c>
      <c r="F393" s="2">
        <v>13</v>
      </c>
      <c r="G393" s="2" t="str">
        <f t="shared" si="33"/>
        <v>10-25</v>
      </c>
      <c r="H393" s="10" t="s">
        <v>520</v>
      </c>
      <c r="I393" s="10" t="str">
        <f t="shared" si="31"/>
        <v>H</v>
      </c>
      <c r="J393" s="10" t="s">
        <v>1028</v>
      </c>
      <c r="K393" s="10" t="s">
        <v>1207</v>
      </c>
      <c r="L393" s="2">
        <v>0</v>
      </c>
      <c r="M393" s="2">
        <v>179</v>
      </c>
      <c r="N393" s="2">
        <v>2</v>
      </c>
      <c r="O393" s="10" t="s">
        <v>15</v>
      </c>
      <c r="P393" s="2">
        <v>0</v>
      </c>
      <c r="Q393" s="10">
        <v>0</v>
      </c>
      <c r="R393" s="10">
        <v>250653</v>
      </c>
      <c r="S393" s="10" t="s">
        <v>17</v>
      </c>
      <c r="T393" s="2">
        <v>0</v>
      </c>
      <c r="U393" t="str">
        <f t="shared" si="34"/>
        <v>Single</v>
      </c>
    </row>
    <row r="394" spans="1:21" x14ac:dyDescent="0.2">
      <c r="A394" s="2">
        <v>32</v>
      </c>
      <c r="B394" s="2" t="str">
        <f t="shared" si="32"/>
        <v>30-45</v>
      </c>
      <c r="C394" s="10" t="s">
        <v>1842</v>
      </c>
      <c r="D394" s="11" t="str">
        <f t="shared" si="30"/>
        <v>M</v>
      </c>
      <c r="E394" s="10" t="s">
        <v>14</v>
      </c>
      <c r="F394" s="2">
        <v>13</v>
      </c>
      <c r="G394" s="2" t="str">
        <f t="shared" si="33"/>
        <v>10-25</v>
      </c>
      <c r="H394" s="10" t="s">
        <v>530</v>
      </c>
      <c r="I394" s="10" t="str">
        <f t="shared" si="31"/>
        <v>P</v>
      </c>
      <c r="J394" s="10" t="s">
        <v>1030</v>
      </c>
      <c r="K394" s="10" t="s">
        <v>1219</v>
      </c>
      <c r="L394" s="2">
        <v>0</v>
      </c>
      <c r="M394" s="2">
        <v>191</v>
      </c>
      <c r="N394" s="2">
        <v>2</v>
      </c>
      <c r="O394" s="10" t="s">
        <v>20</v>
      </c>
      <c r="P394" s="2">
        <v>0</v>
      </c>
      <c r="Q394" s="10">
        <v>1</v>
      </c>
      <c r="R394" s="10">
        <v>234604</v>
      </c>
      <c r="S394" s="10" t="s">
        <v>22</v>
      </c>
      <c r="T394" s="2">
        <v>0</v>
      </c>
      <c r="U394" t="str">
        <f t="shared" si="34"/>
        <v>Single</v>
      </c>
    </row>
    <row r="395" spans="1:21" x14ac:dyDescent="0.2">
      <c r="A395" s="2">
        <v>19</v>
      </c>
      <c r="B395" s="2" t="str">
        <f t="shared" si="32"/>
        <v>18-30</v>
      </c>
      <c r="C395" s="10" t="s">
        <v>1842</v>
      </c>
      <c r="D395" s="11" t="str">
        <f t="shared" si="30"/>
        <v>M</v>
      </c>
      <c r="E395" s="10" t="s">
        <v>14</v>
      </c>
      <c r="F395" s="2">
        <v>13</v>
      </c>
      <c r="G395" s="2" t="str">
        <f t="shared" si="33"/>
        <v>10-25</v>
      </c>
      <c r="H395" s="10" t="s">
        <v>531</v>
      </c>
      <c r="I395" s="10" t="str">
        <f t="shared" si="31"/>
        <v>C</v>
      </c>
      <c r="J395" s="10" t="s">
        <v>1028</v>
      </c>
      <c r="K395" s="10" t="s">
        <v>1220</v>
      </c>
      <c r="L395" s="2">
        <v>0</v>
      </c>
      <c r="M395" s="2">
        <v>192</v>
      </c>
      <c r="N395" s="2">
        <v>2</v>
      </c>
      <c r="O395" s="10" t="s">
        <v>15</v>
      </c>
      <c r="P395" s="2">
        <v>0</v>
      </c>
      <c r="Q395" s="10">
        <v>0</v>
      </c>
      <c r="R395" s="10">
        <v>28424</v>
      </c>
      <c r="S395" s="10" t="s">
        <v>17</v>
      </c>
      <c r="T395" s="2">
        <v>0</v>
      </c>
      <c r="U395" t="str">
        <f t="shared" si="34"/>
        <v>Single</v>
      </c>
    </row>
    <row r="396" spans="1:21" x14ac:dyDescent="0.2">
      <c r="A396" s="2">
        <v>24</v>
      </c>
      <c r="B396" s="2" t="str">
        <f t="shared" si="32"/>
        <v>18-30</v>
      </c>
      <c r="C396" s="10" t="s">
        <v>1842</v>
      </c>
      <c r="D396" s="11" t="str">
        <f t="shared" si="30"/>
        <v>M</v>
      </c>
      <c r="E396" s="10" t="s">
        <v>14</v>
      </c>
      <c r="F396" s="2">
        <v>13</v>
      </c>
      <c r="G396" s="2" t="str">
        <f t="shared" si="33"/>
        <v>10-25</v>
      </c>
      <c r="H396" s="10" t="s">
        <v>537</v>
      </c>
      <c r="I396" s="10" t="str">
        <f t="shared" si="31"/>
        <v>Y</v>
      </c>
      <c r="J396" s="10" t="s">
        <v>1032</v>
      </c>
      <c r="K396" s="10" t="s">
        <v>1228</v>
      </c>
      <c r="L396" s="2">
        <v>0</v>
      </c>
      <c r="M396" s="2">
        <v>200</v>
      </c>
      <c r="N396" s="2">
        <v>2</v>
      </c>
      <c r="O396" s="10" t="s">
        <v>20</v>
      </c>
      <c r="P396" s="2">
        <v>0</v>
      </c>
      <c r="Q396" s="10">
        <v>0</v>
      </c>
      <c r="R396" s="10">
        <v>248747</v>
      </c>
      <c r="S396" s="10" t="s">
        <v>24</v>
      </c>
      <c r="T396" s="2">
        <v>0</v>
      </c>
      <c r="U396" t="str">
        <f t="shared" si="34"/>
        <v>Single</v>
      </c>
    </row>
    <row r="397" spans="1:21" x14ac:dyDescent="0.2">
      <c r="A397" s="2">
        <v>30</v>
      </c>
      <c r="B397" s="2" t="str">
        <f t="shared" si="32"/>
        <v>30-45</v>
      </c>
      <c r="C397" s="10" t="s">
        <v>1842</v>
      </c>
      <c r="D397" s="11" t="str">
        <f t="shared" si="30"/>
        <v>M</v>
      </c>
      <c r="E397" s="10" t="s">
        <v>14</v>
      </c>
      <c r="F397" s="2">
        <v>13</v>
      </c>
      <c r="G397" s="2" t="str">
        <f t="shared" si="33"/>
        <v>10-25</v>
      </c>
      <c r="H397" s="10" t="s">
        <v>549</v>
      </c>
      <c r="I397" s="10" t="str">
        <f t="shared" si="31"/>
        <v>G</v>
      </c>
      <c r="J397" s="10" t="s">
        <v>1028</v>
      </c>
      <c r="K397" s="10" t="s">
        <v>1242</v>
      </c>
      <c r="L397" s="2">
        <v>0</v>
      </c>
      <c r="M397" s="2">
        <v>214</v>
      </c>
      <c r="N397" s="2">
        <v>2</v>
      </c>
      <c r="O397" s="10" t="s">
        <v>15</v>
      </c>
      <c r="P397" s="2">
        <v>0</v>
      </c>
      <c r="Q397" s="10">
        <v>0</v>
      </c>
      <c r="R397" s="10">
        <v>250646</v>
      </c>
      <c r="S397" s="10" t="s">
        <v>17</v>
      </c>
      <c r="T397" s="2">
        <v>0</v>
      </c>
      <c r="U397" t="str">
        <f t="shared" si="34"/>
        <v>Single</v>
      </c>
    </row>
    <row r="398" spans="1:21" x14ac:dyDescent="0.2">
      <c r="A398" s="2">
        <v>27</v>
      </c>
      <c r="B398" s="2" t="str">
        <f t="shared" si="32"/>
        <v>18-30</v>
      </c>
      <c r="C398" s="10" t="s">
        <v>1842</v>
      </c>
      <c r="D398" s="11" t="str">
        <f t="shared" si="30"/>
        <v>M</v>
      </c>
      <c r="E398" s="10" t="s">
        <v>14</v>
      </c>
      <c r="F398" s="2">
        <v>13</v>
      </c>
      <c r="G398" s="2" t="str">
        <f t="shared" si="33"/>
        <v>10-25</v>
      </c>
      <c r="H398" s="10" t="s">
        <v>556</v>
      </c>
      <c r="I398" s="10" t="str">
        <f t="shared" si="31"/>
        <v>B</v>
      </c>
      <c r="J398" s="10" t="s">
        <v>1028</v>
      </c>
      <c r="K398" s="10" t="s">
        <v>1250</v>
      </c>
      <c r="L398" s="2">
        <v>0</v>
      </c>
      <c r="M398" s="2">
        <v>222</v>
      </c>
      <c r="N398" s="2">
        <v>2</v>
      </c>
      <c r="O398" s="10" t="s">
        <v>15</v>
      </c>
      <c r="P398" s="2">
        <v>0</v>
      </c>
      <c r="Q398" s="10">
        <v>0</v>
      </c>
      <c r="R398" s="10">
        <v>220367</v>
      </c>
      <c r="S398" s="10" t="s">
        <v>17</v>
      </c>
      <c r="T398" s="2">
        <v>0</v>
      </c>
      <c r="U398" t="str">
        <f t="shared" si="34"/>
        <v>Single</v>
      </c>
    </row>
    <row r="399" spans="1:21" x14ac:dyDescent="0.2">
      <c r="A399" s="2">
        <v>18</v>
      </c>
      <c r="B399" s="2" t="str">
        <f t="shared" si="32"/>
        <v>45 higher</v>
      </c>
      <c r="C399" s="10" t="s">
        <v>1842</v>
      </c>
      <c r="D399" s="11" t="str">
        <f t="shared" si="30"/>
        <v>M</v>
      </c>
      <c r="E399" s="10" t="s">
        <v>14</v>
      </c>
      <c r="F399" s="2">
        <v>13</v>
      </c>
      <c r="G399" s="2" t="str">
        <f t="shared" si="33"/>
        <v>10-25</v>
      </c>
      <c r="H399" s="10" t="s">
        <v>563</v>
      </c>
      <c r="I399" s="10" t="str">
        <f t="shared" si="31"/>
        <v>F</v>
      </c>
      <c r="J399" s="10" t="s">
        <v>1028</v>
      </c>
      <c r="K399" s="10" t="s">
        <v>1256</v>
      </c>
      <c r="L399" s="2">
        <v>0</v>
      </c>
      <c r="M399" s="2">
        <v>229</v>
      </c>
      <c r="N399" s="2">
        <v>2</v>
      </c>
      <c r="O399" s="10" t="s">
        <v>15</v>
      </c>
      <c r="P399" s="2">
        <v>0</v>
      </c>
      <c r="Q399" s="10">
        <v>0</v>
      </c>
      <c r="R399" s="10">
        <v>236171</v>
      </c>
      <c r="S399" s="10" t="s">
        <v>17</v>
      </c>
      <c r="T399" s="2">
        <v>0</v>
      </c>
      <c r="U399" t="str">
        <f t="shared" si="34"/>
        <v>Single</v>
      </c>
    </row>
    <row r="400" spans="1:21" x14ac:dyDescent="0.2">
      <c r="A400" s="2">
        <v>42</v>
      </c>
      <c r="B400" s="2" t="str">
        <f t="shared" si="32"/>
        <v>30-45</v>
      </c>
      <c r="C400" s="10" t="s">
        <v>1842</v>
      </c>
      <c r="D400" s="11" t="str">
        <f t="shared" si="30"/>
        <v>M</v>
      </c>
      <c r="E400" s="10" t="s">
        <v>14</v>
      </c>
      <c r="F400" s="2">
        <v>13</v>
      </c>
      <c r="G400" s="2" t="str">
        <f t="shared" si="33"/>
        <v>10-25</v>
      </c>
      <c r="H400" s="10" t="s">
        <v>612</v>
      </c>
      <c r="I400" s="10" t="str">
        <f t="shared" si="31"/>
        <v>H</v>
      </c>
      <c r="J400" s="10" t="s">
        <v>1028</v>
      </c>
      <c r="K400" s="10" t="s">
        <v>1311</v>
      </c>
      <c r="L400" s="2">
        <v>0</v>
      </c>
      <c r="M400" s="2">
        <v>289</v>
      </c>
      <c r="N400" s="2">
        <v>2</v>
      </c>
      <c r="O400" s="10" t="s">
        <v>15</v>
      </c>
      <c r="P400" s="2">
        <v>0</v>
      </c>
      <c r="Q400" s="10">
        <v>1</v>
      </c>
      <c r="R400" s="10">
        <v>237798</v>
      </c>
      <c r="S400" s="10" t="s">
        <v>17</v>
      </c>
      <c r="T400" s="2">
        <v>0</v>
      </c>
      <c r="U400" t="str">
        <f t="shared" si="34"/>
        <v>Single</v>
      </c>
    </row>
    <row r="401" spans="1:21" x14ac:dyDescent="0.2">
      <c r="A401" s="2">
        <v>36</v>
      </c>
      <c r="B401" s="2" t="str">
        <f t="shared" si="32"/>
        <v>30-45</v>
      </c>
      <c r="C401" s="10" t="s">
        <v>156</v>
      </c>
      <c r="D401" s="11" t="str">
        <f t="shared" si="30"/>
        <v>D</v>
      </c>
      <c r="E401" s="10" t="s">
        <v>14</v>
      </c>
      <c r="F401" s="2">
        <v>13</v>
      </c>
      <c r="G401" s="2" t="str">
        <f t="shared" si="33"/>
        <v>10-25</v>
      </c>
      <c r="H401" s="10" t="s">
        <v>644</v>
      </c>
      <c r="I401" s="10" t="str">
        <f t="shared" si="31"/>
        <v>B</v>
      </c>
      <c r="J401" s="10" t="s">
        <v>1030</v>
      </c>
      <c r="K401" s="10" t="s">
        <v>1347</v>
      </c>
      <c r="L401" s="2">
        <v>0</v>
      </c>
      <c r="M401" s="2">
        <v>328</v>
      </c>
      <c r="N401" s="2">
        <v>2</v>
      </c>
      <c r="O401" s="10" t="s">
        <v>20</v>
      </c>
      <c r="P401" s="2">
        <v>0</v>
      </c>
      <c r="Q401" s="10">
        <v>1</v>
      </c>
      <c r="R401" s="10">
        <v>28551</v>
      </c>
      <c r="S401" s="10" t="s">
        <v>22</v>
      </c>
      <c r="T401" s="2">
        <v>0</v>
      </c>
      <c r="U401" t="str">
        <f t="shared" si="34"/>
        <v>Single</v>
      </c>
    </row>
    <row r="402" spans="1:21" x14ac:dyDescent="0.2">
      <c r="A402" s="2">
        <v>28</v>
      </c>
      <c r="B402" s="2" t="str">
        <f t="shared" si="32"/>
        <v>18-30</v>
      </c>
      <c r="C402" s="10" t="s">
        <v>1842</v>
      </c>
      <c r="D402" s="11" t="str">
        <f t="shared" si="30"/>
        <v>M</v>
      </c>
      <c r="E402" s="10" t="s">
        <v>14</v>
      </c>
      <c r="F402" s="2">
        <v>13</v>
      </c>
      <c r="G402" s="2" t="str">
        <f t="shared" si="33"/>
        <v>10-25</v>
      </c>
      <c r="H402" s="10" t="s">
        <v>652</v>
      </c>
      <c r="I402" s="10" t="str">
        <f t="shared" si="31"/>
        <v>C</v>
      </c>
      <c r="J402" s="10" t="s">
        <v>1028</v>
      </c>
      <c r="K402" s="10" t="s">
        <v>1362</v>
      </c>
      <c r="L402" s="2">
        <v>0</v>
      </c>
      <c r="M402" s="2">
        <v>343</v>
      </c>
      <c r="N402" s="2">
        <v>2</v>
      </c>
      <c r="O402" s="10" t="s">
        <v>15</v>
      </c>
      <c r="P402" s="2">
        <v>0</v>
      </c>
      <c r="Q402" s="10">
        <v>0</v>
      </c>
      <c r="R402" s="10">
        <v>248740</v>
      </c>
      <c r="S402" s="10" t="s">
        <v>17</v>
      </c>
      <c r="T402" s="2">
        <v>0</v>
      </c>
      <c r="U402" t="str">
        <f t="shared" si="34"/>
        <v>Single</v>
      </c>
    </row>
    <row r="403" spans="1:21" x14ac:dyDescent="0.2">
      <c r="A403" s="2">
        <v>25</v>
      </c>
      <c r="B403" s="2" t="str">
        <f t="shared" si="32"/>
        <v>18-30</v>
      </c>
      <c r="C403" s="10" t="s">
        <v>1842</v>
      </c>
      <c r="D403" s="11" t="str">
        <f t="shared" si="30"/>
        <v>M</v>
      </c>
      <c r="E403" s="10" t="s">
        <v>14</v>
      </c>
      <c r="F403" s="2">
        <v>13</v>
      </c>
      <c r="G403" s="2" t="str">
        <f t="shared" si="33"/>
        <v>10-25</v>
      </c>
      <c r="H403" s="10" t="s">
        <v>653</v>
      </c>
      <c r="I403" s="10" t="str">
        <f t="shared" si="31"/>
        <v>S</v>
      </c>
      <c r="J403" s="10" t="s">
        <v>1028</v>
      </c>
      <c r="K403" s="10" t="s">
        <v>1363</v>
      </c>
      <c r="L403" s="2">
        <v>0</v>
      </c>
      <c r="M403" s="2">
        <v>344</v>
      </c>
      <c r="N403" s="2">
        <v>2</v>
      </c>
      <c r="O403" s="10" t="s">
        <v>15</v>
      </c>
      <c r="P403" s="2">
        <v>0</v>
      </c>
      <c r="Q403" s="10">
        <v>0</v>
      </c>
      <c r="R403" s="10">
        <v>244361</v>
      </c>
      <c r="S403" s="10" t="s">
        <v>17</v>
      </c>
      <c r="T403" s="2">
        <v>0</v>
      </c>
      <c r="U403" t="str">
        <f t="shared" si="34"/>
        <v>Single</v>
      </c>
    </row>
    <row r="404" spans="1:21" x14ac:dyDescent="0.2">
      <c r="A404" s="2">
        <v>36</v>
      </c>
      <c r="B404" s="2" t="str">
        <f t="shared" si="32"/>
        <v>30-45</v>
      </c>
      <c r="C404" s="10" t="s">
        <v>1842</v>
      </c>
      <c r="D404" s="11" t="str">
        <f t="shared" si="30"/>
        <v>M</v>
      </c>
      <c r="E404" s="10" t="s">
        <v>14</v>
      </c>
      <c r="F404" s="2">
        <v>13</v>
      </c>
      <c r="G404" s="2" t="str">
        <f t="shared" si="33"/>
        <v>10-25</v>
      </c>
      <c r="H404" s="10" t="s">
        <v>654</v>
      </c>
      <c r="I404" s="10" t="str">
        <f t="shared" si="31"/>
        <v>F</v>
      </c>
      <c r="J404" s="10" t="s">
        <v>1028</v>
      </c>
      <c r="K404" s="10" t="s">
        <v>1364</v>
      </c>
      <c r="L404" s="2">
        <v>0</v>
      </c>
      <c r="M404" s="2">
        <v>345</v>
      </c>
      <c r="N404" s="2">
        <v>2</v>
      </c>
      <c r="O404" s="10" t="s">
        <v>15</v>
      </c>
      <c r="P404" s="2">
        <v>0</v>
      </c>
      <c r="Q404" s="10">
        <v>0</v>
      </c>
      <c r="R404" s="10">
        <v>229236</v>
      </c>
      <c r="S404" s="10" t="s">
        <v>17</v>
      </c>
      <c r="T404" s="2">
        <v>0</v>
      </c>
      <c r="U404" t="str">
        <f t="shared" si="34"/>
        <v>Single</v>
      </c>
    </row>
    <row r="405" spans="1:21" x14ac:dyDescent="0.2">
      <c r="A405" s="2">
        <v>24</v>
      </c>
      <c r="B405" s="2" t="str">
        <f t="shared" si="32"/>
        <v>18-30</v>
      </c>
      <c r="C405" s="10" t="s">
        <v>55</v>
      </c>
      <c r="D405" s="11" t="str">
        <f t="shared" si="30"/>
        <v>F</v>
      </c>
      <c r="E405" s="10" t="s">
        <v>14</v>
      </c>
      <c r="F405" s="2">
        <v>13</v>
      </c>
      <c r="G405" s="2" t="str">
        <f t="shared" si="33"/>
        <v>10-25</v>
      </c>
      <c r="H405" s="10" t="s">
        <v>533</v>
      </c>
      <c r="I405" s="10" t="str">
        <f t="shared" si="31"/>
        <v>B</v>
      </c>
      <c r="J405" s="10" t="s">
        <v>1032</v>
      </c>
      <c r="K405" s="10" t="s">
        <v>1365</v>
      </c>
      <c r="L405" s="2">
        <v>0</v>
      </c>
      <c r="M405" s="2">
        <v>346</v>
      </c>
      <c r="N405" s="2">
        <v>2</v>
      </c>
      <c r="O405" s="10" t="s">
        <v>20</v>
      </c>
      <c r="P405" s="2">
        <v>0</v>
      </c>
      <c r="Q405" s="10">
        <v>1</v>
      </c>
      <c r="R405" s="10">
        <v>248733</v>
      </c>
      <c r="S405" s="10" t="s">
        <v>24</v>
      </c>
      <c r="T405" s="2">
        <v>0</v>
      </c>
      <c r="U405" t="str">
        <f t="shared" si="34"/>
        <v>Single</v>
      </c>
    </row>
    <row r="406" spans="1:21" x14ac:dyDescent="0.2">
      <c r="A406" s="2">
        <v>40</v>
      </c>
      <c r="B406" s="2" t="str">
        <f t="shared" si="32"/>
        <v>30-45</v>
      </c>
      <c r="C406" s="10" t="s">
        <v>1842</v>
      </c>
      <c r="D406" s="11" t="str">
        <f t="shared" si="30"/>
        <v>M</v>
      </c>
      <c r="E406" s="10" t="s">
        <v>14</v>
      </c>
      <c r="F406" s="2">
        <v>13</v>
      </c>
      <c r="G406" s="2" t="str">
        <f t="shared" si="33"/>
        <v>10-25</v>
      </c>
      <c r="H406" s="10" t="s">
        <v>516</v>
      </c>
      <c r="I406" s="10" t="str">
        <f t="shared" si="31"/>
        <v>S</v>
      </c>
      <c r="J406" s="10" t="s">
        <v>1032</v>
      </c>
      <c r="K406" s="10" t="s">
        <v>1366</v>
      </c>
      <c r="L406" s="2">
        <v>0</v>
      </c>
      <c r="M406" s="2">
        <v>347</v>
      </c>
      <c r="N406" s="2">
        <v>2</v>
      </c>
      <c r="O406" s="10" t="s">
        <v>20</v>
      </c>
      <c r="P406" s="2">
        <v>0</v>
      </c>
      <c r="Q406" s="10">
        <v>1</v>
      </c>
      <c r="R406" s="10">
        <v>31418</v>
      </c>
      <c r="S406" s="10" t="s">
        <v>24</v>
      </c>
      <c r="T406" s="2">
        <v>0</v>
      </c>
      <c r="U406" t="str">
        <f t="shared" si="34"/>
        <v>Single</v>
      </c>
    </row>
    <row r="407" spans="1:21" x14ac:dyDescent="0.2">
      <c r="A407" s="2">
        <v>38</v>
      </c>
      <c r="B407" s="2" t="str">
        <f t="shared" si="32"/>
        <v>30-45</v>
      </c>
      <c r="C407" s="10" t="s">
        <v>1842</v>
      </c>
      <c r="D407" s="11" t="str">
        <f t="shared" si="30"/>
        <v>M</v>
      </c>
      <c r="E407" s="10" t="s">
        <v>14</v>
      </c>
      <c r="F407" s="2">
        <v>13</v>
      </c>
      <c r="G407" s="2" t="str">
        <f t="shared" si="33"/>
        <v>10-25</v>
      </c>
      <c r="H407" s="10" t="s">
        <v>664</v>
      </c>
      <c r="I407" s="10" t="str">
        <f t="shared" si="31"/>
        <v>F</v>
      </c>
      <c r="J407" s="10" t="s">
        <v>1032</v>
      </c>
      <c r="K407" s="10" t="s">
        <v>1377</v>
      </c>
      <c r="L407" s="2">
        <v>0</v>
      </c>
      <c r="M407" s="2">
        <v>358</v>
      </c>
      <c r="N407" s="2">
        <v>2</v>
      </c>
      <c r="O407" s="10" t="s">
        <v>20</v>
      </c>
      <c r="P407" s="2">
        <v>0</v>
      </c>
      <c r="Q407" s="10">
        <v>0</v>
      </c>
      <c r="R407" s="10">
        <v>237671</v>
      </c>
      <c r="S407" s="10" t="s">
        <v>24</v>
      </c>
      <c r="T407" s="2">
        <v>0</v>
      </c>
      <c r="U407" t="str">
        <f t="shared" si="34"/>
        <v>Single</v>
      </c>
    </row>
    <row r="408" spans="1:21" x14ac:dyDescent="0.2">
      <c r="A408" s="2">
        <v>36</v>
      </c>
      <c r="B408" s="2" t="str">
        <f t="shared" si="32"/>
        <v>30-45</v>
      </c>
      <c r="C408" s="10" t="s">
        <v>1842</v>
      </c>
      <c r="D408" s="11" t="str">
        <f t="shared" si="30"/>
        <v>M</v>
      </c>
      <c r="E408" s="10" t="s">
        <v>14</v>
      </c>
      <c r="F408" s="2">
        <v>13</v>
      </c>
      <c r="G408" s="2" t="str">
        <f t="shared" si="33"/>
        <v>10-25</v>
      </c>
      <c r="H408" s="10" t="s">
        <v>687</v>
      </c>
      <c r="I408" s="10" t="str">
        <f t="shared" si="31"/>
        <v>B</v>
      </c>
      <c r="J408" s="10" t="s">
        <v>1032</v>
      </c>
      <c r="K408" s="10" t="s">
        <v>1312</v>
      </c>
      <c r="L408" s="2">
        <v>0</v>
      </c>
      <c r="M408" s="2">
        <v>388</v>
      </c>
      <c r="N408" s="2">
        <v>2</v>
      </c>
      <c r="O408" s="10" t="s">
        <v>20</v>
      </c>
      <c r="P408" s="2">
        <v>0</v>
      </c>
      <c r="Q408" s="10">
        <v>1</v>
      </c>
      <c r="R408" s="10">
        <v>27849</v>
      </c>
      <c r="S408" s="10" t="s">
        <v>24</v>
      </c>
      <c r="T408" s="2">
        <v>0</v>
      </c>
      <c r="U408" t="str">
        <f t="shared" si="34"/>
        <v>Single</v>
      </c>
    </row>
    <row r="409" spans="1:21" x14ac:dyDescent="0.2">
      <c r="A409" s="2">
        <v>18</v>
      </c>
      <c r="B409" s="2" t="str">
        <f t="shared" si="32"/>
        <v>45 higher</v>
      </c>
      <c r="C409" s="10" t="s">
        <v>1842</v>
      </c>
      <c r="D409" s="11" t="str">
        <f t="shared" si="30"/>
        <v>M</v>
      </c>
      <c r="E409" s="10" t="s">
        <v>14</v>
      </c>
      <c r="F409" s="2">
        <v>13</v>
      </c>
      <c r="G409" s="2" t="str">
        <f t="shared" si="33"/>
        <v>10-25</v>
      </c>
      <c r="H409" s="10" t="s">
        <v>706</v>
      </c>
      <c r="I409" s="10" t="str">
        <f t="shared" si="31"/>
        <v>S</v>
      </c>
      <c r="J409" s="10" t="s">
        <v>1032</v>
      </c>
      <c r="K409" s="10" t="s">
        <v>1430</v>
      </c>
      <c r="L409" s="2">
        <v>2</v>
      </c>
      <c r="M409" s="2">
        <v>418</v>
      </c>
      <c r="N409" s="2">
        <v>2</v>
      </c>
      <c r="O409" s="10" t="s">
        <v>20</v>
      </c>
      <c r="P409" s="2">
        <v>0</v>
      </c>
      <c r="Q409" s="10">
        <v>1</v>
      </c>
      <c r="R409" s="10">
        <v>250652</v>
      </c>
      <c r="S409" s="10" t="s">
        <v>24</v>
      </c>
      <c r="T409" s="2">
        <v>2</v>
      </c>
      <c r="U409" t="str">
        <f t="shared" si="34"/>
        <v>Normal family</v>
      </c>
    </row>
    <row r="410" spans="1:21" x14ac:dyDescent="0.2">
      <c r="A410" s="2">
        <v>30</v>
      </c>
      <c r="B410" s="2" t="str">
        <f t="shared" si="32"/>
        <v>30-45</v>
      </c>
      <c r="C410" s="10" t="s">
        <v>1842</v>
      </c>
      <c r="D410" s="11" t="str">
        <f t="shared" si="30"/>
        <v>M</v>
      </c>
      <c r="E410" s="10" t="s">
        <v>14</v>
      </c>
      <c r="F410" s="2">
        <v>13</v>
      </c>
      <c r="G410" s="2" t="str">
        <f t="shared" si="33"/>
        <v>10-25</v>
      </c>
      <c r="H410" s="10" t="s">
        <v>707</v>
      </c>
      <c r="I410" s="10" t="str">
        <f t="shared" si="31"/>
        <v>M</v>
      </c>
      <c r="J410" s="10" t="s">
        <v>1028</v>
      </c>
      <c r="K410" s="10" t="s">
        <v>1076</v>
      </c>
      <c r="L410" s="2">
        <v>0</v>
      </c>
      <c r="M410" s="2">
        <v>419</v>
      </c>
      <c r="N410" s="2">
        <v>2</v>
      </c>
      <c r="O410" s="10" t="s">
        <v>15</v>
      </c>
      <c r="P410" s="2">
        <v>0</v>
      </c>
      <c r="Q410" s="10">
        <v>0</v>
      </c>
      <c r="R410" s="10">
        <v>28228</v>
      </c>
      <c r="S410" s="10" t="s">
        <v>17</v>
      </c>
      <c r="T410" s="2">
        <v>0</v>
      </c>
      <c r="U410" t="str">
        <f t="shared" si="34"/>
        <v>Single</v>
      </c>
    </row>
    <row r="411" spans="1:21" x14ac:dyDescent="0.2">
      <c r="A411" s="2">
        <v>28</v>
      </c>
      <c r="B411" s="2" t="str">
        <f t="shared" si="32"/>
        <v>18-30</v>
      </c>
      <c r="C411" s="10" t="s">
        <v>1842</v>
      </c>
      <c r="D411" s="11" t="str">
        <f t="shared" si="30"/>
        <v>M</v>
      </c>
      <c r="E411" s="10" t="s">
        <v>14</v>
      </c>
      <c r="F411" s="2">
        <v>13</v>
      </c>
      <c r="G411" s="2" t="str">
        <f t="shared" si="33"/>
        <v>10-25</v>
      </c>
      <c r="H411" s="10" t="s">
        <v>726</v>
      </c>
      <c r="I411" s="10" t="str">
        <f t="shared" si="31"/>
        <v>R</v>
      </c>
      <c r="J411" s="10" t="s">
        <v>1453</v>
      </c>
      <c r="K411" s="10" t="s">
        <v>1454</v>
      </c>
      <c r="L411" s="2">
        <v>0</v>
      </c>
      <c r="M411" s="2">
        <v>444</v>
      </c>
      <c r="N411" s="2">
        <v>2</v>
      </c>
      <c r="O411" s="10" t="s">
        <v>20</v>
      </c>
      <c r="P411" s="2">
        <v>0</v>
      </c>
      <c r="Q411" s="10">
        <v>1</v>
      </c>
      <c r="R411" s="10">
        <v>230434</v>
      </c>
      <c r="S411" s="10" t="s">
        <v>24</v>
      </c>
      <c r="T411" s="2">
        <v>0</v>
      </c>
      <c r="U411" t="str">
        <f t="shared" si="34"/>
        <v>Single</v>
      </c>
    </row>
    <row r="412" spans="1:21" x14ac:dyDescent="0.2">
      <c r="A412" s="2">
        <v>48</v>
      </c>
      <c r="B412" s="2" t="str">
        <f t="shared" si="32"/>
        <v>45 higher</v>
      </c>
      <c r="C412" s="10" t="s">
        <v>1842</v>
      </c>
      <c r="D412" s="11" t="str">
        <f t="shared" si="30"/>
        <v>M</v>
      </c>
      <c r="E412" s="10" t="s">
        <v>14</v>
      </c>
      <c r="F412" s="2">
        <v>13</v>
      </c>
      <c r="G412" s="2" t="str">
        <f t="shared" si="33"/>
        <v>10-25</v>
      </c>
      <c r="H412" s="10" t="s">
        <v>744</v>
      </c>
      <c r="I412" s="10" t="str">
        <f t="shared" si="31"/>
        <v>M</v>
      </c>
      <c r="J412" s="10" t="s">
        <v>1028</v>
      </c>
      <c r="K412" s="10" t="s">
        <v>1472</v>
      </c>
      <c r="L412" s="2">
        <v>0</v>
      </c>
      <c r="M412" s="2">
        <v>464</v>
      </c>
      <c r="N412" s="2">
        <v>2</v>
      </c>
      <c r="O412" s="10" t="s">
        <v>15</v>
      </c>
      <c r="P412" s="2">
        <v>0</v>
      </c>
      <c r="Q412" s="10">
        <v>0</v>
      </c>
      <c r="R412" s="10">
        <v>234360</v>
      </c>
      <c r="S412" s="10" t="s">
        <v>17</v>
      </c>
      <c r="T412" s="2">
        <v>0</v>
      </c>
      <c r="U412" t="str">
        <f t="shared" si="34"/>
        <v>Single</v>
      </c>
    </row>
    <row r="413" spans="1:21" x14ac:dyDescent="0.2">
      <c r="A413" s="2">
        <v>34</v>
      </c>
      <c r="B413" s="2" t="str">
        <f t="shared" si="32"/>
        <v>30-45</v>
      </c>
      <c r="C413" s="10" t="s">
        <v>1842</v>
      </c>
      <c r="D413" s="11" t="str">
        <f t="shared" si="30"/>
        <v>M</v>
      </c>
      <c r="E413" s="10" t="s">
        <v>14</v>
      </c>
      <c r="F413" s="2">
        <v>13</v>
      </c>
      <c r="G413" s="2" t="str">
        <f t="shared" si="33"/>
        <v>10-25</v>
      </c>
      <c r="H413" s="10" t="s">
        <v>825</v>
      </c>
      <c r="I413" s="10" t="str">
        <f t="shared" si="31"/>
        <v>G</v>
      </c>
      <c r="J413" s="10" t="s">
        <v>1032</v>
      </c>
      <c r="K413" s="10" t="s">
        <v>1568</v>
      </c>
      <c r="L413" s="2">
        <v>0</v>
      </c>
      <c r="M413" s="2">
        <v>577</v>
      </c>
      <c r="N413" s="2">
        <v>2</v>
      </c>
      <c r="O413" s="10" t="s">
        <v>20</v>
      </c>
      <c r="P413" s="2">
        <v>0</v>
      </c>
      <c r="Q413" s="10">
        <v>1</v>
      </c>
      <c r="R413" s="10">
        <v>243880</v>
      </c>
      <c r="S413" s="10" t="s">
        <v>24</v>
      </c>
      <c r="T413" s="2">
        <v>0</v>
      </c>
      <c r="U413" t="str">
        <f t="shared" si="34"/>
        <v>Single</v>
      </c>
    </row>
    <row r="414" spans="1:21" x14ac:dyDescent="0.2">
      <c r="A414" s="2">
        <v>28</v>
      </c>
      <c r="B414" s="2" t="str">
        <f t="shared" si="32"/>
        <v>18-30</v>
      </c>
      <c r="C414" s="10" t="s">
        <v>1842</v>
      </c>
      <c r="D414" s="11" t="str">
        <f t="shared" si="30"/>
        <v>M</v>
      </c>
      <c r="E414" s="10" t="s">
        <v>14</v>
      </c>
      <c r="F414" s="2">
        <v>13</v>
      </c>
      <c r="G414" s="2" t="str">
        <f t="shared" si="33"/>
        <v>10-25</v>
      </c>
      <c r="H414" s="10" t="s">
        <v>866</v>
      </c>
      <c r="I414" s="10" t="str">
        <f t="shared" si="31"/>
        <v>D</v>
      </c>
      <c r="J414" s="10" t="s">
        <v>1032</v>
      </c>
      <c r="K414" s="10" t="s">
        <v>1378</v>
      </c>
      <c r="L414" s="2">
        <v>0</v>
      </c>
      <c r="M414" s="2">
        <v>636</v>
      </c>
      <c r="N414" s="2">
        <v>2</v>
      </c>
      <c r="O414" s="10" t="s">
        <v>20</v>
      </c>
      <c r="P414" s="2">
        <v>0</v>
      </c>
      <c r="Q414" s="10">
        <v>1</v>
      </c>
      <c r="R414" s="10">
        <v>237668</v>
      </c>
      <c r="S414" s="10" t="s">
        <v>24</v>
      </c>
      <c r="T414" s="2">
        <v>0</v>
      </c>
      <c r="U414" t="str">
        <f t="shared" si="34"/>
        <v>Single</v>
      </c>
    </row>
    <row r="415" spans="1:21" x14ac:dyDescent="0.2">
      <c r="A415" s="2">
        <v>23</v>
      </c>
      <c r="B415" s="2" t="str">
        <f t="shared" si="32"/>
        <v>18-30</v>
      </c>
      <c r="C415" s="10" t="s">
        <v>1842</v>
      </c>
      <c r="D415" s="11" t="str">
        <f t="shared" si="30"/>
        <v>M</v>
      </c>
      <c r="E415" s="10" t="s">
        <v>14</v>
      </c>
      <c r="F415" s="2">
        <v>13</v>
      </c>
      <c r="G415" s="2" t="str">
        <f t="shared" si="33"/>
        <v>10-25</v>
      </c>
      <c r="H415" s="10" t="s">
        <v>879</v>
      </c>
      <c r="I415" s="10" t="str">
        <f t="shared" si="31"/>
        <v>E</v>
      </c>
      <c r="J415" s="10" t="s">
        <v>1028</v>
      </c>
      <c r="K415" s="10" t="s">
        <v>1639</v>
      </c>
      <c r="L415" s="2">
        <v>0</v>
      </c>
      <c r="M415" s="2">
        <v>659</v>
      </c>
      <c r="N415" s="2">
        <v>2</v>
      </c>
      <c r="O415" s="10" t="s">
        <v>15</v>
      </c>
      <c r="P415" s="2">
        <v>0</v>
      </c>
      <c r="Q415" s="10">
        <v>0</v>
      </c>
      <c r="R415" s="10">
        <v>29751</v>
      </c>
      <c r="S415" s="10" t="s">
        <v>17</v>
      </c>
      <c r="T415" s="2">
        <v>0</v>
      </c>
      <c r="U415" t="str">
        <f t="shared" si="34"/>
        <v>Single</v>
      </c>
    </row>
    <row r="416" spans="1:21" x14ac:dyDescent="0.2">
      <c r="A416" s="2">
        <v>25</v>
      </c>
      <c r="B416" s="2" t="str">
        <f t="shared" si="32"/>
        <v>18-30</v>
      </c>
      <c r="C416" s="10" t="s">
        <v>1842</v>
      </c>
      <c r="D416" s="11" t="str">
        <f t="shared" si="30"/>
        <v>M</v>
      </c>
      <c r="E416" s="10" t="s">
        <v>14</v>
      </c>
      <c r="F416" s="2">
        <v>13</v>
      </c>
      <c r="G416" s="2" t="str">
        <f t="shared" si="33"/>
        <v>10-25</v>
      </c>
      <c r="H416" s="10" t="s">
        <v>883</v>
      </c>
      <c r="I416" s="10" t="str">
        <f t="shared" si="31"/>
        <v>B</v>
      </c>
      <c r="J416" s="10" t="s">
        <v>1028</v>
      </c>
      <c r="K416" s="10" t="s">
        <v>1647</v>
      </c>
      <c r="L416" s="2">
        <v>0</v>
      </c>
      <c r="M416" s="2">
        <v>667</v>
      </c>
      <c r="N416" s="2">
        <v>2</v>
      </c>
      <c r="O416" s="10" t="s">
        <v>15</v>
      </c>
      <c r="P416" s="2">
        <v>0</v>
      </c>
      <c r="Q416" s="10">
        <v>0</v>
      </c>
      <c r="R416" s="10">
        <v>234686</v>
      </c>
      <c r="S416" s="10" t="s">
        <v>17</v>
      </c>
      <c r="T416" s="2">
        <v>0</v>
      </c>
      <c r="U416" t="str">
        <f t="shared" si="34"/>
        <v>Single</v>
      </c>
    </row>
    <row r="417" spans="1:21" x14ac:dyDescent="0.2">
      <c r="A417" s="2">
        <v>31</v>
      </c>
      <c r="B417" s="2" t="str">
        <f t="shared" si="32"/>
        <v>30-45</v>
      </c>
      <c r="C417" s="10" t="s">
        <v>1842</v>
      </c>
      <c r="D417" s="11" t="str">
        <f t="shared" si="30"/>
        <v>M</v>
      </c>
      <c r="E417" s="10" t="s">
        <v>14</v>
      </c>
      <c r="F417" s="2">
        <v>13</v>
      </c>
      <c r="G417" s="2" t="str">
        <f t="shared" si="33"/>
        <v>10-25</v>
      </c>
      <c r="H417" s="10" t="s">
        <v>889</v>
      </c>
      <c r="I417" s="10" t="str">
        <f t="shared" si="31"/>
        <v>W</v>
      </c>
      <c r="J417" s="10" t="s">
        <v>1028</v>
      </c>
      <c r="K417" s="10" t="s">
        <v>1654</v>
      </c>
      <c r="L417" s="2">
        <v>0</v>
      </c>
      <c r="M417" s="2">
        <v>674</v>
      </c>
      <c r="N417" s="2">
        <v>2</v>
      </c>
      <c r="O417" s="10" t="s">
        <v>15</v>
      </c>
      <c r="P417" s="2">
        <v>0</v>
      </c>
      <c r="Q417" s="10">
        <v>1</v>
      </c>
      <c r="R417" s="10">
        <v>244270</v>
      </c>
      <c r="S417" s="10" t="s">
        <v>17</v>
      </c>
      <c r="T417" s="2">
        <v>0</v>
      </c>
      <c r="U417" t="str">
        <f t="shared" si="34"/>
        <v>Single</v>
      </c>
    </row>
    <row r="418" spans="1:21" x14ac:dyDescent="0.2">
      <c r="A418" s="2">
        <v>52</v>
      </c>
      <c r="B418" s="2" t="str">
        <f t="shared" si="32"/>
        <v>45 higher</v>
      </c>
      <c r="C418" s="10" t="s">
        <v>1842</v>
      </c>
      <c r="D418" s="11" t="str">
        <f t="shared" si="30"/>
        <v>M</v>
      </c>
      <c r="E418" s="10" t="s">
        <v>14</v>
      </c>
      <c r="F418" s="2">
        <v>13</v>
      </c>
      <c r="G418" s="2" t="str">
        <f t="shared" si="33"/>
        <v>10-25</v>
      </c>
      <c r="H418" s="10" t="s">
        <v>915</v>
      </c>
      <c r="I418" s="10" t="str">
        <f t="shared" si="31"/>
        <v>G</v>
      </c>
      <c r="J418" s="10" t="s">
        <v>1028</v>
      </c>
      <c r="K418" s="10" t="s">
        <v>1329</v>
      </c>
      <c r="L418" s="2">
        <v>0</v>
      </c>
      <c r="M418" s="2">
        <v>715</v>
      </c>
      <c r="N418" s="2">
        <v>2</v>
      </c>
      <c r="O418" s="10" t="s">
        <v>15</v>
      </c>
      <c r="P418" s="2">
        <v>0</v>
      </c>
      <c r="Q418" s="10">
        <v>0</v>
      </c>
      <c r="R418" s="10">
        <v>250647</v>
      </c>
      <c r="S418" s="10" t="s">
        <v>17</v>
      </c>
      <c r="T418" s="2">
        <v>0</v>
      </c>
      <c r="U418" t="str">
        <f t="shared" si="34"/>
        <v>Single</v>
      </c>
    </row>
    <row r="419" spans="1:21" x14ac:dyDescent="0.2">
      <c r="A419" s="2">
        <v>34</v>
      </c>
      <c r="B419" s="2" t="str">
        <f t="shared" si="32"/>
        <v>30-45</v>
      </c>
      <c r="C419" s="10" t="s">
        <v>1842</v>
      </c>
      <c r="D419" s="11" t="str">
        <f t="shared" si="30"/>
        <v>M</v>
      </c>
      <c r="E419" s="10" t="s">
        <v>14</v>
      </c>
      <c r="F419" s="2">
        <v>13</v>
      </c>
      <c r="G419" s="2" t="str">
        <f t="shared" si="33"/>
        <v>10-25</v>
      </c>
      <c r="H419" s="10" t="s">
        <v>920</v>
      </c>
      <c r="I419" s="10" t="str">
        <f t="shared" si="31"/>
        <v>G</v>
      </c>
      <c r="J419" s="10" t="s">
        <v>1028</v>
      </c>
      <c r="K419" s="10" t="s">
        <v>1035</v>
      </c>
      <c r="L419" s="2">
        <v>0</v>
      </c>
      <c r="M419" s="2">
        <v>723</v>
      </c>
      <c r="N419" s="2">
        <v>2</v>
      </c>
      <c r="O419" s="10" t="s">
        <v>15</v>
      </c>
      <c r="P419" s="2">
        <v>0</v>
      </c>
      <c r="Q419" s="10">
        <v>0</v>
      </c>
      <c r="R419" s="10">
        <v>12233</v>
      </c>
      <c r="S419" s="10" t="s">
        <v>17</v>
      </c>
      <c r="T419" s="2">
        <v>0</v>
      </c>
      <c r="U419" t="str">
        <f t="shared" si="34"/>
        <v>Single</v>
      </c>
    </row>
    <row r="420" spans="1:21" x14ac:dyDescent="0.2">
      <c r="A420" s="2">
        <v>50</v>
      </c>
      <c r="B420" s="2" t="str">
        <f t="shared" si="32"/>
        <v>45 higher</v>
      </c>
      <c r="C420" s="10" t="s">
        <v>1842</v>
      </c>
      <c r="D420" s="11" t="str">
        <f t="shared" si="30"/>
        <v>M</v>
      </c>
      <c r="E420" s="10" t="s">
        <v>14</v>
      </c>
      <c r="F420" s="2">
        <v>13</v>
      </c>
      <c r="G420" s="2" t="str">
        <f t="shared" si="33"/>
        <v>10-25</v>
      </c>
      <c r="H420" s="10" t="s">
        <v>921</v>
      </c>
      <c r="I420" s="10" t="str">
        <f t="shared" si="31"/>
        <v>H</v>
      </c>
      <c r="J420" s="10" t="s">
        <v>1028</v>
      </c>
      <c r="K420" s="10" t="s">
        <v>1695</v>
      </c>
      <c r="L420" s="2">
        <v>0</v>
      </c>
      <c r="M420" s="2">
        <v>724</v>
      </c>
      <c r="N420" s="2">
        <v>2</v>
      </c>
      <c r="O420" s="10" t="s">
        <v>15</v>
      </c>
      <c r="P420" s="2">
        <v>0</v>
      </c>
      <c r="Q420" s="10">
        <v>0</v>
      </c>
      <c r="R420" s="10">
        <v>250643</v>
      </c>
      <c r="S420" s="10" t="s">
        <v>17</v>
      </c>
      <c r="T420" s="2">
        <v>0</v>
      </c>
      <c r="U420" t="str">
        <f t="shared" si="34"/>
        <v>Single</v>
      </c>
    </row>
    <row r="421" spans="1:21" x14ac:dyDescent="0.2">
      <c r="A421" s="2">
        <v>23</v>
      </c>
      <c r="B421" s="2" t="str">
        <f t="shared" si="32"/>
        <v>18-30</v>
      </c>
      <c r="C421" s="10" t="s">
        <v>1842</v>
      </c>
      <c r="D421" s="11" t="str">
        <f t="shared" si="30"/>
        <v>M</v>
      </c>
      <c r="E421" s="10" t="s">
        <v>14</v>
      </c>
      <c r="F421" s="2">
        <v>13</v>
      </c>
      <c r="G421" s="2" t="str">
        <f t="shared" si="33"/>
        <v>10-25</v>
      </c>
      <c r="H421" s="10" t="s">
        <v>928</v>
      </c>
      <c r="I421" s="10" t="str">
        <f t="shared" si="31"/>
        <v>B</v>
      </c>
      <c r="J421" s="10" t="s">
        <v>1028</v>
      </c>
      <c r="K421" s="10" t="s">
        <v>1076</v>
      </c>
      <c r="L421" s="2">
        <v>0</v>
      </c>
      <c r="M421" s="2">
        <v>734</v>
      </c>
      <c r="N421" s="2">
        <v>2</v>
      </c>
      <c r="O421" s="10" t="s">
        <v>15</v>
      </c>
      <c r="P421" s="2">
        <v>0</v>
      </c>
      <c r="Q421" s="10">
        <v>0</v>
      </c>
      <c r="R421" s="10">
        <v>28425</v>
      </c>
      <c r="S421" s="10" t="s">
        <v>17</v>
      </c>
      <c r="T421" s="2">
        <v>0</v>
      </c>
      <c r="U421" t="str">
        <f t="shared" si="34"/>
        <v>Single</v>
      </c>
    </row>
    <row r="422" spans="1:21" x14ac:dyDescent="0.2">
      <c r="A422" s="2">
        <v>23</v>
      </c>
      <c r="B422" s="2" t="str">
        <f t="shared" si="32"/>
        <v>18-30</v>
      </c>
      <c r="C422" s="10" t="s">
        <v>1842</v>
      </c>
      <c r="D422" s="11" t="str">
        <f t="shared" si="30"/>
        <v>M</v>
      </c>
      <c r="E422" s="10" t="s">
        <v>14</v>
      </c>
      <c r="F422" s="2">
        <v>13</v>
      </c>
      <c r="G422" s="2" t="str">
        <f t="shared" si="33"/>
        <v>10-25</v>
      </c>
      <c r="H422" s="10" t="s">
        <v>929</v>
      </c>
      <c r="I422" s="10" t="str">
        <f t="shared" si="31"/>
        <v>T</v>
      </c>
      <c r="J422" s="10" t="s">
        <v>1028</v>
      </c>
      <c r="K422" s="10" t="s">
        <v>1704</v>
      </c>
      <c r="L422" s="2">
        <v>0</v>
      </c>
      <c r="M422" s="2">
        <v>735</v>
      </c>
      <c r="N422" s="2">
        <v>2</v>
      </c>
      <c r="O422" s="10" t="s">
        <v>15</v>
      </c>
      <c r="P422" s="2">
        <v>0</v>
      </c>
      <c r="Q422" s="10">
        <v>0</v>
      </c>
      <c r="R422" s="10">
        <v>233639</v>
      </c>
      <c r="S422" s="10" t="s">
        <v>17</v>
      </c>
      <c r="T422" s="2">
        <v>0</v>
      </c>
      <c r="U422" t="str">
        <f t="shared" si="34"/>
        <v>Single</v>
      </c>
    </row>
    <row r="423" spans="1:21" x14ac:dyDescent="0.2">
      <c r="A423" s="2">
        <v>30</v>
      </c>
      <c r="B423" s="2" t="str">
        <f t="shared" si="32"/>
        <v>30-45</v>
      </c>
      <c r="C423" s="10" t="s">
        <v>1842</v>
      </c>
      <c r="D423" s="11" t="str">
        <f t="shared" si="30"/>
        <v>M</v>
      </c>
      <c r="E423" s="10" t="s">
        <v>14</v>
      </c>
      <c r="F423" s="2">
        <v>13</v>
      </c>
      <c r="G423" s="2" t="str">
        <f t="shared" si="33"/>
        <v>10-25</v>
      </c>
      <c r="H423" s="10" t="s">
        <v>937</v>
      </c>
      <c r="I423" s="10" t="str">
        <f t="shared" si="31"/>
        <v>S</v>
      </c>
      <c r="J423" s="10" t="s">
        <v>1032</v>
      </c>
      <c r="K423" s="10" t="s">
        <v>1157</v>
      </c>
      <c r="L423" s="2">
        <v>0</v>
      </c>
      <c r="M423" s="2">
        <v>748</v>
      </c>
      <c r="N423" s="2">
        <v>2</v>
      </c>
      <c r="O423" s="10" t="s">
        <v>20</v>
      </c>
      <c r="P423" s="2">
        <v>0</v>
      </c>
      <c r="Q423" s="10">
        <v>1</v>
      </c>
      <c r="R423" s="10">
        <v>250648</v>
      </c>
      <c r="S423" s="10" t="s">
        <v>24</v>
      </c>
      <c r="T423" s="2">
        <v>0</v>
      </c>
      <c r="U423" t="str">
        <f t="shared" si="34"/>
        <v>Single</v>
      </c>
    </row>
    <row r="424" spans="1:21" x14ac:dyDescent="0.2">
      <c r="A424" s="2">
        <v>39</v>
      </c>
      <c r="B424" s="2" t="str">
        <f t="shared" si="32"/>
        <v>30-45</v>
      </c>
      <c r="C424" s="10" t="s">
        <v>1842</v>
      </c>
      <c r="D424" s="11" t="str">
        <f t="shared" si="30"/>
        <v>M</v>
      </c>
      <c r="E424" s="10" t="s">
        <v>14</v>
      </c>
      <c r="F424" s="2">
        <v>13</v>
      </c>
      <c r="G424" s="2" t="str">
        <f t="shared" si="33"/>
        <v>10-25</v>
      </c>
      <c r="H424" s="10" t="s">
        <v>971</v>
      </c>
      <c r="I424" s="10" t="str">
        <f t="shared" si="31"/>
        <v>O</v>
      </c>
      <c r="J424" s="10" t="s">
        <v>1028</v>
      </c>
      <c r="K424" s="10" t="s">
        <v>1757</v>
      </c>
      <c r="L424" s="2">
        <v>0</v>
      </c>
      <c r="M424" s="2">
        <v>796</v>
      </c>
      <c r="N424" s="2">
        <v>2</v>
      </c>
      <c r="O424" s="10" t="s">
        <v>15</v>
      </c>
      <c r="P424" s="2">
        <v>0</v>
      </c>
      <c r="Q424" s="10">
        <v>0</v>
      </c>
      <c r="R424" s="10">
        <v>28213</v>
      </c>
      <c r="S424" s="10" t="s">
        <v>17</v>
      </c>
      <c r="T424" s="2">
        <v>0</v>
      </c>
      <c r="U424" t="str">
        <f t="shared" si="34"/>
        <v>Single</v>
      </c>
    </row>
    <row r="425" spans="1:21" x14ac:dyDescent="0.2">
      <c r="A425" s="2">
        <v>34</v>
      </c>
      <c r="B425" s="2" t="str">
        <f t="shared" si="32"/>
        <v>30-45</v>
      </c>
      <c r="C425" s="10" t="s">
        <v>1842</v>
      </c>
      <c r="D425" s="11" t="str">
        <f t="shared" si="30"/>
        <v>M</v>
      </c>
      <c r="E425" s="10" t="s">
        <v>14</v>
      </c>
      <c r="F425" s="2">
        <v>13</v>
      </c>
      <c r="G425" s="2" t="str">
        <f t="shared" si="33"/>
        <v>10-25</v>
      </c>
      <c r="H425" s="10" t="s">
        <v>975</v>
      </c>
      <c r="I425" s="10" t="str">
        <f t="shared" si="31"/>
        <v>P</v>
      </c>
      <c r="J425" s="10" t="s">
        <v>1028</v>
      </c>
      <c r="K425" s="10" t="s">
        <v>1155</v>
      </c>
      <c r="L425" s="2">
        <v>0</v>
      </c>
      <c r="M425" s="2">
        <v>801</v>
      </c>
      <c r="N425" s="2">
        <v>2</v>
      </c>
      <c r="O425" s="10" t="s">
        <v>15</v>
      </c>
      <c r="P425" s="2">
        <v>0</v>
      </c>
      <c r="Q425" s="10">
        <v>0</v>
      </c>
      <c r="R425" s="10">
        <v>250647</v>
      </c>
      <c r="S425" s="10" t="s">
        <v>17</v>
      </c>
      <c r="T425" s="2">
        <v>0</v>
      </c>
      <c r="U425" t="str">
        <f t="shared" si="34"/>
        <v>Single</v>
      </c>
    </row>
    <row r="426" spans="1:21" x14ac:dyDescent="0.2">
      <c r="A426" s="2">
        <v>39</v>
      </c>
      <c r="B426" s="2" t="str">
        <f t="shared" si="32"/>
        <v>30-45</v>
      </c>
      <c r="C426" s="10" t="s">
        <v>1842</v>
      </c>
      <c r="D426" s="11" t="str">
        <f t="shared" si="30"/>
        <v>M</v>
      </c>
      <c r="E426" s="10" t="s">
        <v>14</v>
      </c>
      <c r="F426" s="2">
        <v>13</v>
      </c>
      <c r="G426" s="2" t="str">
        <f t="shared" si="33"/>
        <v>10-25</v>
      </c>
      <c r="H426" s="10" t="s">
        <v>394</v>
      </c>
      <c r="I426" s="10" t="str">
        <f t="shared" si="31"/>
        <v>M</v>
      </c>
      <c r="J426" s="10" t="s">
        <v>1028</v>
      </c>
      <c r="K426" s="10" t="s">
        <v>1769</v>
      </c>
      <c r="L426" s="2">
        <v>0</v>
      </c>
      <c r="M426" s="2">
        <v>809</v>
      </c>
      <c r="N426" s="2">
        <v>2</v>
      </c>
      <c r="O426" s="10" t="s">
        <v>15</v>
      </c>
      <c r="P426" s="2">
        <v>0</v>
      </c>
      <c r="Q426" s="10">
        <v>0</v>
      </c>
      <c r="R426" s="10">
        <v>248723</v>
      </c>
      <c r="S426" s="10" t="s">
        <v>17</v>
      </c>
      <c r="T426" s="2">
        <v>0</v>
      </c>
      <c r="U426" t="str">
        <f t="shared" si="34"/>
        <v>Single</v>
      </c>
    </row>
    <row r="427" spans="1:21" x14ac:dyDescent="0.2">
      <c r="A427" s="2">
        <v>24</v>
      </c>
      <c r="B427" s="2" t="str">
        <f t="shared" si="32"/>
        <v>18-30</v>
      </c>
      <c r="C427" s="10" t="s">
        <v>1842</v>
      </c>
      <c r="D427" s="11" t="str">
        <f t="shared" si="30"/>
        <v>M</v>
      </c>
      <c r="E427" s="10" t="s">
        <v>14</v>
      </c>
      <c r="F427" s="2">
        <v>13</v>
      </c>
      <c r="G427" s="2" t="str">
        <f t="shared" si="33"/>
        <v>10-25</v>
      </c>
      <c r="H427" s="10" t="s">
        <v>1010</v>
      </c>
      <c r="I427" s="10" t="str">
        <f t="shared" si="31"/>
        <v>G</v>
      </c>
      <c r="J427" s="10" t="s">
        <v>1028</v>
      </c>
      <c r="K427" s="10" t="s">
        <v>1817</v>
      </c>
      <c r="L427" s="2">
        <v>0</v>
      </c>
      <c r="M427" s="2">
        <v>865</v>
      </c>
      <c r="N427" s="2">
        <v>2</v>
      </c>
      <c r="O427" s="10" t="s">
        <v>15</v>
      </c>
      <c r="P427" s="2">
        <v>0</v>
      </c>
      <c r="Q427" s="10">
        <v>0</v>
      </c>
      <c r="R427" s="10">
        <v>233866</v>
      </c>
      <c r="S427" s="10" t="s">
        <v>17</v>
      </c>
      <c r="T427" s="2">
        <v>0</v>
      </c>
      <c r="U427" t="str">
        <f t="shared" si="34"/>
        <v>Single</v>
      </c>
    </row>
    <row r="428" spans="1:21" x14ac:dyDescent="0.2">
      <c r="A428" s="2">
        <v>42</v>
      </c>
      <c r="B428" s="2" t="str">
        <f t="shared" si="32"/>
        <v>30-45</v>
      </c>
      <c r="C428" s="10" t="s">
        <v>1842</v>
      </c>
      <c r="D428" s="11" t="str">
        <f t="shared" si="30"/>
        <v>M</v>
      </c>
      <c r="E428" s="10" t="s">
        <v>14</v>
      </c>
      <c r="F428" s="2">
        <v>13</v>
      </c>
      <c r="G428" s="2" t="str">
        <f t="shared" si="33"/>
        <v>10-25</v>
      </c>
      <c r="H428" s="10" t="s">
        <v>1011</v>
      </c>
      <c r="I428" s="10" t="str">
        <f t="shared" si="31"/>
        <v>B</v>
      </c>
      <c r="J428" s="10" t="s">
        <v>1030</v>
      </c>
      <c r="K428" s="10" t="s">
        <v>1818</v>
      </c>
      <c r="L428" s="2">
        <v>0</v>
      </c>
      <c r="M428" s="2">
        <v>866</v>
      </c>
      <c r="N428" s="2">
        <v>2</v>
      </c>
      <c r="O428" s="10" t="s">
        <v>20</v>
      </c>
      <c r="P428" s="2">
        <v>0</v>
      </c>
      <c r="Q428" s="10">
        <v>1</v>
      </c>
      <c r="R428" s="10">
        <v>236852</v>
      </c>
      <c r="S428" s="10" t="s">
        <v>22</v>
      </c>
      <c r="T428" s="2">
        <v>0</v>
      </c>
      <c r="U428" t="str">
        <f t="shared" si="34"/>
        <v>Single</v>
      </c>
    </row>
    <row r="429" spans="1:21" x14ac:dyDescent="0.2">
      <c r="A429" s="2">
        <v>27</v>
      </c>
      <c r="B429" s="2" t="str">
        <f t="shared" si="32"/>
        <v>18-30</v>
      </c>
      <c r="C429" s="10" t="s">
        <v>1842</v>
      </c>
      <c r="D429" s="11" t="str">
        <f t="shared" si="30"/>
        <v>M</v>
      </c>
      <c r="E429" s="10" t="s">
        <v>14</v>
      </c>
      <c r="F429" s="2">
        <v>13</v>
      </c>
      <c r="G429" s="2" t="str">
        <f t="shared" si="33"/>
        <v>10-25</v>
      </c>
      <c r="H429" s="10" t="s">
        <v>1025</v>
      </c>
      <c r="I429" s="10" t="str">
        <f t="shared" si="31"/>
        <v>M</v>
      </c>
      <c r="J429" s="10" t="s">
        <v>1178</v>
      </c>
      <c r="K429" s="10" t="s">
        <v>1838</v>
      </c>
      <c r="L429" s="2">
        <v>0</v>
      </c>
      <c r="M429" s="2">
        <v>887</v>
      </c>
      <c r="N429" s="2">
        <v>2</v>
      </c>
      <c r="O429" s="10" t="s">
        <v>15</v>
      </c>
      <c r="P429" s="2">
        <v>0</v>
      </c>
      <c r="Q429" s="10">
        <v>0</v>
      </c>
      <c r="R429" s="10">
        <v>211536</v>
      </c>
      <c r="S429" s="10" t="s">
        <v>90</v>
      </c>
      <c r="T429" s="2">
        <v>0</v>
      </c>
      <c r="U429" t="str">
        <f t="shared" si="34"/>
        <v>Single</v>
      </c>
    </row>
    <row r="430" spans="1:21" x14ac:dyDescent="0.2">
      <c r="A430" s="2">
        <v>22</v>
      </c>
      <c r="B430" s="2" t="str">
        <f t="shared" si="32"/>
        <v>18-30</v>
      </c>
      <c r="C430" s="10" t="s">
        <v>1842</v>
      </c>
      <c r="D430" s="11" t="str">
        <f t="shared" si="30"/>
        <v>M</v>
      </c>
      <c r="E430" s="10" t="s">
        <v>26</v>
      </c>
      <c r="F430" s="2">
        <v>7.8292000000000002</v>
      </c>
      <c r="G430" s="2" t="str">
        <f t="shared" si="33"/>
        <v>0-10</v>
      </c>
      <c r="H430" s="10" t="s">
        <v>876</v>
      </c>
      <c r="I430" s="10" t="str">
        <f t="shared" si="31"/>
        <v>O</v>
      </c>
      <c r="J430" s="10" t="s">
        <v>1032</v>
      </c>
      <c r="K430" s="10" t="s">
        <v>1636</v>
      </c>
      <c r="L430" s="2">
        <v>0</v>
      </c>
      <c r="M430" s="2">
        <v>654</v>
      </c>
      <c r="N430" s="2">
        <v>3</v>
      </c>
      <c r="O430" s="10" t="s">
        <v>20</v>
      </c>
      <c r="P430" s="2">
        <v>0</v>
      </c>
      <c r="Q430" s="10">
        <v>1</v>
      </c>
      <c r="R430" s="10">
        <v>330919</v>
      </c>
      <c r="S430" s="10" t="s">
        <v>24</v>
      </c>
      <c r="T430" s="2">
        <v>0</v>
      </c>
      <c r="U430" t="str">
        <f t="shared" si="34"/>
        <v>Single</v>
      </c>
    </row>
    <row r="431" spans="1:21" x14ac:dyDescent="0.2">
      <c r="A431" s="2">
        <v>59</v>
      </c>
      <c r="B431" s="2" t="str">
        <f t="shared" si="32"/>
        <v>45 higher</v>
      </c>
      <c r="C431" s="10" t="s">
        <v>1842</v>
      </c>
      <c r="D431" s="11" t="str">
        <f t="shared" si="30"/>
        <v>M</v>
      </c>
      <c r="E431" s="10" t="s">
        <v>14</v>
      </c>
      <c r="F431" s="2">
        <v>13.5</v>
      </c>
      <c r="G431" s="2" t="str">
        <f t="shared" si="33"/>
        <v>10-25</v>
      </c>
      <c r="H431" s="10" t="s">
        <v>565</v>
      </c>
      <c r="I431" s="10" t="str">
        <f t="shared" si="31"/>
        <v>S</v>
      </c>
      <c r="J431" s="10" t="s">
        <v>1028</v>
      </c>
      <c r="K431" s="10" t="s">
        <v>1260</v>
      </c>
      <c r="L431" s="2">
        <v>0</v>
      </c>
      <c r="M431" s="2">
        <v>233</v>
      </c>
      <c r="N431" s="2">
        <v>2</v>
      </c>
      <c r="O431" s="10" t="s">
        <v>15</v>
      </c>
      <c r="P431" s="2">
        <v>0</v>
      </c>
      <c r="Q431" s="10">
        <v>0</v>
      </c>
      <c r="R431" s="10">
        <v>237442</v>
      </c>
      <c r="S431" s="10" t="s">
        <v>17</v>
      </c>
      <c r="T431" s="2">
        <v>0</v>
      </c>
      <c r="U431" t="str">
        <f t="shared" si="34"/>
        <v>Single</v>
      </c>
    </row>
    <row r="432" spans="1:21" x14ac:dyDescent="0.2">
      <c r="A432" s="2">
        <v>28</v>
      </c>
      <c r="B432" s="2" t="str">
        <f t="shared" si="32"/>
        <v>18-30</v>
      </c>
      <c r="C432" s="10" t="s">
        <v>1842</v>
      </c>
      <c r="D432" s="11" t="str">
        <f t="shared" si="30"/>
        <v>M</v>
      </c>
      <c r="E432" s="10" t="s">
        <v>14</v>
      </c>
      <c r="F432" s="2">
        <v>13.5</v>
      </c>
      <c r="G432" s="2" t="str">
        <f t="shared" si="33"/>
        <v>10-25</v>
      </c>
      <c r="H432" s="10" t="s">
        <v>816</v>
      </c>
      <c r="I432" s="10" t="str">
        <f t="shared" si="31"/>
        <v>N</v>
      </c>
      <c r="J432" s="10" t="s">
        <v>1028</v>
      </c>
      <c r="K432" s="10" t="s">
        <v>1559</v>
      </c>
      <c r="L432" s="2">
        <v>0</v>
      </c>
      <c r="M432" s="2">
        <v>563</v>
      </c>
      <c r="N432" s="2">
        <v>2</v>
      </c>
      <c r="O432" s="10" t="s">
        <v>15</v>
      </c>
      <c r="P432" s="2">
        <v>0</v>
      </c>
      <c r="Q432" s="10">
        <v>0</v>
      </c>
      <c r="R432" s="10">
        <v>218629</v>
      </c>
      <c r="S432" s="10" t="s">
        <v>17</v>
      </c>
      <c r="T432" s="2">
        <v>0</v>
      </c>
      <c r="U432" t="str">
        <f t="shared" si="34"/>
        <v>Single</v>
      </c>
    </row>
    <row r="433" spans="1:21" x14ac:dyDescent="0.2">
      <c r="A433" s="2">
        <v>52</v>
      </c>
      <c r="B433" s="2" t="str">
        <f t="shared" si="32"/>
        <v>45 higher</v>
      </c>
      <c r="C433" s="10" t="s">
        <v>1842</v>
      </c>
      <c r="D433" s="11" t="str">
        <f t="shared" si="30"/>
        <v>M</v>
      </c>
      <c r="E433" s="10" t="s">
        <v>14</v>
      </c>
      <c r="F433" s="2">
        <v>13.5</v>
      </c>
      <c r="G433" s="2" t="str">
        <f t="shared" si="33"/>
        <v>10-25</v>
      </c>
      <c r="H433" s="10" t="s">
        <v>838</v>
      </c>
      <c r="I433" s="10" t="str">
        <f t="shared" si="31"/>
        <v>C</v>
      </c>
      <c r="J433" s="10" t="s">
        <v>1028</v>
      </c>
      <c r="K433" s="10" t="s">
        <v>1402</v>
      </c>
      <c r="L433" s="2">
        <v>0</v>
      </c>
      <c r="M433" s="2">
        <v>696</v>
      </c>
      <c r="N433" s="2">
        <v>2</v>
      </c>
      <c r="O433" s="10" t="s">
        <v>15</v>
      </c>
      <c r="P433" s="2">
        <v>0</v>
      </c>
      <c r="Q433" s="10">
        <v>0</v>
      </c>
      <c r="R433" s="10">
        <v>248731</v>
      </c>
      <c r="S433" s="10" t="s">
        <v>17</v>
      </c>
      <c r="T433" s="2">
        <v>0</v>
      </c>
      <c r="U433" t="str">
        <f t="shared" si="34"/>
        <v>Single</v>
      </c>
    </row>
    <row r="434" spans="1:21" x14ac:dyDescent="0.2">
      <c r="A434" s="2">
        <v>45</v>
      </c>
      <c r="B434" s="2" t="str">
        <f t="shared" si="32"/>
        <v>45 higher</v>
      </c>
      <c r="C434" s="10" t="s">
        <v>1842</v>
      </c>
      <c r="D434" s="11" t="str">
        <f t="shared" si="30"/>
        <v>M</v>
      </c>
      <c r="E434" s="10" t="s">
        <v>14</v>
      </c>
      <c r="F434" s="2">
        <v>13.5</v>
      </c>
      <c r="G434" s="2" t="str">
        <f t="shared" si="33"/>
        <v>10-25</v>
      </c>
      <c r="H434" s="10" t="s">
        <v>623</v>
      </c>
      <c r="I434" s="10" t="str">
        <f t="shared" si="31"/>
        <v>K</v>
      </c>
      <c r="J434" s="10" t="s">
        <v>1030</v>
      </c>
      <c r="K434" s="10" t="s">
        <v>1681</v>
      </c>
      <c r="L434" s="2">
        <v>0</v>
      </c>
      <c r="M434" s="2">
        <v>707</v>
      </c>
      <c r="N434" s="2">
        <v>2</v>
      </c>
      <c r="O434" s="10" t="s">
        <v>20</v>
      </c>
      <c r="P434" s="2">
        <v>0</v>
      </c>
      <c r="Q434" s="10">
        <v>1</v>
      </c>
      <c r="R434" s="10">
        <v>223596</v>
      </c>
      <c r="S434" s="10" t="s">
        <v>22</v>
      </c>
      <c r="T434" s="2">
        <v>0</v>
      </c>
      <c r="U434" t="str">
        <f t="shared" si="34"/>
        <v>Single</v>
      </c>
    </row>
    <row r="435" spans="1:21" x14ac:dyDescent="0.2">
      <c r="A435" s="2">
        <v>23</v>
      </c>
      <c r="B435" s="2" t="str">
        <f t="shared" si="32"/>
        <v>18-30</v>
      </c>
      <c r="C435" s="10" t="s">
        <v>156</v>
      </c>
      <c r="D435" s="11" t="str">
        <f t="shared" si="30"/>
        <v>D</v>
      </c>
      <c r="E435" s="10" t="s">
        <v>19</v>
      </c>
      <c r="F435" s="2">
        <v>13.791700000000001</v>
      </c>
      <c r="G435" s="2" t="str">
        <f t="shared" si="33"/>
        <v>10-25</v>
      </c>
      <c r="H435" s="10" t="s">
        <v>752</v>
      </c>
      <c r="I435" s="10" t="str">
        <f t="shared" si="31"/>
        <v>J</v>
      </c>
      <c r="J435" s="10" t="s">
        <v>1030</v>
      </c>
      <c r="K435" s="10" t="s">
        <v>1479</v>
      </c>
      <c r="L435" s="2">
        <v>0</v>
      </c>
      <c r="M435" s="2">
        <v>474</v>
      </c>
      <c r="N435" s="2">
        <v>2</v>
      </c>
      <c r="O435" s="10" t="s">
        <v>20</v>
      </c>
      <c r="P435" s="2">
        <v>0</v>
      </c>
      <c r="Q435" s="10">
        <v>1</v>
      </c>
      <c r="R435" s="10" t="s">
        <v>218</v>
      </c>
      <c r="S435" s="10" t="s">
        <v>22</v>
      </c>
      <c r="T435" s="2">
        <v>0</v>
      </c>
      <c r="U435" t="str">
        <f t="shared" si="34"/>
        <v>Single</v>
      </c>
    </row>
    <row r="436" spans="1:21" x14ac:dyDescent="0.2">
      <c r="A436" s="2">
        <v>27</v>
      </c>
      <c r="B436" s="2" t="str">
        <f t="shared" si="32"/>
        <v>18-30</v>
      </c>
      <c r="C436" s="10" t="s">
        <v>1842</v>
      </c>
      <c r="D436" s="11" t="str">
        <f t="shared" si="30"/>
        <v>M</v>
      </c>
      <c r="E436" s="10" t="s">
        <v>19</v>
      </c>
      <c r="F436" s="2">
        <v>13.8583</v>
      </c>
      <c r="G436" s="2" t="str">
        <f t="shared" si="33"/>
        <v>10-25</v>
      </c>
      <c r="H436" s="10" t="s">
        <v>1012</v>
      </c>
      <c r="I436" s="10" t="str">
        <f t="shared" si="31"/>
        <v>D</v>
      </c>
      <c r="J436" s="10" t="s">
        <v>1032</v>
      </c>
      <c r="K436" s="10" t="s">
        <v>1819</v>
      </c>
      <c r="L436" s="2">
        <v>0</v>
      </c>
      <c r="M436" s="2">
        <v>867</v>
      </c>
      <c r="N436" s="2">
        <v>2</v>
      </c>
      <c r="O436" s="10" t="s">
        <v>20</v>
      </c>
      <c r="P436" s="2">
        <v>1</v>
      </c>
      <c r="Q436" s="10">
        <v>1</v>
      </c>
      <c r="R436" s="10" t="s">
        <v>331</v>
      </c>
      <c r="S436" s="10" t="s">
        <v>24</v>
      </c>
      <c r="T436" s="2">
        <v>1</v>
      </c>
      <c r="U436" t="str">
        <f t="shared" si="34"/>
        <v>Normal family</v>
      </c>
    </row>
    <row r="437" spans="1:21" x14ac:dyDescent="0.2">
      <c r="A437" s="2">
        <v>30</v>
      </c>
      <c r="B437" s="2" t="str">
        <f t="shared" si="32"/>
        <v>30-45</v>
      </c>
      <c r="C437" s="10" t="s">
        <v>1842</v>
      </c>
      <c r="D437" s="11" t="str">
        <f t="shared" si="30"/>
        <v>M</v>
      </c>
      <c r="E437" s="10" t="s">
        <v>19</v>
      </c>
      <c r="F437" s="2">
        <v>13.862500000000001</v>
      </c>
      <c r="G437" s="2" t="str">
        <f t="shared" si="33"/>
        <v>10-25</v>
      </c>
      <c r="H437" s="10" t="s">
        <v>805</v>
      </c>
      <c r="I437" s="10" t="str">
        <f t="shared" si="31"/>
        <v>P</v>
      </c>
      <c r="J437" s="10" t="s">
        <v>1028</v>
      </c>
      <c r="K437" s="10" t="s">
        <v>1544</v>
      </c>
      <c r="L437" s="2">
        <v>0</v>
      </c>
      <c r="M437" s="2">
        <v>548</v>
      </c>
      <c r="N437" s="2">
        <v>2</v>
      </c>
      <c r="O437" s="10" t="s">
        <v>15</v>
      </c>
      <c r="P437" s="2">
        <v>0</v>
      </c>
      <c r="Q437" s="10">
        <v>1</v>
      </c>
      <c r="R437" s="10" t="s">
        <v>247</v>
      </c>
      <c r="S437" s="10" t="s">
        <v>17</v>
      </c>
      <c r="T437" s="2">
        <v>0</v>
      </c>
      <c r="U437" t="str">
        <f t="shared" si="34"/>
        <v>Single</v>
      </c>
    </row>
    <row r="438" spans="1:21" x14ac:dyDescent="0.2">
      <c r="A438" s="2">
        <v>54</v>
      </c>
      <c r="B438" s="2" t="str">
        <f t="shared" si="32"/>
        <v>45 higher</v>
      </c>
      <c r="C438" s="10" t="s">
        <v>1842</v>
      </c>
      <c r="D438" s="11" t="str">
        <f t="shared" si="30"/>
        <v>M</v>
      </c>
      <c r="E438" s="10" t="s">
        <v>14</v>
      </c>
      <c r="F438" s="2">
        <v>14</v>
      </c>
      <c r="G438" s="2" t="str">
        <f t="shared" si="33"/>
        <v>10-25</v>
      </c>
      <c r="H438" s="10" t="s">
        <v>636</v>
      </c>
      <c r="I438" s="10" t="str">
        <f t="shared" si="31"/>
        <v>M</v>
      </c>
      <c r="J438" s="10" t="s">
        <v>1272</v>
      </c>
      <c r="K438" s="10" t="s">
        <v>1338</v>
      </c>
      <c r="L438" s="2">
        <v>0</v>
      </c>
      <c r="M438" s="2">
        <v>318</v>
      </c>
      <c r="N438" s="2">
        <v>2</v>
      </c>
      <c r="O438" s="10" t="s">
        <v>15</v>
      </c>
      <c r="P438" s="2">
        <v>0</v>
      </c>
      <c r="Q438" s="10">
        <v>0</v>
      </c>
      <c r="R438" s="10">
        <v>29011</v>
      </c>
      <c r="S438" s="10" t="s">
        <v>135</v>
      </c>
      <c r="T438" s="2">
        <v>0</v>
      </c>
      <c r="U438" t="str">
        <f t="shared" si="34"/>
        <v>Single</v>
      </c>
    </row>
    <row r="439" spans="1:21" x14ac:dyDescent="0.2">
      <c r="A439" s="2">
        <v>21</v>
      </c>
      <c r="B439" s="2" t="str">
        <f t="shared" si="32"/>
        <v>18-30</v>
      </c>
      <c r="C439" s="10" t="s">
        <v>1842</v>
      </c>
      <c r="D439" s="11" t="str">
        <f t="shared" si="30"/>
        <v>M</v>
      </c>
      <c r="E439" s="10" t="s">
        <v>14</v>
      </c>
      <c r="F439" s="2">
        <v>7.8</v>
      </c>
      <c r="G439" s="2" t="str">
        <f t="shared" si="33"/>
        <v>0-10</v>
      </c>
      <c r="H439" s="10" t="s">
        <v>410</v>
      </c>
      <c r="I439" s="10" t="str">
        <f t="shared" si="31"/>
        <v>N</v>
      </c>
      <c r="J439" s="10" t="s">
        <v>1028</v>
      </c>
      <c r="K439" s="10" t="s">
        <v>1082</v>
      </c>
      <c r="L439" s="2">
        <v>0</v>
      </c>
      <c r="M439" s="2">
        <v>52</v>
      </c>
      <c r="N439" s="2">
        <v>3</v>
      </c>
      <c r="O439" s="10" t="s">
        <v>15</v>
      </c>
      <c r="P439" s="2">
        <v>0</v>
      </c>
      <c r="Q439" s="10">
        <v>0</v>
      </c>
      <c r="R439" s="10" t="s">
        <v>44</v>
      </c>
      <c r="S439" s="10" t="s">
        <v>17</v>
      </c>
      <c r="T439" s="2">
        <v>0</v>
      </c>
      <c r="U439" t="str">
        <f t="shared" si="34"/>
        <v>Single</v>
      </c>
    </row>
    <row r="440" spans="1:21" x14ac:dyDescent="0.2">
      <c r="A440" s="2">
        <v>27</v>
      </c>
      <c r="B440" s="2" t="str">
        <f t="shared" si="32"/>
        <v>18-30</v>
      </c>
      <c r="C440" s="10" t="s">
        <v>1842</v>
      </c>
      <c r="D440" s="11" t="str">
        <f t="shared" si="30"/>
        <v>M</v>
      </c>
      <c r="E440" s="10" t="s">
        <v>14</v>
      </c>
      <c r="F440" s="2">
        <v>7.7957999999999998</v>
      </c>
      <c r="G440" s="2" t="str">
        <f t="shared" si="33"/>
        <v>0-10</v>
      </c>
      <c r="H440" s="10" t="s">
        <v>374</v>
      </c>
      <c r="I440" s="10" t="str">
        <f t="shared" si="31"/>
        <v>A</v>
      </c>
      <c r="J440" s="10" t="s">
        <v>1028</v>
      </c>
      <c r="K440" s="10" t="s">
        <v>1175</v>
      </c>
      <c r="L440" s="2">
        <v>0</v>
      </c>
      <c r="M440" s="2">
        <v>147</v>
      </c>
      <c r="N440" s="2">
        <v>3</v>
      </c>
      <c r="O440" s="10" t="s">
        <v>15</v>
      </c>
      <c r="P440" s="2">
        <v>0</v>
      </c>
      <c r="Q440" s="10">
        <v>1</v>
      </c>
      <c r="R440" s="10">
        <v>350043</v>
      </c>
      <c r="S440" s="10" t="s">
        <v>17</v>
      </c>
      <c r="T440" s="2">
        <v>0</v>
      </c>
      <c r="U440" t="str">
        <f t="shared" si="34"/>
        <v>Single</v>
      </c>
    </row>
    <row r="441" spans="1:21" x14ac:dyDescent="0.2">
      <c r="A441" s="2">
        <v>21</v>
      </c>
      <c r="B441" s="2" t="str">
        <f t="shared" si="32"/>
        <v>18-30</v>
      </c>
      <c r="C441" s="10" t="s">
        <v>1842</v>
      </c>
      <c r="D441" s="11" t="str">
        <f t="shared" si="30"/>
        <v>M</v>
      </c>
      <c r="E441" s="10" t="s">
        <v>14</v>
      </c>
      <c r="F441" s="2">
        <v>7.7957999999999998</v>
      </c>
      <c r="G441" s="2" t="str">
        <f t="shared" si="33"/>
        <v>0-10</v>
      </c>
      <c r="H441" s="10" t="s">
        <v>690</v>
      </c>
      <c r="I441" s="10" t="str">
        <f t="shared" si="31"/>
        <v>J</v>
      </c>
      <c r="J441" s="10" t="s">
        <v>1028</v>
      </c>
      <c r="K441" s="10" t="s">
        <v>1406</v>
      </c>
      <c r="L441" s="2">
        <v>0</v>
      </c>
      <c r="M441" s="2">
        <v>392</v>
      </c>
      <c r="N441" s="2">
        <v>3</v>
      </c>
      <c r="O441" s="10" t="s">
        <v>15</v>
      </c>
      <c r="P441" s="2">
        <v>0</v>
      </c>
      <c r="Q441" s="10">
        <v>1</v>
      </c>
      <c r="R441" s="10">
        <v>350034</v>
      </c>
      <c r="S441" s="10" t="s">
        <v>17</v>
      </c>
      <c r="T441" s="2">
        <v>0</v>
      </c>
      <c r="U441" t="str">
        <f t="shared" si="34"/>
        <v>Single</v>
      </c>
    </row>
    <row r="442" spans="1:21" x14ac:dyDescent="0.2">
      <c r="A442" s="2">
        <v>22</v>
      </c>
      <c r="B442" s="2" t="str">
        <f t="shared" si="32"/>
        <v>18-30</v>
      </c>
      <c r="C442" s="10" t="s">
        <v>1842</v>
      </c>
      <c r="D442" s="11" t="str">
        <f t="shared" si="30"/>
        <v>M</v>
      </c>
      <c r="E442" s="10" t="s">
        <v>14</v>
      </c>
      <c r="F442" s="2">
        <v>7.7957999999999998</v>
      </c>
      <c r="G442" s="2" t="str">
        <f t="shared" si="33"/>
        <v>0-10</v>
      </c>
      <c r="H442" s="10" t="s">
        <v>459</v>
      </c>
      <c r="I442" s="10" t="str">
        <f t="shared" si="31"/>
        <v>J</v>
      </c>
      <c r="J442" s="10" t="s">
        <v>1028</v>
      </c>
      <c r="K442" s="10" t="s">
        <v>1410</v>
      </c>
      <c r="L442" s="2">
        <v>0</v>
      </c>
      <c r="M442" s="2">
        <v>396</v>
      </c>
      <c r="N442" s="2">
        <v>3</v>
      </c>
      <c r="O442" s="10" t="s">
        <v>15</v>
      </c>
      <c r="P442" s="2">
        <v>0</v>
      </c>
      <c r="Q442" s="10">
        <v>0</v>
      </c>
      <c r="R442" s="10">
        <v>350052</v>
      </c>
      <c r="S442" s="10" t="s">
        <v>17</v>
      </c>
      <c r="T442" s="2">
        <v>0</v>
      </c>
      <c r="U442" t="str">
        <f t="shared" si="34"/>
        <v>Single</v>
      </c>
    </row>
    <row r="443" spans="1:21" x14ac:dyDescent="0.2">
      <c r="A443" s="2">
        <v>24</v>
      </c>
      <c r="B443" s="2" t="str">
        <f t="shared" si="32"/>
        <v>18-30</v>
      </c>
      <c r="C443" s="10" t="s">
        <v>1842</v>
      </c>
      <c r="D443" s="11" t="str">
        <f t="shared" si="30"/>
        <v>M</v>
      </c>
      <c r="E443" s="10" t="s">
        <v>14</v>
      </c>
      <c r="F443" s="2">
        <v>7.7957999999999998</v>
      </c>
      <c r="G443" s="2" t="str">
        <f t="shared" si="33"/>
        <v>0-10</v>
      </c>
      <c r="H443" s="10" t="s">
        <v>770</v>
      </c>
      <c r="I443" s="10" t="str">
        <f t="shared" si="31"/>
        <v>S</v>
      </c>
      <c r="J443" s="10" t="s">
        <v>1028</v>
      </c>
      <c r="K443" s="10" t="s">
        <v>1503</v>
      </c>
      <c r="L443" s="2">
        <v>0</v>
      </c>
      <c r="M443" s="2">
        <v>500</v>
      </c>
      <c r="N443" s="2">
        <v>3</v>
      </c>
      <c r="O443" s="10" t="s">
        <v>15</v>
      </c>
      <c r="P443" s="2">
        <v>0</v>
      </c>
      <c r="Q443" s="10">
        <v>0</v>
      </c>
      <c r="R443" s="10">
        <v>350035</v>
      </c>
      <c r="S443" s="10" t="s">
        <v>17</v>
      </c>
      <c r="T443" s="2">
        <v>0</v>
      </c>
      <c r="U443" t="str">
        <f t="shared" si="34"/>
        <v>Single</v>
      </c>
    </row>
    <row r="444" spans="1:21" x14ac:dyDescent="0.2">
      <c r="A444" s="2">
        <v>18</v>
      </c>
      <c r="B444" s="2" t="str">
        <f t="shared" si="32"/>
        <v>45 higher</v>
      </c>
      <c r="C444" s="10" t="s">
        <v>1842</v>
      </c>
      <c r="D444" s="11" t="str">
        <f t="shared" si="30"/>
        <v>M</v>
      </c>
      <c r="E444" s="10" t="s">
        <v>14</v>
      </c>
      <c r="F444" s="2">
        <v>7.7957999999999998</v>
      </c>
      <c r="G444" s="2" t="str">
        <f t="shared" si="33"/>
        <v>0-10</v>
      </c>
      <c r="H444" s="10" t="s">
        <v>899</v>
      </c>
      <c r="I444" s="10" t="str">
        <f t="shared" si="31"/>
        <v>F</v>
      </c>
      <c r="J444" s="10" t="s">
        <v>1028</v>
      </c>
      <c r="K444" s="10" t="s">
        <v>1668</v>
      </c>
      <c r="L444" s="2">
        <v>0</v>
      </c>
      <c r="M444" s="2">
        <v>689</v>
      </c>
      <c r="N444" s="2">
        <v>3</v>
      </c>
      <c r="O444" s="10" t="s">
        <v>15</v>
      </c>
      <c r="P444" s="2">
        <v>0</v>
      </c>
      <c r="Q444" s="10">
        <v>0</v>
      </c>
      <c r="R444" s="10">
        <v>350036</v>
      </c>
      <c r="S444" s="10" t="s">
        <v>17</v>
      </c>
      <c r="T444" s="2">
        <v>0</v>
      </c>
      <c r="U444" t="str">
        <f t="shared" si="34"/>
        <v>Single</v>
      </c>
    </row>
    <row r="445" spans="1:21" x14ac:dyDescent="0.2">
      <c r="A445" s="2">
        <v>28</v>
      </c>
      <c r="B445" s="2" t="str">
        <f t="shared" si="32"/>
        <v>18-30</v>
      </c>
      <c r="C445" s="10" t="s">
        <v>1842</v>
      </c>
      <c r="D445" s="11" t="str">
        <f t="shared" si="30"/>
        <v>M</v>
      </c>
      <c r="E445" s="10" t="s">
        <v>14</v>
      </c>
      <c r="F445" s="2">
        <v>7.7957999999999998</v>
      </c>
      <c r="G445" s="2" t="str">
        <f t="shared" si="33"/>
        <v>0-10</v>
      </c>
      <c r="H445" s="10" t="s">
        <v>944</v>
      </c>
      <c r="I445" s="10" t="str">
        <f t="shared" si="31"/>
        <v>C</v>
      </c>
      <c r="J445" s="10" t="s">
        <v>1028</v>
      </c>
      <c r="K445" s="10" t="s">
        <v>1723</v>
      </c>
      <c r="L445" s="2">
        <v>0</v>
      </c>
      <c r="M445" s="2">
        <v>757</v>
      </c>
      <c r="N445" s="2">
        <v>3</v>
      </c>
      <c r="O445" s="10" t="s">
        <v>15</v>
      </c>
      <c r="P445" s="2">
        <v>0</v>
      </c>
      <c r="Q445" s="10">
        <v>0</v>
      </c>
      <c r="R445" s="10">
        <v>350042</v>
      </c>
      <c r="S445" s="10" t="s">
        <v>17</v>
      </c>
      <c r="T445" s="2">
        <v>0</v>
      </c>
      <c r="U445" t="str">
        <f t="shared" si="34"/>
        <v>Single</v>
      </c>
    </row>
    <row r="446" spans="1:21" x14ac:dyDescent="0.2">
      <c r="A446" s="2">
        <v>22</v>
      </c>
      <c r="B446" s="2" t="str">
        <f t="shared" si="32"/>
        <v>18-30</v>
      </c>
      <c r="C446" s="10" t="s">
        <v>1842</v>
      </c>
      <c r="D446" s="11" t="str">
        <f t="shared" si="30"/>
        <v>M</v>
      </c>
      <c r="E446" s="10" t="s">
        <v>26</v>
      </c>
      <c r="F446" s="2">
        <v>7.7874999999999996</v>
      </c>
      <c r="G446" s="2" t="str">
        <f t="shared" si="33"/>
        <v>0-10</v>
      </c>
      <c r="H446" s="10" t="s">
        <v>439</v>
      </c>
      <c r="I446" s="10" t="str">
        <f t="shared" si="31"/>
        <v>M</v>
      </c>
      <c r="J446" s="10" t="s">
        <v>1032</v>
      </c>
      <c r="K446" s="10" t="s">
        <v>1112</v>
      </c>
      <c r="L446" s="2">
        <v>0</v>
      </c>
      <c r="M446" s="2">
        <v>83</v>
      </c>
      <c r="N446" s="2">
        <v>3</v>
      </c>
      <c r="O446" s="10" t="s">
        <v>20</v>
      </c>
      <c r="P446" s="2">
        <v>0</v>
      </c>
      <c r="Q446" s="10">
        <v>1</v>
      </c>
      <c r="R446" s="10">
        <v>330932</v>
      </c>
      <c r="S446" s="10" t="s">
        <v>24</v>
      </c>
      <c r="T446" s="2">
        <v>0</v>
      </c>
      <c r="U446" t="str">
        <f t="shared" si="34"/>
        <v>Single</v>
      </c>
    </row>
    <row r="447" spans="1:21" x14ac:dyDescent="0.2">
      <c r="A447" s="2">
        <v>25</v>
      </c>
      <c r="B447" s="2" t="str">
        <f t="shared" si="32"/>
        <v>18-30</v>
      </c>
      <c r="C447" s="10" t="s">
        <v>1842</v>
      </c>
      <c r="D447" s="11" t="str">
        <f t="shared" si="30"/>
        <v>M</v>
      </c>
      <c r="E447" s="10" t="s">
        <v>14</v>
      </c>
      <c r="F447" s="2">
        <v>7.7750000000000004</v>
      </c>
      <c r="G447" s="2" t="str">
        <f t="shared" si="33"/>
        <v>0-10</v>
      </c>
      <c r="H447" s="10" t="s">
        <v>593</v>
      </c>
      <c r="I447" s="10" t="str">
        <f t="shared" si="31"/>
        <v>P</v>
      </c>
      <c r="J447" s="10" t="s">
        <v>1028</v>
      </c>
      <c r="K447" s="10" t="s">
        <v>1292</v>
      </c>
      <c r="L447" s="2">
        <v>0</v>
      </c>
      <c r="M447" s="2">
        <v>268</v>
      </c>
      <c r="N447" s="2">
        <v>3</v>
      </c>
      <c r="O447" s="10" t="s">
        <v>15</v>
      </c>
      <c r="P447" s="2">
        <v>1</v>
      </c>
      <c r="Q447" s="10">
        <v>1</v>
      </c>
      <c r="R447" s="10">
        <v>347083</v>
      </c>
      <c r="S447" s="10" t="s">
        <v>17</v>
      </c>
      <c r="T447" s="2">
        <v>1</v>
      </c>
      <c r="U447" t="str">
        <f t="shared" si="34"/>
        <v>Normal family</v>
      </c>
    </row>
    <row r="448" spans="1:21" x14ac:dyDescent="0.2">
      <c r="A448" s="2">
        <v>25</v>
      </c>
      <c r="B448" s="2" t="str">
        <f t="shared" si="32"/>
        <v>18-30</v>
      </c>
      <c r="C448" s="10" t="s">
        <v>1842</v>
      </c>
      <c r="D448" s="11" t="str">
        <f t="shared" si="30"/>
        <v>M</v>
      </c>
      <c r="E448" s="10" t="s">
        <v>14</v>
      </c>
      <c r="F448" s="2">
        <v>7.7750000000000004</v>
      </c>
      <c r="G448" s="2" t="str">
        <f t="shared" si="33"/>
        <v>0-10</v>
      </c>
      <c r="H448" s="10" t="s">
        <v>725</v>
      </c>
      <c r="I448" s="10" t="str">
        <f t="shared" si="31"/>
        <v>P</v>
      </c>
      <c r="J448" s="10" t="s">
        <v>1028</v>
      </c>
      <c r="K448" s="10" t="s">
        <v>1452</v>
      </c>
      <c r="L448" s="2">
        <v>0</v>
      </c>
      <c r="M448" s="2">
        <v>443</v>
      </c>
      <c r="N448" s="2">
        <v>3</v>
      </c>
      <c r="O448" s="10" t="s">
        <v>15</v>
      </c>
      <c r="P448" s="2">
        <v>1</v>
      </c>
      <c r="Q448" s="10">
        <v>0</v>
      </c>
      <c r="R448" s="10">
        <v>347076</v>
      </c>
      <c r="S448" s="10" t="s">
        <v>17</v>
      </c>
      <c r="T448" s="2">
        <v>1</v>
      </c>
      <c r="U448" t="str">
        <f t="shared" si="34"/>
        <v>Normal family</v>
      </c>
    </row>
    <row r="449" spans="1:21" x14ac:dyDescent="0.2">
      <c r="A449" s="2">
        <v>30</v>
      </c>
      <c r="B449" s="2" t="str">
        <f t="shared" si="32"/>
        <v>30-45</v>
      </c>
      <c r="C449" s="10" t="s">
        <v>1842</v>
      </c>
      <c r="D449" s="11" t="str">
        <f t="shared" si="30"/>
        <v>M</v>
      </c>
      <c r="E449" s="10" t="s">
        <v>14</v>
      </c>
      <c r="F449" s="2">
        <v>7.7750000000000004</v>
      </c>
      <c r="G449" s="2" t="str">
        <f t="shared" si="33"/>
        <v>0-10</v>
      </c>
      <c r="H449" s="10" t="s">
        <v>463</v>
      </c>
      <c r="I449" s="10" t="str">
        <f t="shared" si="31"/>
        <v>M</v>
      </c>
      <c r="J449" s="10" t="s">
        <v>1028</v>
      </c>
      <c r="K449" s="10" t="s">
        <v>1137</v>
      </c>
      <c r="L449" s="2">
        <v>0</v>
      </c>
      <c r="M449" s="2">
        <v>108</v>
      </c>
      <c r="N449" s="2">
        <v>3</v>
      </c>
      <c r="O449" s="10" t="s">
        <v>15</v>
      </c>
      <c r="P449" s="2">
        <v>0</v>
      </c>
      <c r="Q449" s="10">
        <v>1</v>
      </c>
      <c r="R449" s="10">
        <v>312991</v>
      </c>
      <c r="S449" s="10" t="s">
        <v>17</v>
      </c>
      <c r="T449" s="2">
        <v>0</v>
      </c>
      <c r="U449" t="str">
        <f t="shared" si="34"/>
        <v>Single</v>
      </c>
    </row>
    <row r="450" spans="1:21" x14ac:dyDescent="0.2">
      <c r="A450" s="2">
        <v>26</v>
      </c>
      <c r="B450" s="2" t="str">
        <f t="shared" si="32"/>
        <v>18-30</v>
      </c>
      <c r="C450" s="10" t="s">
        <v>1842</v>
      </c>
      <c r="D450" s="11" t="str">
        <f t="shared" ref="D450:D513" si="35">LEFT(C450,1)</f>
        <v>M</v>
      </c>
      <c r="E450" s="10" t="s">
        <v>14</v>
      </c>
      <c r="F450" s="2">
        <v>7.7750000000000004</v>
      </c>
      <c r="G450" s="2" t="str">
        <f t="shared" si="33"/>
        <v>0-10</v>
      </c>
      <c r="H450" s="10" t="s">
        <v>508</v>
      </c>
      <c r="I450" s="10" t="str">
        <f t="shared" ref="I450:I513" si="36">LEFT(H450,1)</f>
        <v>B</v>
      </c>
      <c r="J450" s="10" t="s">
        <v>1028</v>
      </c>
      <c r="K450" s="10" t="s">
        <v>1192</v>
      </c>
      <c r="L450" s="2">
        <v>0</v>
      </c>
      <c r="M450" s="2">
        <v>163</v>
      </c>
      <c r="N450" s="2">
        <v>3</v>
      </c>
      <c r="O450" s="10" t="s">
        <v>15</v>
      </c>
      <c r="P450" s="2">
        <v>0</v>
      </c>
      <c r="Q450" s="10">
        <v>0</v>
      </c>
      <c r="R450" s="10">
        <v>347068</v>
      </c>
      <c r="S450" s="10" t="s">
        <v>17</v>
      </c>
      <c r="T450" s="2">
        <v>0</v>
      </c>
      <c r="U450" t="str">
        <f t="shared" si="34"/>
        <v>Single</v>
      </c>
    </row>
    <row r="451" spans="1:21" x14ac:dyDescent="0.2">
      <c r="A451" s="2">
        <v>29</v>
      </c>
      <c r="B451" s="2" t="str">
        <f t="shared" ref="B451:B514" si="37">_xlfn.SWITCH(TRUE, A451&lt;18, "18 lower", AND(A451&gt;18, A451&lt;30),"18-30", AND(A451&gt;=30,A451&lt;45),"30-45", "45 higher")</f>
        <v>18-30</v>
      </c>
      <c r="C451" s="10" t="s">
        <v>1842</v>
      </c>
      <c r="D451" s="11" t="str">
        <f t="shared" si="35"/>
        <v>M</v>
      </c>
      <c r="E451" s="10" t="s">
        <v>14</v>
      </c>
      <c r="F451" s="2">
        <v>7.7750000000000004</v>
      </c>
      <c r="G451" s="2" t="str">
        <f t="shared" ref="G451:G514" si="38">_xlfn.SWITCH(TRUE,F451=0,0,AND(F451&gt;0,F451&lt;10),"0-10",AND(F451&gt;=10,F451&lt;25),"10-25",AND(F451&gt;=25,F451&lt;75),"25-75",F451&gt;=75,"75 higher")</f>
        <v>0-10</v>
      </c>
      <c r="H451" s="10" t="s">
        <v>564</v>
      </c>
      <c r="I451" s="10" t="str">
        <f t="shared" si="36"/>
        <v>L</v>
      </c>
      <c r="J451" s="10" t="s">
        <v>1028</v>
      </c>
      <c r="K451" s="10" t="s">
        <v>1259</v>
      </c>
      <c r="L451" s="2">
        <v>0</v>
      </c>
      <c r="M451" s="2">
        <v>232</v>
      </c>
      <c r="N451" s="2">
        <v>3</v>
      </c>
      <c r="O451" s="10" t="s">
        <v>15</v>
      </c>
      <c r="P451" s="2">
        <v>0</v>
      </c>
      <c r="Q451" s="10">
        <v>0</v>
      </c>
      <c r="R451" s="10">
        <v>347067</v>
      </c>
      <c r="S451" s="10" t="s">
        <v>17</v>
      </c>
      <c r="T451" s="2">
        <v>0</v>
      </c>
      <c r="U451" t="str">
        <f t="shared" ref="U451:U514" si="39">_xlfn.SWITCH(TRUE,T451=0,"Single",OR(T451=1,T451=2),"Normal family",T451&gt;2,"Big family")</f>
        <v>Single</v>
      </c>
    </row>
    <row r="452" spans="1:21" x14ac:dyDescent="0.2">
      <c r="A452" s="2">
        <v>25</v>
      </c>
      <c r="B452" s="2" t="str">
        <f t="shared" si="37"/>
        <v>18-30</v>
      </c>
      <c r="C452" s="10" t="s">
        <v>1842</v>
      </c>
      <c r="D452" s="11" t="str">
        <f t="shared" si="35"/>
        <v>M</v>
      </c>
      <c r="E452" s="10" t="s">
        <v>14</v>
      </c>
      <c r="F452" s="2">
        <v>7.7750000000000004</v>
      </c>
      <c r="G452" s="2" t="str">
        <f t="shared" si="38"/>
        <v>0-10</v>
      </c>
      <c r="H452" s="10" t="s">
        <v>576</v>
      </c>
      <c r="I452" s="10" t="str">
        <f t="shared" si="36"/>
        <v>L</v>
      </c>
      <c r="J452" s="10" t="s">
        <v>1032</v>
      </c>
      <c r="K452" s="10" t="s">
        <v>1274</v>
      </c>
      <c r="L452" s="2">
        <v>0</v>
      </c>
      <c r="M452" s="2">
        <v>247</v>
      </c>
      <c r="N452" s="2">
        <v>3</v>
      </c>
      <c r="O452" s="10" t="s">
        <v>20</v>
      </c>
      <c r="P452" s="2">
        <v>0</v>
      </c>
      <c r="Q452" s="10">
        <v>0</v>
      </c>
      <c r="R452" s="10">
        <v>347071</v>
      </c>
      <c r="S452" s="10" t="s">
        <v>24</v>
      </c>
      <c r="T452" s="2">
        <v>0</v>
      </c>
      <c r="U452" t="str">
        <f t="shared" si="39"/>
        <v>Single</v>
      </c>
    </row>
    <row r="453" spans="1:21" x14ac:dyDescent="0.2">
      <c r="A453" s="2">
        <v>0.67</v>
      </c>
      <c r="B453" s="2" t="str">
        <f t="shared" si="37"/>
        <v>18 lower</v>
      </c>
      <c r="C453" s="10" t="s">
        <v>1842</v>
      </c>
      <c r="D453" s="11" t="str">
        <f t="shared" si="35"/>
        <v>M</v>
      </c>
      <c r="E453" s="10" t="s">
        <v>14</v>
      </c>
      <c r="F453" s="2">
        <v>14.5</v>
      </c>
      <c r="G453" s="2" t="str">
        <f t="shared" si="38"/>
        <v>10-25</v>
      </c>
      <c r="H453" s="10" t="s">
        <v>577</v>
      </c>
      <c r="I453" s="10" t="str">
        <f t="shared" si="36"/>
        <v>H</v>
      </c>
      <c r="J453" s="10" t="s">
        <v>1038</v>
      </c>
      <c r="K453" s="10" t="s">
        <v>1722</v>
      </c>
      <c r="L453" s="2">
        <v>1</v>
      </c>
      <c r="M453" s="2">
        <v>756</v>
      </c>
      <c r="N453" s="2">
        <v>2</v>
      </c>
      <c r="O453" s="10" t="s">
        <v>15</v>
      </c>
      <c r="P453" s="2">
        <v>1</v>
      </c>
      <c r="Q453" s="10">
        <v>1</v>
      </c>
      <c r="R453" s="10">
        <v>250649</v>
      </c>
      <c r="S453" s="10" t="s">
        <v>28</v>
      </c>
      <c r="T453" s="2">
        <v>2</v>
      </c>
      <c r="U453" t="str">
        <f t="shared" si="39"/>
        <v>Normal family</v>
      </c>
    </row>
    <row r="454" spans="1:21" x14ac:dyDescent="0.2">
      <c r="A454" s="2">
        <v>19</v>
      </c>
      <c r="B454" s="2" t="str">
        <f t="shared" si="37"/>
        <v>18-30</v>
      </c>
      <c r="C454" s="10" t="s">
        <v>1842</v>
      </c>
      <c r="D454" s="11" t="str">
        <f t="shared" si="35"/>
        <v>M</v>
      </c>
      <c r="E454" s="10" t="s">
        <v>14</v>
      </c>
      <c r="F454" s="2">
        <v>7.7750000000000004</v>
      </c>
      <c r="G454" s="2" t="str">
        <f t="shared" si="38"/>
        <v>0-10</v>
      </c>
      <c r="H454" s="10" t="s">
        <v>460</v>
      </c>
      <c r="I454" s="10" t="str">
        <f t="shared" si="36"/>
        <v>G</v>
      </c>
      <c r="J454" s="10" t="s">
        <v>1028</v>
      </c>
      <c r="K454" s="10" t="s">
        <v>1396</v>
      </c>
      <c r="L454" s="2">
        <v>0</v>
      </c>
      <c r="M454" s="2">
        <v>380</v>
      </c>
      <c r="N454" s="2">
        <v>3</v>
      </c>
      <c r="O454" s="10" t="s">
        <v>15</v>
      </c>
      <c r="P454" s="2">
        <v>0</v>
      </c>
      <c r="Q454" s="10">
        <v>0</v>
      </c>
      <c r="R454" s="10">
        <v>347069</v>
      </c>
      <c r="S454" s="10" t="s">
        <v>17</v>
      </c>
      <c r="T454" s="2">
        <v>0</v>
      </c>
      <c r="U454" t="str">
        <f t="shared" si="39"/>
        <v>Single</v>
      </c>
    </row>
    <row r="455" spans="1:21" x14ac:dyDescent="0.2">
      <c r="A455" s="2">
        <v>24</v>
      </c>
      <c r="B455" s="2" t="str">
        <f t="shared" si="37"/>
        <v>18-30</v>
      </c>
      <c r="C455" s="10" t="s">
        <v>1842</v>
      </c>
      <c r="D455" s="11" t="str">
        <f t="shared" si="35"/>
        <v>M</v>
      </c>
      <c r="E455" s="10" t="s">
        <v>14</v>
      </c>
      <c r="F455" s="2">
        <v>14.5</v>
      </c>
      <c r="G455" s="2" t="str">
        <f t="shared" si="38"/>
        <v>10-25</v>
      </c>
      <c r="H455" s="10" t="s">
        <v>577</v>
      </c>
      <c r="I455" s="10" t="str">
        <f t="shared" si="36"/>
        <v>H</v>
      </c>
      <c r="J455" s="10" t="s">
        <v>1030</v>
      </c>
      <c r="K455" s="10" t="s">
        <v>1275</v>
      </c>
      <c r="L455" s="2">
        <v>2</v>
      </c>
      <c r="M455" s="2">
        <v>248</v>
      </c>
      <c r="N455" s="2">
        <v>2</v>
      </c>
      <c r="O455" s="10" t="s">
        <v>20</v>
      </c>
      <c r="P455" s="2">
        <v>0</v>
      </c>
      <c r="Q455" s="10">
        <v>1</v>
      </c>
      <c r="R455" s="10">
        <v>250649</v>
      </c>
      <c r="S455" s="10" t="s">
        <v>22</v>
      </c>
      <c r="T455" s="2">
        <v>2</v>
      </c>
      <c r="U455" t="str">
        <f t="shared" si="39"/>
        <v>Normal family</v>
      </c>
    </row>
    <row r="456" spans="1:21" x14ac:dyDescent="0.2">
      <c r="A456" s="2">
        <v>21</v>
      </c>
      <c r="B456" s="2" t="str">
        <f t="shared" si="37"/>
        <v>18-30</v>
      </c>
      <c r="C456" s="10" t="s">
        <v>1842</v>
      </c>
      <c r="D456" s="11" t="str">
        <f t="shared" si="35"/>
        <v>M</v>
      </c>
      <c r="E456" s="10" t="s">
        <v>14</v>
      </c>
      <c r="F456" s="2">
        <v>7.7750000000000004</v>
      </c>
      <c r="G456" s="2" t="str">
        <f t="shared" si="38"/>
        <v>0-10</v>
      </c>
      <c r="H456" s="10" t="s">
        <v>700</v>
      </c>
      <c r="I456" s="10" t="str">
        <f t="shared" si="36"/>
        <v>B</v>
      </c>
      <c r="J456" s="10" t="s">
        <v>1028</v>
      </c>
      <c r="K456" s="10" t="s">
        <v>1422</v>
      </c>
      <c r="L456" s="2">
        <v>0</v>
      </c>
      <c r="M456" s="2">
        <v>409</v>
      </c>
      <c r="N456" s="2">
        <v>3</v>
      </c>
      <c r="O456" s="10" t="s">
        <v>15</v>
      </c>
      <c r="P456" s="2">
        <v>0</v>
      </c>
      <c r="Q456" s="10">
        <v>0</v>
      </c>
      <c r="R456" s="10">
        <v>312992</v>
      </c>
      <c r="S456" s="10" t="s">
        <v>17</v>
      </c>
      <c r="T456" s="2">
        <v>0</v>
      </c>
      <c r="U456" t="str">
        <f t="shared" si="39"/>
        <v>Single</v>
      </c>
    </row>
    <row r="457" spans="1:21" x14ac:dyDescent="0.2">
      <c r="A457" s="2">
        <v>22</v>
      </c>
      <c r="B457" s="2" t="str">
        <f t="shared" si="37"/>
        <v>18-30</v>
      </c>
      <c r="C457" s="10" t="s">
        <v>1842</v>
      </c>
      <c r="D457" s="11" t="str">
        <f t="shared" si="35"/>
        <v>M</v>
      </c>
      <c r="E457" s="10" t="s">
        <v>14</v>
      </c>
      <c r="F457" s="2">
        <v>7.7750000000000004</v>
      </c>
      <c r="G457" s="2" t="str">
        <f t="shared" si="38"/>
        <v>0-10</v>
      </c>
      <c r="H457" s="10" t="s">
        <v>809</v>
      </c>
      <c r="I457" s="10" t="str">
        <f t="shared" si="36"/>
        <v>O</v>
      </c>
      <c r="J457" s="10" t="s">
        <v>1032</v>
      </c>
      <c r="K457" s="10" t="s">
        <v>1551</v>
      </c>
      <c r="L457" s="2">
        <v>0</v>
      </c>
      <c r="M457" s="2">
        <v>555</v>
      </c>
      <c r="N457" s="2">
        <v>3</v>
      </c>
      <c r="O457" s="10" t="s">
        <v>20</v>
      </c>
      <c r="P457" s="2">
        <v>0</v>
      </c>
      <c r="Q457" s="10">
        <v>1</v>
      </c>
      <c r="R457" s="10">
        <v>347085</v>
      </c>
      <c r="S457" s="10" t="s">
        <v>24</v>
      </c>
      <c r="T457" s="2">
        <v>0</v>
      </c>
      <c r="U457" t="str">
        <f t="shared" si="39"/>
        <v>Single</v>
      </c>
    </row>
    <row r="458" spans="1:21" x14ac:dyDescent="0.2">
      <c r="A458" s="2">
        <v>30</v>
      </c>
      <c r="B458" s="2" t="str">
        <f t="shared" si="37"/>
        <v>30-45</v>
      </c>
      <c r="C458" s="10" t="s">
        <v>1842</v>
      </c>
      <c r="D458" s="11" t="str">
        <f t="shared" si="35"/>
        <v>M</v>
      </c>
      <c r="E458" s="10" t="s">
        <v>14</v>
      </c>
      <c r="F458" s="2">
        <v>7.7750000000000004</v>
      </c>
      <c r="G458" s="2" t="str">
        <f t="shared" si="38"/>
        <v>0-10</v>
      </c>
      <c r="H458" s="10" t="s">
        <v>884</v>
      </c>
      <c r="I458" s="10" t="str">
        <f t="shared" si="36"/>
        <v>R</v>
      </c>
      <c r="J458" s="10" t="s">
        <v>1028</v>
      </c>
      <c r="K458" s="10" t="s">
        <v>1648</v>
      </c>
      <c r="L458" s="2">
        <v>0</v>
      </c>
      <c r="M458" s="2">
        <v>668</v>
      </c>
      <c r="N458" s="2">
        <v>3</v>
      </c>
      <c r="O458" s="10" t="s">
        <v>15</v>
      </c>
      <c r="P458" s="2">
        <v>0</v>
      </c>
      <c r="Q458" s="10">
        <v>0</v>
      </c>
      <c r="R458" s="10">
        <v>312993</v>
      </c>
      <c r="S458" s="10" t="s">
        <v>17</v>
      </c>
      <c r="T458" s="2">
        <v>0</v>
      </c>
      <c r="U458" t="str">
        <f t="shared" si="39"/>
        <v>Single</v>
      </c>
    </row>
    <row r="459" spans="1:21" x14ac:dyDescent="0.2">
      <c r="A459" s="2">
        <v>47</v>
      </c>
      <c r="B459" s="2" t="str">
        <f t="shared" si="37"/>
        <v>45 higher</v>
      </c>
      <c r="C459" s="10" t="s">
        <v>1842</v>
      </c>
      <c r="D459" s="11" t="str">
        <f t="shared" si="35"/>
        <v>M</v>
      </c>
      <c r="E459" s="10" t="s">
        <v>14</v>
      </c>
      <c r="F459" s="2">
        <v>15</v>
      </c>
      <c r="G459" s="2" t="str">
        <f t="shared" si="38"/>
        <v>10-25</v>
      </c>
      <c r="H459" s="10" t="s">
        <v>831</v>
      </c>
      <c r="I459" s="10" t="str">
        <f t="shared" si="36"/>
        <v>J</v>
      </c>
      <c r="J459" s="10" t="s">
        <v>1028</v>
      </c>
      <c r="K459" s="10" t="s">
        <v>1578</v>
      </c>
      <c r="L459" s="2">
        <v>0</v>
      </c>
      <c r="M459" s="2">
        <v>587</v>
      </c>
      <c r="N459" s="2">
        <v>2</v>
      </c>
      <c r="O459" s="10" t="s">
        <v>15</v>
      </c>
      <c r="P459" s="2">
        <v>0</v>
      </c>
      <c r="Q459" s="10">
        <v>0</v>
      </c>
      <c r="R459" s="10">
        <v>237565</v>
      </c>
      <c r="S459" s="10" t="s">
        <v>17</v>
      </c>
      <c r="T459" s="2">
        <v>0</v>
      </c>
      <c r="U459" t="str">
        <f t="shared" si="39"/>
        <v>Single</v>
      </c>
    </row>
    <row r="460" spans="1:21" x14ac:dyDescent="0.2">
      <c r="A460" s="2">
        <v>23</v>
      </c>
      <c r="B460" s="2" t="str">
        <f t="shared" si="37"/>
        <v>18-30</v>
      </c>
      <c r="C460" s="10" t="s">
        <v>1842</v>
      </c>
      <c r="D460" s="11" t="str">
        <f t="shared" si="35"/>
        <v>M</v>
      </c>
      <c r="E460" s="10" t="s">
        <v>19</v>
      </c>
      <c r="F460" s="2">
        <v>15.0458</v>
      </c>
      <c r="G460" s="2" t="str">
        <f t="shared" si="38"/>
        <v>10-25</v>
      </c>
      <c r="H460" s="10" t="s">
        <v>485</v>
      </c>
      <c r="I460" s="10" t="str">
        <f t="shared" si="36"/>
        <v>R</v>
      </c>
      <c r="J460" s="10" t="s">
        <v>1028</v>
      </c>
      <c r="K460" s="10" t="s">
        <v>1164</v>
      </c>
      <c r="L460" s="2">
        <v>0</v>
      </c>
      <c r="M460" s="2">
        <v>136</v>
      </c>
      <c r="N460" s="2">
        <v>2</v>
      </c>
      <c r="O460" s="10" t="s">
        <v>15</v>
      </c>
      <c r="P460" s="2">
        <v>0</v>
      </c>
      <c r="Q460" s="10">
        <v>0</v>
      </c>
      <c r="R460" s="10" t="s">
        <v>83</v>
      </c>
      <c r="S460" s="10" t="s">
        <v>17</v>
      </c>
      <c r="T460" s="2">
        <v>0</v>
      </c>
      <c r="U460" t="str">
        <f t="shared" si="39"/>
        <v>Single</v>
      </c>
    </row>
    <row r="461" spans="1:21" x14ac:dyDescent="0.2">
      <c r="A461" s="2">
        <v>30</v>
      </c>
      <c r="B461" s="2" t="str">
        <f t="shared" si="37"/>
        <v>30-45</v>
      </c>
      <c r="C461" s="10" t="s">
        <v>1842</v>
      </c>
      <c r="D461" s="11" t="str">
        <f t="shared" si="35"/>
        <v>M</v>
      </c>
      <c r="E461" s="10" t="s">
        <v>19</v>
      </c>
      <c r="F461" s="2">
        <v>15.05</v>
      </c>
      <c r="G461" s="2" t="str">
        <f t="shared" si="38"/>
        <v>10-25</v>
      </c>
      <c r="H461" s="10" t="s">
        <v>522</v>
      </c>
      <c r="I461" s="10" t="str">
        <f t="shared" si="36"/>
        <v>P</v>
      </c>
      <c r="J461" s="10" t="s">
        <v>1028</v>
      </c>
      <c r="K461" s="10" t="s">
        <v>1210</v>
      </c>
      <c r="L461" s="2">
        <v>0</v>
      </c>
      <c r="M461" s="2">
        <v>182</v>
      </c>
      <c r="N461" s="2">
        <v>2</v>
      </c>
      <c r="O461" s="10" t="s">
        <v>15</v>
      </c>
      <c r="P461" s="2">
        <v>0</v>
      </c>
      <c r="Q461" s="10">
        <v>0</v>
      </c>
      <c r="R461" s="10" t="s">
        <v>108</v>
      </c>
      <c r="S461" s="10" t="s">
        <v>17</v>
      </c>
      <c r="T461" s="2">
        <v>0</v>
      </c>
      <c r="U461" t="str">
        <f t="shared" si="39"/>
        <v>Single</v>
      </c>
    </row>
    <row r="462" spans="1:21" x14ac:dyDescent="0.2">
      <c r="A462" s="2">
        <v>18</v>
      </c>
      <c r="B462" s="2" t="str">
        <f t="shared" si="37"/>
        <v>45 higher</v>
      </c>
      <c r="C462" s="10" t="s">
        <v>1842</v>
      </c>
      <c r="D462" s="11" t="str">
        <f t="shared" si="35"/>
        <v>M</v>
      </c>
      <c r="E462" s="10" t="s">
        <v>14</v>
      </c>
      <c r="F462" s="2">
        <v>7.7750000000000004</v>
      </c>
      <c r="G462" s="2" t="str">
        <f t="shared" si="38"/>
        <v>0-10</v>
      </c>
      <c r="H462" s="10" t="s">
        <v>891</v>
      </c>
      <c r="I462" s="10" t="str">
        <f t="shared" si="36"/>
        <v>E</v>
      </c>
      <c r="J462" s="10" t="s">
        <v>1028</v>
      </c>
      <c r="K462" s="10" t="s">
        <v>1656</v>
      </c>
      <c r="L462" s="2">
        <v>0</v>
      </c>
      <c r="M462" s="2">
        <v>676</v>
      </c>
      <c r="N462" s="2">
        <v>3</v>
      </c>
      <c r="O462" s="10" t="s">
        <v>15</v>
      </c>
      <c r="P462" s="2">
        <v>0</v>
      </c>
      <c r="Q462" s="10">
        <v>0</v>
      </c>
      <c r="R462" s="10">
        <v>349912</v>
      </c>
      <c r="S462" s="10" t="s">
        <v>17</v>
      </c>
      <c r="T462" s="2">
        <v>0</v>
      </c>
      <c r="U462" t="str">
        <f t="shared" si="39"/>
        <v>Single</v>
      </c>
    </row>
    <row r="463" spans="1:21" x14ac:dyDescent="0.2">
      <c r="A463" s="2">
        <v>33</v>
      </c>
      <c r="B463" s="2" t="str">
        <f t="shared" si="37"/>
        <v>30-45</v>
      </c>
      <c r="C463" s="10" t="s">
        <v>1842</v>
      </c>
      <c r="D463" s="11" t="str">
        <f t="shared" si="35"/>
        <v>M</v>
      </c>
      <c r="E463" s="10" t="s">
        <v>14</v>
      </c>
      <c r="F463" s="2">
        <v>7.7750000000000004</v>
      </c>
      <c r="G463" s="2" t="str">
        <f t="shared" si="38"/>
        <v>0-10</v>
      </c>
      <c r="H463" s="10" t="s">
        <v>369</v>
      </c>
      <c r="I463" s="10" t="str">
        <f t="shared" si="36"/>
        <v>J</v>
      </c>
      <c r="J463" s="10" t="s">
        <v>1028</v>
      </c>
      <c r="K463" s="10" t="s">
        <v>1692</v>
      </c>
      <c r="L463" s="2">
        <v>0</v>
      </c>
      <c r="M463" s="2">
        <v>720</v>
      </c>
      <c r="N463" s="2">
        <v>3</v>
      </c>
      <c r="O463" s="10" t="s">
        <v>15</v>
      </c>
      <c r="P463" s="2">
        <v>0</v>
      </c>
      <c r="Q463" s="10">
        <v>0</v>
      </c>
      <c r="R463" s="10">
        <v>347062</v>
      </c>
      <c r="S463" s="10" t="s">
        <v>17</v>
      </c>
      <c r="T463" s="2">
        <v>0</v>
      </c>
      <c r="U463" t="str">
        <f t="shared" si="39"/>
        <v>Single</v>
      </c>
    </row>
    <row r="464" spans="1:21" x14ac:dyDescent="0.2">
      <c r="A464" s="2">
        <v>16</v>
      </c>
      <c r="B464" s="2" t="str">
        <f t="shared" si="37"/>
        <v>18 lower</v>
      </c>
      <c r="C464" s="10" t="s">
        <v>1842</v>
      </c>
      <c r="D464" s="11" t="str">
        <f t="shared" si="35"/>
        <v>M</v>
      </c>
      <c r="E464" s="10" t="s">
        <v>14</v>
      </c>
      <c r="F464" s="2">
        <v>7.7750000000000004</v>
      </c>
      <c r="G464" s="2" t="str">
        <f t="shared" si="38"/>
        <v>0-10</v>
      </c>
      <c r="H464" s="10" t="s">
        <v>951</v>
      </c>
      <c r="I464" s="10" t="str">
        <f t="shared" si="36"/>
        <v>E</v>
      </c>
      <c r="J464" s="10" t="s">
        <v>1028</v>
      </c>
      <c r="K464" s="10" t="s">
        <v>1731</v>
      </c>
      <c r="L464" s="2">
        <v>0</v>
      </c>
      <c r="M464" s="2">
        <v>765</v>
      </c>
      <c r="N464" s="2">
        <v>3</v>
      </c>
      <c r="O464" s="10" t="s">
        <v>15</v>
      </c>
      <c r="P464" s="2">
        <v>0</v>
      </c>
      <c r="Q464" s="10">
        <v>0</v>
      </c>
      <c r="R464" s="10">
        <v>347074</v>
      </c>
      <c r="S464" s="10" t="s">
        <v>17</v>
      </c>
      <c r="T464" s="2">
        <v>0</v>
      </c>
      <c r="U464" t="str">
        <f t="shared" si="39"/>
        <v>Single</v>
      </c>
    </row>
    <row r="465" spans="1:21" x14ac:dyDescent="0.2">
      <c r="A465" s="2">
        <v>31</v>
      </c>
      <c r="B465" s="2" t="str">
        <f t="shared" si="37"/>
        <v>30-45</v>
      </c>
      <c r="C465" s="10" t="s">
        <v>1842</v>
      </c>
      <c r="D465" s="11" t="str">
        <f t="shared" si="35"/>
        <v>M</v>
      </c>
      <c r="E465" s="10" t="s">
        <v>14</v>
      </c>
      <c r="F465" s="2">
        <v>7.7750000000000004</v>
      </c>
      <c r="G465" s="2" t="str">
        <f t="shared" si="38"/>
        <v>0-10</v>
      </c>
      <c r="H465" s="10" t="s">
        <v>459</v>
      </c>
      <c r="I465" s="10" t="str">
        <f t="shared" si="36"/>
        <v>J</v>
      </c>
      <c r="J465" s="10" t="s">
        <v>1028</v>
      </c>
      <c r="K465" s="10" t="s">
        <v>1766</v>
      </c>
      <c r="L465" s="2">
        <v>0</v>
      </c>
      <c r="M465" s="2">
        <v>806</v>
      </c>
      <c r="N465" s="2">
        <v>3</v>
      </c>
      <c r="O465" s="10" t="s">
        <v>15</v>
      </c>
      <c r="P465" s="2">
        <v>0</v>
      </c>
      <c r="Q465" s="10">
        <v>0</v>
      </c>
      <c r="R465" s="10">
        <v>347063</v>
      </c>
      <c r="S465" s="10" t="s">
        <v>17</v>
      </c>
      <c r="T465" s="2">
        <v>0</v>
      </c>
      <c r="U465" t="str">
        <f t="shared" si="39"/>
        <v>Single</v>
      </c>
    </row>
    <row r="466" spans="1:21" x14ac:dyDescent="0.2">
      <c r="A466" s="2">
        <v>18</v>
      </c>
      <c r="B466" s="2" t="str">
        <f t="shared" si="37"/>
        <v>45 higher</v>
      </c>
      <c r="C466" s="10" t="s">
        <v>1842</v>
      </c>
      <c r="D466" s="11" t="str">
        <f t="shared" si="35"/>
        <v>M</v>
      </c>
      <c r="E466" s="10" t="s">
        <v>14</v>
      </c>
      <c r="F466" s="2">
        <v>7.7750000000000004</v>
      </c>
      <c r="G466" s="2" t="str">
        <f t="shared" si="38"/>
        <v>0-10</v>
      </c>
      <c r="H466" s="10" t="s">
        <v>978</v>
      </c>
      <c r="I466" s="10" t="str">
        <f t="shared" si="36"/>
        <v>P</v>
      </c>
      <c r="J466" s="10" t="s">
        <v>1032</v>
      </c>
      <c r="K466" s="10" t="s">
        <v>1768</v>
      </c>
      <c r="L466" s="2">
        <v>0</v>
      </c>
      <c r="M466" s="2">
        <v>808</v>
      </c>
      <c r="N466" s="2">
        <v>3</v>
      </c>
      <c r="O466" s="10" t="s">
        <v>20</v>
      </c>
      <c r="P466" s="2">
        <v>0</v>
      </c>
      <c r="Q466" s="10">
        <v>0</v>
      </c>
      <c r="R466" s="10">
        <v>347087</v>
      </c>
      <c r="S466" s="10" t="s">
        <v>24</v>
      </c>
      <c r="T466" s="2">
        <v>0</v>
      </c>
      <c r="U466" t="str">
        <f t="shared" si="39"/>
        <v>Single</v>
      </c>
    </row>
    <row r="467" spans="1:21" x14ac:dyDescent="0.2">
      <c r="A467" s="2">
        <v>74</v>
      </c>
      <c r="B467" s="2" t="str">
        <f t="shared" si="37"/>
        <v>45 higher</v>
      </c>
      <c r="C467" s="10" t="s">
        <v>1842</v>
      </c>
      <c r="D467" s="11" t="str">
        <f t="shared" si="35"/>
        <v>M</v>
      </c>
      <c r="E467" s="10" t="s">
        <v>14</v>
      </c>
      <c r="F467" s="2">
        <v>7.7750000000000004</v>
      </c>
      <c r="G467" s="2" t="str">
        <f t="shared" si="38"/>
        <v>0-10</v>
      </c>
      <c r="H467" s="10" t="s">
        <v>770</v>
      </c>
      <c r="I467" s="10" t="str">
        <f t="shared" si="36"/>
        <v>S</v>
      </c>
      <c r="J467" s="10" t="s">
        <v>1028</v>
      </c>
      <c r="K467" s="10" t="s">
        <v>1158</v>
      </c>
      <c r="L467" s="2">
        <v>0</v>
      </c>
      <c r="M467" s="2">
        <v>852</v>
      </c>
      <c r="N467" s="2">
        <v>3</v>
      </c>
      <c r="O467" s="10" t="s">
        <v>15</v>
      </c>
      <c r="P467" s="2">
        <v>0</v>
      </c>
      <c r="Q467" s="10">
        <v>0</v>
      </c>
      <c r="R467" s="10">
        <v>347060</v>
      </c>
      <c r="S467" s="10" t="s">
        <v>17</v>
      </c>
      <c r="T467" s="2">
        <v>0</v>
      </c>
      <c r="U467" t="str">
        <f t="shared" si="39"/>
        <v>Single</v>
      </c>
    </row>
    <row r="468" spans="1:21" x14ac:dyDescent="0.2">
      <c r="A468" s="2">
        <v>30</v>
      </c>
      <c r="B468" s="2" t="str">
        <f t="shared" si="37"/>
        <v>30-45</v>
      </c>
      <c r="C468" s="10" t="s">
        <v>1842</v>
      </c>
      <c r="D468" s="11" t="str">
        <f t="shared" si="35"/>
        <v>M</v>
      </c>
      <c r="E468" s="10" t="s">
        <v>26</v>
      </c>
      <c r="F468" s="2">
        <v>7.75</v>
      </c>
      <c r="G468" s="2" t="str">
        <f t="shared" si="38"/>
        <v>0-10</v>
      </c>
      <c r="H468" s="10" t="s">
        <v>550</v>
      </c>
      <c r="I468" s="10" t="str">
        <f t="shared" si="36"/>
        <v>K</v>
      </c>
      <c r="J468" s="10" t="s">
        <v>1028</v>
      </c>
      <c r="K468" s="10" t="s">
        <v>1243</v>
      </c>
      <c r="L468" s="2">
        <v>0</v>
      </c>
      <c r="M468" s="2">
        <v>215</v>
      </c>
      <c r="N468" s="2">
        <v>3</v>
      </c>
      <c r="O468" s="10" t="s">
        <v>15</v>
      </c>
      <c r="P468" s="2">
        <v>1</v>
      </c>
      <c r="Q468" s="10">
        <v>0</v>
      </c>
      <c r="R468" s="10">
        <v>367229</v>
      </c>
      <c r="S468" s="10" t="s">
        <v>17</v>
      </c>
      <c r="T468" s="2">
        <v>1</v>
      </c>
      <c r="U468" t="str">
        <f t="shared" si="39"/>
        <v>Normal family</v>
      </c>
    </row>
    <row r="469" spans="1:21" x14ac:dyDescent="0.2">
      <c r="A469" s="2">
        <v>22</v>
      </c>
      <c r="B469" s="2" t="str">
        <f t="shared" si="37"/>
        <v>18-30</v>
      </c>
      <c r="C469" s="10" t="s">
        <v>1842</v>
      </c>
      <c r="D469" s="11" t="str">
        <f t="shared" si="35"/>
        <v>M</v>
      </c>
      <c r="E469" s="10" t="s">
        <v>26</v>
      </c>
      <c r="F469" s="2">
        <v>7.75</v>
      </c>
      <c r="G469" s="2" t="str">
        <f t="shared" si="38"/>
        <v>0-10</v>
      </c>
      <c r="H469" s="10" t="s">
        <v>392</v>
      </c>
      <c r="I469" s="10" t="str">
        <f t="shared" si="36"/>
        <v>G</v>
      </c>
      <c r="J469" s="10" t="s">
        <v>1032</v>
      </c>
      <c r="K469" s="10" t="s">
        <v>1063</v>
      </c>
      <c r="L469" s="2">
        <v>0</v>
      </c>
      <c r="M469" s="2">
        <v>33</v>
      </c>
      <c r="N469" s="2">
        <v>3</v>
      </c>
      <c r="O469" s="10" t="s">
        <v>20</v>
      </c>
      <c r="P469" s="2">
        <v>0</v>
      </c>
      <c r="Q469" s="10">
        <v>1</v>
      </c>
      <c r="R469" s="10">
        <v>335677</v>
      </c>
      <c r="S469" s="10" t="s">
        <v>24</v>
      </c>
      <c r="T469" s="2">
        <v>0</v>
      </c>
      <c r="U469" t="str">
        <f t="shared" si="39"/>
        <v>Single</v>
      </c>
    </row>
    <row r="470" spans="1:21" x14ac:dyDescent="0.2">
      <c r="A470" s="2">
        <v>22</v>
      </c>
      <c r="B470" s="2" t="str">
        <f t="shared" si="37"/>
        <v>18-30</v>
      </c>
      <c r="C470" s="10" t="s">
        <v>1842</v>
      </c>
      <c r="D470" s="11" t="str">
        <f t="shared" si="35"/>
        <v>M</v>
      </c>
      <c r="E470" s="10" t="s">
        <v>26</v>
      </c>
      <c r="F470" s="2">
        <v>7.75</v>
      </c>
      <c r="G470" s="2" t="str">
        <f t="shared" si="38"/>
        <v>0-10</v>
      </c>
      <c r="H470" s="10" t="s">
        <v>406</v>
      </c>
      <c r="I470" s="10" t="str">
        <f t="shared" si="36"/>
        <v>O</v>
      </c>
      <c r="J470" s="10" t="s">
        <v>1032</v>
      </c>
      <c r="K470" s="10" t="s">
        <v>1078</v>
      </c>
      <c r="L470" s="2">
        <v>0</v>
      </c>
      <c r="M470" s="2">
        <v>48</v>
      </c>
      <c r="N470" s="2">
        <v>3</v>
      </c>
      <c r="O470" s="10" t="s">
        <v>20</v>
      </c>
      <c r="P470" s="2">
        <v>0</v>
      </c>
      <c r="Q470" s="10">
        <v>1</v>
      </c>
      <c r="R470" s="10">
        <v>14311</v>
      </c>
      <c r="S470" s="10" t="s">
        <v>24</v>
      </c>
      <c r="T470" s="2">
        <v>0</v>
      </c>
      <c r="U470" t="str">
        <f t="shared" si="39"/>
        <v>Single</v>
      </c>
    </row>
    <row r="471" spans="1:21" x14ac:dyDescent="0.2">
      <c r="A471" s="2">
        <v>70.5</v>
      </c>
      <c r="B471" s="2" t="str">
        <f t="shared" si="37"/>
        <v>45 higher</v>
      </c>
      <c r="C471" s="10" t="s">
        <v>1842</v>
      </c>
      <c r="D471" s="11" t="str">
        <f t="shared" si="35"/>
        <v>M</v>
      </c>
      <c r="E471" s="10" t="s">
        <v>26</v>
      </c>
      <c r="F471" s="2">
        <v>7.75</v>
      </c>
      <c r="G471" s="2" t="str">
        <f t="shared" si="38"/>
        <v>0-10</v>
      </c>
      <c r="H471" s="10" t="s">
        <v>471</v>
      </c>
      <c r="I471" s="10" t="str">
        <f t="shared" si="36"/>
        <v>C</v>
      </c>
      <c r="J471" s="10" t="s">
        <v>1028</v>
      </c>
      <c r="K471" s="10" t="s">
        <v>1145</v>
      </c>
      <c r="L471" s="2">
        <v>0</v>
      </c>
      <c r="M471" s="2">
        <v>117</v>
      </c>
      <c r="N471" s="2">
        <v>3</v>
      </c>
      <c r="O471" s="10" t="s">
        <v>15</v>
      </c>
      <c r="P471" s="2">
        <v>0</v>
      </c>
      <c r="Q471" s="10">
        <v>0</v>
      </c>
      <c r="R471" s="10">
        <v>370369</v>
      </c>
      <c r="S471" s="10" t="s">
        <v>17</v>
      </c>
      <c r="T471" s="2">
        <v>0</v>
      </c>
      <c r="U471" t="str">
        <f t="shared" si="39"/>
        <v>Single</v>
      </c>
    </row>
    <row r="472" spans="1:21" x14ac:dyDescent="0.2">
      <c r="A472" s="2">
        <v>30</v>
      </c>
      <c r="B472" s="2" t="str">
        <f t="shared" si="37"/>
        <v>30-45</v>
      </c>
      <c r="C472" s="10" t="s">
        <v>1842</v>
      </c>
      <c r="D472" s="11" t="str">
        <f t="shared" si="35"/>
        <v>M</v>
      </c>
      <c r="E472" s="10" t="s">
        <v>26</v>
      </c>
      <c r="F472" s="2">
        <v>7.75</v>
      </c>
      <c r="G472" s="2" t="str">
        <f t="shared" si="38"/>
        <v>0-10</v>
      </c>
      <c r="H472" s="10" t="s">
        <v>476</v>
      </c>
      <c r="I472" s="10" t="str">
        <f t="shared" si="36"/>
        <v>M</v>
      </c>
      <c r="J472" s="10" t="s">
        <v>1028</v>
      </c>
      <c r="K472" s="10" t="s">
        <v>1155</v>
      </c>
      <c r="L472" s="2">
        <v>0</v>
      </c>
      <c r="M472" s="2">
        <v>127</v>
      </c>
      <c r="N472" s="2">
        <v>3</v>
      </c>
      <c r="O472" s="10" t="s">
        <v>15</v>
      </c>
      <c r="P472" s="2">
        <v>0</v>
      </c>
      <c r="Q472" s="10">
        <v>0</v>
      </c>
      <c r="R472" s="10">
        <v>370372</v>
      </c>
      <c r="S472" s="10" t="s">
        <v>17</v>
      </c>
      <c r="T472" s="2">
        <v>0</v>
      </c>
      <c r="U472" t="str">
        <f t="shared" si="39"/>
        <v>Single</v>
      </c>
    </row>
    <row r="473" spans="1:21" x14ac:dyDescent="0.2">
      <c r="A473" s="2">
        <v>22</v>
      </c>
      <c r="B473" s="2" t="str">
        <f t="shared" si="37"/>
        <v>18-30</v>
      </c>
      <c r="C473" s="10" t="s">
        <v>1842</v>
      </c>
      <c r="D473" s="11" t="str">
        <f t="shared" si="35"/>
        <v>M</v>
      </c>
      <c r="E473" s="10" t="s">
        <v>14</v>
      </c>
      <c r="F473" s="2">
        <v>7.75</v>
      </c>
      <c r="G473" s="2" t="str">
        <f t="shared" si="38"/>
        <v>0-10</v>
      </c>
      <c r="H473" s="10" t="s">
        <v>490</v>
      </c>
      <c r="I473" s="10" t="str">
        <f t="shared" si="36"/>
        <v>N</v>
      </c>
      <c r="J473" s="10" t="s">
        <v>1032</v>
      </c>
      <c r="K473" s="10" t="s">
        <v>1170</v>
      </c>
      <c r="L473" s="2">
        <v>0</v>
      </c>
      <c r="M473" s="2">
        <v>142</v>
      </c>
      <c r="N473" s="2">
        <v>3</v>
      </c>
      <c r="O473" s="10" t="s">
        <v>20</v>
      </c>
      <c r="P473" s="2">
        <v>0</v>
      </c>
      <c r="Q473" s="10">
        <v>1</v>
      </c>
      <c r="R473" s="10">
        <v>347081</v>
      </c>
      <c r="S473" s="10" t="s">
        <v>24</v>
      </c>
      <c r="T473" s="2">
        <v>0</v>
      </c>
      <c r="U473" t="str">
        <f t="shared" si="39"/>
        <v>Single</v>
      </c>
    </row>
    <row r="474" spans="1:21" x14ac:dyDescent="0.2">
      <c r="A474" s="2">
        <v>30</v>
      </c>
      <c r="B474" s="2" t="str">
        <f t="shared" si="37"/>
        <v>30-45</v>
      </c>
      <c r="C474" s="10" t="s">
        <v>1842</v>
      </c>
      <c r="D474" s="11" t="str">
        <f t="shared" si="35"/>
        <v>M</v>
      </c>
      <c r="E474" s="10" t="s">
        <v>26</v>
      </c>
      <c r="F474" s="2">
        <v>7.75</v>
      </c>
      <c r="G474" s="2" t="str">
        <f t="shared" si="38"/>
        <v>0-10</v>
      </c>
      <c r="H474" s="10" t="s">
        <v>535</v>
      </c>
      <c r="I474" s="10" t="str">
        <f t="shared" si="36"/>
        <v>M</v>
      </c>
      <c r="J474" s="10" t="s">
        <v>1028</v>
      </c>
      <c r="K474" s="10" t="s">
        <v>1225</v>
      </c>
      <c r="L474" s="2">
        <v>0</v>
      </c>
      <c r="M474" s="2">
        <v>197</v>
      </c>
      <c r="N474" s="2">
        <v>3</v>
      </c>
      <c r="O474" s="10" t="s">
        <v>15</v>
      </c>
      <c r="P474" s="2">
        <v>0</v>
      </c>
      <c r="Q474" s="10">
        <v>0</v>
      </c>
      <c r="R474" s="10">
        <v>368703</v>
      </c>
      <c r="S474" s="10" t="s">
        <v>17</v>
      </c>
      <c r="T474" s="2">
        <v>0</v>
      </c>
      <c r="U474" t="str">
        <f t="shared" si="39"/>
        <v>Single</v>
      </c>
    </row>
    <row r="475" spans="1:21" x14ac:dyDescent="0.2">
      <c r="A475" s="2">
        <v>22</v>
      </c>
      <c r="B475" s="2" t="str">
        <f t="shared" si="37"/>
        <v>18-30</v>
      </c>
      <c r="C475" s="10" t="s">
        <v>1842</v>
      </c>
      <c r="D475" s="11" t="str">
        <f t="shared" si="35"/>
        <v>M</v>
      </c>
      <c r="E475" s="10" t="s">
        <v>26</v>
      </c>
      <c r="F475" s="2">
        <v>7.75</v>
      </c>
      <c r="G475" s="2" t="str">
        <f t="shared" si="38"/>
        <v>0-10</v>
      </c>
      <c r="H475" s="10" t="s">
        <v>536</v>
      </c>
      <c r="I475" s="10" t="str">
        <f t="shared" si="36"/>
        <v>M</v>
      </c>
      <c r="J475" s="10" t="s">
        <v>1032</v>
      </c>
      <c r="K475" s="10" t="s">
        <v>1227</v>
      </c>
      <c r="L475" s="2">
        <v>0</v>
      </c>
      <c r="M475" s="2">
        <v>199</v>
      </c>
      <c r="N475" s="2">
        <v>3</v>
      </c>
      <c r="O475" s="10" t="s">
        <v>20</v>
      </c>
      <c r="P475" s="2">
        <v>0</v>
      </c>
      <c r="Q475" s="10">
        <v>1</v>
      </c>
      <c r="R475" s="10">
        <v>370370</v>
      </c>
      <c r="S475" s="10" t="s">
        <v>24</v>
      </c>
      <c r="T475" s="2">
        <v>0</v>
      </c>
      <c r="U475" t="str">
        <f t="shared" si="39"/>
        <v>Single</v>
      </c>
    </row>
    <row r="476" spans="1:21" x14ac:dyDescent="0.2">
      <c r="A476" s="2">
        <v>16</v>
      </c>
      <c r="B476" s="2" t="str">
        <f t="shared" si="37"/>
        <v>18 lower</v>
      </c>
      <c r="C476" s="10" t="s">
        <v>1842</v>
      </c>
      <c r="D476" s="11" t="str">
        <f t="shared" si="35"/>
        <v>M</v>
      </c>
      <c r="E476" s="10" t="s">
        <v>26</v>
      </c>
      <c r="F476" s="2">
        <v>7.75</v>
      </c>
      <c r="G476" s="2" t="str">
        <f t="shared" si="38"/>
        <v>0-10</v>
      </c>
      <c r="H476" s="10" t="s">
        <v>544</v>
      </c>
      <c r="I476" s="10" t="str">
        <f t="shared" si="36"/>
        <v>C</v>
      </c>
      <c r="J476" s="10" t="s">
        <v>1032</v>
      </c>
      <c r="K476" s="10" t="s">
        <v>1237</v>
      </c>
      <c r="L476" s="2">
        <v>0</v>
      </c>
      <c r="M476" s="2">
        <v>209</v>
      </c>
      <c r="N476" s="2">
        <v>3</v>
      </c>
      <c r="O476" s="10" t="s">
        <v>20</v>
      </c>
      <c r="P476" s="2">
        <v>0</v>
      </c>
      <c r="Q476" s="10">
        <v>1</v>
      </c>
      <c r="R476" s="10">
        <v>367231</v>
      </c>
      <c r="S476" s="10" t="s">
        <v>24</v>
      </c>
      <c r="T476" s="2">
        <v>0</v>
      </c>
      <c r="U476" t="str">
        <f t="shared" si="39"/>
        <v>Single</v>
      </c>
    </row>
    <row r="477" spans="1:21" x14ac:dyDescent="0.2">
      <c r="A477" s="2">
        <v>30</v>
      </c>
      <c r="B477" s="2" t="str">
        <f t="shared" si="37"/>
        <v>30-45</v>
      </c>
      <c r="C477" s="10" t="s">
        <v>1842</v>
      </c>
      <c r="D477" s="11" t="str">
        <f t="shared" si="35"/>
        <v>M</v>
      </c>
      <c r="E477" s="10" t="s">
        <v>26</v>
      </c>
      <c r="F477" s="2">
        <v>7.75</v>
      </c>
      <c r="G477" s="2" t="str">
        <f t="shared" si="38"/>
        <v>0-10</v>
      </c>
      <c r="H477" s="10" t="s">
        <v>516</v>
      </c>
      <c r="I477" s="10" t="str">
        <f t="shared" si="36"/>
        <v>S</v>
      </c>
      <c r="J477" s="10" t="s">
        <v>1028</v>
      </c>
      <c r="K477" s="10" t="s">
        <v>1287</v>
      </c>
      <c r="L477" s="2">
        <v>0</v>
      </c>
      <c r="M477" s="2">
        <v>261</v>
      </c>
      <c r="N477" s="2">
        <v>3</v>
      </c>
      <c r="O477" s="10" t="s">
        <v>15</v>
      </c>
      <c r="P477" s="2">
        <v>0</v>
      </c>
      <c r="Q477" s="10">
        <v>0</v>
      </c>
      <c r="R477" s="10">
        <v>384461</v>
      </c>
      <c r="S477" s="10" t="s">
        <v>17</v>
      </c>
      <c r="T477" s="2">
        <v>0</v>
      </c>
      <c r="U477" t="str">
        <f t="shared" si="39"/>
        <v>Single</v>
      </c>
    </row>
    <row r="478" spans="1:21" x14ac:dyDescent="0.2">
      <c r="A478" s="2">
        <v>22</v>
      </c>
      <c r="B478" s="2" t="str">
        <f t="shared" si="37"/>
        <v>18-30</v>
      </c>
      <c r="C478" s="10" t="s">
        <v>1842</v>
      </c>
      <c r="D478" s="11" t="str">
        <f t="shared" si="35"/>
        <v>M</v>
      </c>
      <c r="E478" s="10" t="s">
        <v>26</v>
      </c>
      <c r="F478" s="2">
        <v>7.75</v>
      </c>
      <c r="G478" s="2" t="str">
        <f t="shared" si="38"/>
        <v>0-10</v>
      </c>
      <c r="H478" s="10" t="s">
        <v>591</v>
      </c>
      <c r="I478" s="10" t="str">
        <f t="shared" si="36"/>
        <v>H</v>
      </c>
      <c r="J478" s="10" t="s">
        <v>1032</v>
      </c>
      <c r="K478" s="10" t="s">
        <v>1289</v>
      </c>
      <c r="L478" s="2">
        <v>0</v>
      </c>
      <c r="M478" s="2">
        <v>265</v>
      </c>
      <c r="N478" s="2">
        <v>3</v>
      </c>
      <c r="O478" s="10" t="s">
        <v>20</v>
      </c>
      <c r="P478" s="2">
        <v>0</v>
      </c>
      <c r="Q478" s="10">
        <v>0</v>
      </c>
      <c r="R478" s="10">
        <v>382649</v>
      </c>
      <c r="S478" s="10" t="s">
        <v>24</v>
      </c>
      <c r="T478" s="2">
        <v>0</v>
      </c>
      <c r="U478" t="str">
        <f t="shared" si="39"/>
        <v>Single</v>
      </c>
    </row>
    <row r="479" spans="1:21" x14ac:dyDescent="0.2">
      <c r="A479" s="2">
        <v>40</v>
      </c>
      <c r="B479" s="2" t="str">
        <f t="shared" si="37"/>
        <v>30-45</v>
      </c>
      <c r="C479" s="10" t="s">
        <v>1842</v>
      </c>
      <c r="D479" s="11" t="str">
        <f t="shared" si="35"/>
        <v>M</v>
      </c>
      <c r="E479" s="10" t="s">
        <v>14</v>
      </c>
      <c r="F479" s="2">
        <v>15.75</v>
      </c>
      <c r="G479" s="2" t="str">
        <f t="shared" si="38"/>
        <v>10-25</v>
      </c>
      <c r="H479" s="10" t="s">
        <v>507</v>
      </c>
      <c r="I479" s="10" t="str">
        <f t="shared" si="36"/>
        <v>W</v>
      </c>
      <c r="J479" s="10" t="s">
        <v>1030</v>
      </c>
      <c r="K479" s="10" t="s">
        <v>1191</v>
      </c>
      <c r="L479" s="2">
        <v>0</v>
      </c>
      <c r="M479" s="2">
        <v>162</v>
      </c>
      <c r="N479" s="2">
        <v>2</v>
      </c>
      <c r="O479" s="10" t="s">
        <v>20</v>
      </c>
      <c r="P479" s="2">
        <v>0</v>
      </c>
      <c r="Q479" s="10">
        <v>1</v>
      </c>
      <c r="R479" s="10" t="s">
        <v>99</v>
      </c>
      <c r="S479" s="10" t="s">
        <v>22</v>
      </c>
      <c r="T479" s="2">
        <v>0</v>
      </c>
      <c r="U479" t="str">
        <f t="shared" si="39"/>
        <v>Single</v>
      </c>
    </row>
    <row r="480" spans="1:21" x14ac:dyDescent="0.2">
      <c r="A480" s="2">
        <v>22</v>
      </c>
      <c r="B480" s="2" t="str">
        <f t="shared" si="37"/>
        <v>18-30</v>
      </c>
      <c r="C480" s="10" t="s">
        <v>1842</v>
      </c>
      <c r="D480" s="11" t="str">
        <f t="shared" si="35"/>
        <v>M</v>
      </c>
      <c r="E480" s="10" t="s">
        <v>26</v>
      </c>
      <c r="F480" s="2">
        <v>7.75</v>
      </c>
      <c r="G480" s="2" t="str">
        <f t="shared" si="38"/>
        <v>0-10</v>
      </c>
      <c r="H480" s="10" t="s">
        <v>600</v>
      </c>
      <c r="I480" s="10" t="str">
        <f t="shared" si="36"/>
        <v>H</v>
      </c>
      <c r="J480" s="10" t="s">
        <v>1032</v>
      </c>
      <c r="K480" s="10" t="s">
        <v>1298</v>
      </c>
      <c r="L480" s="2">
        <v>0</v>
      </c>
      <c r="M480" s="2">
        <v>275</v>
      </c>
      <c r="N480" s="2">
        <v>3</v>
      </c>
      <c r="O480" s="10" t="s">
        <v>20</v>
      </c>
      <c r="P480" s="2">
        <v>0</v>
      </c>
      <c r="Q480" s="10">
        <v>1</v>
      </c>
      <c r="R480" s="10">
        <v>370375</v>
      </c>
      <c r="S480" s="10" t="s">
        <v>24</v>
      </c>
      <c r="T480" s="2">
        <v>0</v>
      </c>
      <c r="U480" t="str">
        <f t="shared" si="39"/>
        <v>Single</v>
      </c>
    </row>
    <row r="481" spans="1:21" x14ac:dyDescent="0.2">
      <c r="A481" s="2">
        <v>45</v>
      </c>
      <c r="B481" s="2" t="str">
        <f t="shared" si="37"/>
        <v>45 higher</v>
      </c>
      <c r="C481" s="10" t="s">
        <v>1842</v>
      </c>
      <c r="D481" s="11" t="str">
        <f t="shared" si="35"/>
        <v>M</v>
      </c>
      <c r="E481" s="10" t="s">
        <v>14</v>
      </c>
      <c r="F481" s="2">
        <v>7.75</v>
      </c>
      <c r="G481" s="2" t="str">
        <f t="shared" si="38"/>
        <v>0-10</v>
      </c>
      <c r="H481" s="10" t="s">
        <v>602</v>
      </c>
      <c r="I481" s="10" t="str">
        <f t="shared" si="36"/>
        <v>L</v>
      </c>
      <c r="J481" s="10" t="s">
        <v>1032</v>
      </c>
      <c r="K481" s="10" t="s">
        <v>1300</v>
      </c>
      <c r="L481" s="2">
        <v>0</v>
      </c>
      <c r="M481" s="2">
        <v>277</v>
      </c>
      <c r="N481" s="2">
        <v>3</v>
      </c>
      <c r="O481" s="10" t="s">
        <v>20</v>
      </c>
      <c r="P481" s="2">
        <v>0</v>
      </c>
      <c r="Q481" s="10">
        <v>0</v>
      </c>
      <c r="R481" s="10">
        <v>347073</v>
      </c>
      <c r="S481" s="10" t="s">
        <v>24</v>
      </c>
      <c r="T481" s="2">
        <v>0</v>
      </c>
      <c r="U481" t="str">
        <f t="shared" si="39"/>
        <v>Single</v>
      </c>
    </row>
    <row r="482" spans="1:21" x14ac:dyDescent="0.2">
      <c r="A482" s="2">
        <v>65</v>
      </c>
      <c r="B482" s="2" t="str">
        <f t="shared" si="37"/>
        <v>45 higher</v>
      </c>
      <c r="C482" s="10" t="s">
        <v>1842</v>
      </c>
      <c r="D482" s="11" t="str">
        <f t="shared" si="35"/>
        <v>M</v>
      </c>
      <c r="E482" s="10" t="s">
        <v>26</v>
      </c>
      <c r="F482" s="2">
        <v>7.75</v>
      </c>
      <c r="G482" s="2" t="str">
        <f t="shared" si="38"/>
        <v>0-10</v>
      </c>
      <c r="H482" s="10" t="s">
        <v>605</v>
      </c>
      <c r="I482" s="10" t="str">
        <f t="shared" si="36"/>
        <v>D</v>
      </c>
      <c r="J482" s="10" t="s">
        <v>1028</v>
      </c>
      <c r="K482" s="10" t="s">
        <v>1304</v>
      </c>
      <c r="L482" s="2">
        <v>0</v>
      </c>
      <c r="M482" s="2">
        <v>281</v>
      </c>
      <c r="N482" s="2">
        <v>3</v>
      </c>
      <c r="O482" s="10" t="s">
        <v>15</v>
      </c>
      <c r="P482" s="2">
        <v>0</v>
      </c>
      <c r="Q482" s="10">
        <v>0</v>
      </c>
      <c r="R482" s="10">
        <v>336439</v>
      </c>
      <c r="S482" s="10" t="s">
        <v>17</v>
      </c>
      <c r="T482" s="2">
        <v>0</v>
      </c>
      <c r="U482" t="str">
        <f t="shared" si="39"/>
        <v>Single</v>
      </c>
    </row>
    <row r="483" spans="1:21" x14ac:dyDescent="0.2">
      <c r="A483" s="2">
        <v>22</v>
      </c>
      <c r="B483" s="2" t="str">
        <f t="shared" si="37"/>
        <v>18-30</v>
      </c>
      <c r="C483" s="10" t="s">
        <v>1842</v>
      </c>
      <c r="D483" s="11" t="str">
        <f t="shared" si="35"/>
        <v>M</v>
      </c>
      <c r="E483" s="10" t="s">
        <v>26</v>
      </c>
      <c r="F483" s="2">
        <v>7.75</v>
      </c>
      <c r="G483" s="2" t="str">
        <f t="shared" si="38"/>
        <v>0-10</v>
      </c>
      <c r="H483" s="10" t="s">
        <v>613</v>
      </c>
      <c r="I483" s="10" t="str">
        <f t="shared" si="36"/>
        <v>C</v>
      </c>
      <c r="J483" s="10" t="s">
        <v>1032</v>
      </c>
      <c r="K483" s="10" t="s">
        <v>1312</v>
      </c>
      <c r="L483" s="2">
        <v>0</v>
      </c>
      <c r="M483" s="2">
        <v>290</v>
      </c>
      <c r="N483" s="2">
        <v>3</v>
      </c>
      <c r="O483" s="10" t="s">
        <v>20</v>
      </c>
      <c r="P483" s="2">
        <v>0</v>
      </c>
      <c r="Q483" s="10">
        <v>1</v>
      </c>
      <c r="R483" s="10">
        <v>370373</v>
      </c>
      <c r="S483" s="10" t="s">
        <v>24</v>
      </c>
      <c r="T483" s="2">
        <v>0</v>
      </c>
      <c r="U483" t="str">
        <f t="shared" si="39"/>
        <v>Single</v>
      </c>
    </row>
    <row r="484" spans="1:21" x14ac:dyDescent="0.2">
      <c r="A484" s="2">
        <v>22</v>
      </c>
      <c r="B484" s="2" t="str">
        <f t="shared" si="37"/>
        <v>18-30</v>
      </c>
      <c r="C484" s="10" t="s">
        <v>1842</v>
      </c>
      <c r="D484" s="11" t="str">
        <f t="shared" si="35"/>
        <v>M</v>
      </c>
      <c r="E484" s="10" t="s">
        <v>26</v>
      </c>
      <c r="F484" s="2">
        <v>7.75</v>
      </c>
      <c r="G484" s="2" t="str">
        <f t="shared" si="38"/>
        <v>0-10</v>
      </c>
      <c r="H484" s="10" t="s">
        <v>623</v>
      </c>
      <c r="I484" s="10" t="str">
        <f t="shared" si="36"/>
        <v>K</v>
      </c>
      <c r="J484" s="10" t="s">
        <v>1032</v>
      </c>
      <c r="K484" s="10" t="s">
        <v>1321</v>
      </c>
      <c r="L484" s="2">
        <v>0</v>
      </c>
      <c r="M484" s="2">
        <v>301</v>
      </c>
      <c r="N484" s="2">
        <v>3</v>
      </c>
      <c r="O484" s="10" t="s">
        <v>20</v>
      </c>
      <c r="P484" s="2">
        <v>0</v>
      </c>
      <c r="Q484" s="10">
        <v>1</v>
      </c>
      <c r="R484" s="10">
        <v>9234</v>
      </c>
      <c r="S484" s="10" t="s">
        <v>24</v>
      </c>
      <c r="T484" s="2">
        <v>0</v>
      </c>
      <c r="U484" t="str">
        <f t="shared" si="39"/>
        <v>Single</v>
      </c>
    </row>
    <row r="485" spans="1:21" x14ac:dyDescent="0.2">
      <c r="A485" s="2">
        <v>22</v>
      </c>
      <c r="B485" s="2" t="str">
        <f t="shared" si="37"/>
        <v>18-30</v>
      </c>
      <c r="C485" s="10" t="s">
        <v>1842</v>
      </c>
      <c r="D485" s="11" t="str">
        <f t="shared" si="35"/>
        <v>M</v>
      </c>
      <c r="E485" s="10" t="s">
        <v>26</v>
      </c>
      <c r="F485" s="2">
        <v>7.75</v>
      </c>
      <c r="G485" s="2" t="str">
        <f t="shared" si="38"/>
        <v>0-10</v>
      </c>
      <c r="H485" s="10" t="s">
        <v>673</v>
      </c>
      <c r="I485" s="10" t="str">
        <f t="shared" si="36"/>
        <v>J</v>
      </c>
      <c r="J485" s="10" t="s">
        <v>1032</v>
      </c>
      <c r="K485" s="10" t="s">
        <v>1387</v>
      </c>
      <c r="L485" s="2">
        <v>0</v>
      </c>
      <c r="M485" s="2">
        <v>369</v>
      </c>
      <c r="N485" s="2">
        <v>3</v>
      </c>
      <c r="O485" s="10" t="s">
        <v>20</v>
      </c>
      <c r="P485" s="2">
        <v>0</v>
      </c>
      <c r="Q485" s="10">
        <v>1</v>
      </c>
      <c r="R485" s="10">
        <v>14313</v>
      </c>
      <c r="S485" s="10" t="s">
        <v>24</v>
      </c>
      <c r="T485" s="2">
        <v>0</v>
      </c>
      <c r="U485" t="str">
        <f t="shared" si="39"/>
        <v>Single</v>
      </c>
    </row>
    <row r="486" spans="1:21" x14ac:dyDescent="0.2">
      <c r="A486" s="2">
        <v>55</v>
      </c>
      <c r="B486" s="2" t="str">
        <f t="shared" si="37"/>
        <v>45 higher</v>
      </c>
      <c r="C486" s="10" t="s">
        <v>1842</v>
      </c>
      <c r="D486" s="11" t="str">
        <f t="shared" si="35"/>
        <v>M</v>
      </c>
      <c r="E486" s="10" t="s">
        <v>14</v>
      </c>
      <c r="F486" s="2">
        <v>16</v>
      </c>
      <c r="G486" s="2" t="str">
        <f t="shared" si="38"/>
        <v>10-25</v>
      </c>
      <c r="H486" s="10" t="s">
        <v>376</v>
      </c>
      <c r="I486" s="10" t="str">
        <f t="shared" si="36"/>
        <v>H</v>
      </c>
      <c r="J486" s="10" t="s">
        <v>1030</v>
      </c>
      <c r="K486" s="10" t="s">
        <v>1861</v>
      </c>
      <c r="L486" s="2">
        <v>0</v>
      </c>
      <c r="M486" s="2">
        <v>16</v>
      </c>
      <c r="N486" s="2">
        <v>2</v>
      </c>
      <c r="O486" s="10" t="s">
        <v>20</v>
      </c>
      <c r="P486" s="2">
        <v>0</v>
      </c>
      <c r="Q486" s="10">
        <v>1</v>
      </c>
      <c r="R486" s="10">
        <v>248706</v>
      </c>
      <c r="S486" s="10" t="s">
        <v>22</v>
      </c>
      <c r="T486" s="2">
        <v>0</v>
      </c>
      <c r="U486" t="str">
        <f t="shared" si="39"/>
        <v>Single</v>
      </c>
    </row>
    <row r="487" spans="1:21" x14ac:dyDescent="0.2">
      <c r="A487" s="2">
        <v>51</v>
      </c>
      <c r="B487" s="2" t="str">
        <f t="shared" si="37"/>
        <v>45 higher</v>
      </c>
      <c r="C487" s="10" t="s">
        <v>1842</v>
      </c>
      <c r="D487" s="11" t="str">
        <f t="shared" si="35"/>
        <v>M</v>
      </c>
      <c r="E487" s="10" t="s">
        <v>14</v>
      </c>
      <c r="F487" s="2">
        <v>7.75</v>
      </c>
      <c r="G487" s="2" t="str">
        <f t="shared" si="38"/>
        <v>0-10</v>
      </c>
      <c r="H487" s="10" t="s">
        <v>698</v>
      </c>
      <c r="I487" s="10" t="str">
        <f t="shared" si="36"/>
        <v>W</v>
      </c>
      <c r="J487" s="10" t="s">
        <v>1028</v>
      </c>
      <c r="K487" s="10" t="s">
        <v>1420</v>
      </c>
      <c r="L487" s="2">
        <v>0</v>
      </c>
      <c r="M487" s="2">
        <v>407</v>
      </c>
      <c r="N487" s="2">
        <v>3</v>
      </c>
      <c r="O487" s="10" t="s">
        <v>15</v>
      </c>
      <c r="P487" s="2">
        <v>0</v>
      </c>
      <c r="Q487" s="10">
        <v>0</v>
      </c>
      <c r="R487" s="10">
        <v>347064</v>
      </c>
      <c r="S487" s="10" t="s">
        <v>17</v>
      </c>
      <c r="T487" s="2">
        <v>0</v>
      </c>
      <c r="U487" t="str">
        <f t="shared" si="39"/>
        <v>Single</v>
      </c>
    </row>
    <row r="488" spans="1:21" x14ac:dyDescent="0.2">
      <c r="A488" s="2">
        <v>30</v>
      </c>
      <c r="B488" s="2" t="str">
        <f t="shared" si="37"/>
        <v>30-45</v>
      </c>
      <c r="C488" s="10" t="s">
        <v>1842</v>
      </c>
      <c r="D488" s="11" t="str">
        <f t="shared" si="35"/>
        <v>M</v>
      </c>
      <c r="E488" s="10" t="s">
        <v>26</v>
      </c>
      <c r="F488" s="2">
        <v>7.75</v>
      </c>
      <c r="G488" s="2" t="str">
        <f t="shared" si="38"/>
        <v>0-10</v>
      </c>
      <c r="H488" s="10" t="s">
        <v>716</v>
      </c>
      <c r="I488" s="10" t="str">
        <f t="shared" si="36"/>
        <v>F</v>
      </c>
      <c r="J488" s="10" t="s">
        <v>1028</v>
      </c>
      <c r="K488" s="10" t="s">
        <v>1036</v>
      </c>
      <c r="L488" s="2">
        <v>0</v>
      </c>
      <c r="M488" s="2">
        <v>429</v>
      </c>
      <c r="N488" s="2">
        <v>3</v>
      </c>
      <c r="O488" s="10" t="s">
        <v>15</v>
      </c>
      <c r="P488" s="2">
        <v>0</v>
      </c>
      <c r="Q488" s="10">
        <v>0</v>
      </c>
      <c r="R488" s="10">
        <v>364851</v>
      </c>
      <c r="S488" s="10" t="s">
        <v>17</v>
      </c>
      <c r="T488" s="2">
        <v>0</v>
      </c>
      <c r="U488" t="str">
        <f t="shared" si="39"/>
        <v>Single</v>
      </c>
    </row>
    <row r="489" spans="1:21" x14ac:dyDescent="0.2">
      <c r="A489" s="2">
        <v>30</v>
      </c>
      <c r="B489" s="2" t="str">
        <f t="shared" si="37"/>
        <v>30-45</v>
      </c>
      <c r="C489" s="10" t="s">
        <v>1842</v>
      </c>
      <c r="D489" s="11" t="str">
        <f t="shared" si="35"/>
        <v>M</v>
      </c>
      <c r="E489" s="10" t="s">
        <v>26</v>
      </c>
      <c r="F489" s="2">
        <v>7.75</v>
      </c>
      <c r="G489" s="2" t="str">
        <f t="shared" si="38"/>
        <v>0-10</v>
      </c>
      <c r="H489" s="10" t="s">
        <v>740</v>
      </c>
      <c r="I489" s="10" t="str">
        <f t="shared" si="36"/>
        <v>O</v>
      </c>
      <c r="J489" s="10" t="s">
        <v>1028</v>
      </c>
      <c r="K489" s="10" t="s">
        <v>1470</v>
      </c>
      <c r="L489" s="2">
        <v>0</v>
      </c>
      <c r="M489" s="2">
        <v>460</v>
      </c>
      <c r="N489" s="2">
        <v>3</v>
      </c>
      <c r="O489" s="10" t="s">
        <v>15</v>
      </c>
      <c r="P489" s="2">
        <v>0</v>
      </c>
      <c r="Q489" s="10">
        <v>0</v>
      </c>
      <c r="R489" s="10">
        <v>371060</v>
      </c>
      <c r="S489" s="10" t="s">
        <v>17</v>
      </c>
      <c r="T489" s="2">
        <v>0</v>
      </c>
      <c r="U489" t="str">
        <f t="shared" si="39"/>
        <v>Single</v>
      </c>
    </row>
    <row r="490" spans="1:21" x14ac:dyDescent="0.2">
      <c r="A490" s="2">
        <v>21</v>
      </c>
      <c r="B490" s="2" t="str">
        <f t="shared" si="37"/>
        <v>18-30</v>
      </c>
      <c r="C490" s="10" t="s">
        <v>1842</v>
      </c>
      <c r="D490" s="11" t="str">
        <f t="shared" si="35"/>
        <v>M</v>
      </c>
      <c r="E490" s="10" t="s">
        <v>26</v>
      </c>
      <c r="F490" s="2">
        <v>7.75</v>
      </c>
      <c r="G490" s="2" t="str">
        <f t="shared" si="38"/>
        <v>0-10</v>
      </c>
      <c r="H490" s="10" t="s">
        <v>771</v>
      </c>
      <c r="I490" s="10" t="str">
        <f t="shared" si="36"/>
        <v>C</v>
      </c>
      <c r="J490" s="10" t="s">
        <v>1032</v>
      </c>
      <c r="K490" s="10" t="s">
        <v>1378</v>
      </c>
      <c r="L490" s="2">
        <v>0</v>
      </c>
      <c r="M490" s="2">
        <v>502</v>
      </c>
      <c r="N490" s="2">
        <v>3</v>
      </c>
      <c r="O490" s="10" t="s">
        <v>20</v>
      </c>
      <c r="P490" s="2">
        <v>0</v>
      </c>
      <c r="Q490" s="10">
        <v>0</v>
      </c>
      <c r="R490" s="10">
        <v>364846</v>
      </c>
      <c r="S490" s="10" t="s">
        <v>24</v>
      </c>
      <c r="T490" s="2">
        <v>0</v>
      </c>
      <c r="U490" t="str">
        <f t="shared" si="39"/>
        <v>Single</v>
      </c>
    </row>
    <row r="491" spans="1:21" x14ac:dyDescent="0.2">
      <c r="A491" s="2">
        <v>29</v>
      </c>
      <c r="B491" s="2" t="str">
        <f t="shared" si="37"/>
        <v>18-30</v>
      </c>
      <c r="C491" s="10" t="s">
        <v>1842</v>
      </c>
      <c r="D491" s="11" t="str">
        <f t="shared" si="35"/>
        <v>M</v>
      </c>
      <c r="E491" s="10" t="s">
        <v>26</v>
      </c>
      <c r="F491" s="2">
        <v>7.75</v>
      </c>
      <c r="G491" s="2" t="str">
        <f t="shared" si="38"/>
        <v>0-10</v>
      </c>
      <c r="H491" s="10" t="s">
        <v>778</v>
      </c>
      <c r="I491" s="10" t="str">
        <f t="shared" si="36"/>
        <v>D</v>
      </c>
      <c r="J491" s="10" t="s">
        <v>1028</v>
      </c>
      <c r="K491" s="10" t="s">
        <v>1513</v>
      </c>
      <c r="L491" s="2">
        <v>0</v>
      </c>
      <c r="M491" s="2">
        <v>511</v>
      </c>
      <c r="N491" s="2">
        <v>3</v>
      </c>
      <c r="O491" s="10" t="s">
        <v>15</v>
      </c>
      <c r="P491" s="2">
        <v>0</v>
      </c>
      <c r="Q491" s="10">
        <v>1</v>
      </c>
      <c r="R491" s="10">
        <v>382651</v>
      </c>
      <c r="S491" s="10" t="s">
        <v>17</v>
      </c>
      <c r="T491" s="2">
        <v>0</v>
      </c>
      <c r="U491" t="str">
        <f t="shared" si="39"/>
        <v>Single</v>
      </c>
    </row>
    <row r="492" spans="1:21" x14ac:dyDescent="0.2">
      <c r="A492" s="2">
        <v>40.5</v>
      </c>
      <c r="B492" s="2" t="str">
        <f t="shared" si="37"/>
        <v>30-45</v>
      </c>
      <c r="C492" s="10" t="s">
        <v>1842</v>
      </c>
      <c r="D492" s="11" t="str">
        <f t="shared" si="35"/>
        <v>M</v>
      </c>
      <c r="E492" s="10" t="s">
        <v>26</v>
      </c>
      <c r="F492" s="2">
        <v>7.75</v>
      </c>
      <c r="G492" s="2" t="str">
        <f t="shared" si="38"/>
        <v>0-10</v>
      </c>
      <c r="H492" s="10" t="s">
        <v>791</v>
      </c>
      <c r="I492" s="10" t="str">
        <f t="shared" si="36"/>
        <v>F</v>
      </c>
      <c r="J492" s="10" t="s">
        <v>1028</v>
      </c>
      <c r="K492" s="10" t="s">
        <v>1036</v>
      </c>
      <c r="L492" s="2">
        <v>0</v>
      </c>
      <c r="M492" s="2">
        <v>526</v>
      </c>
      <c r="N492" s="2">
        <v>3</v>
      </c>
      <c r="O492" s="10" t="s">
        <v>15</v>
      </c>
      <c r="P492" s="2">
        <v>0</v>
      </c>
      <c r="Q492" s="10">
        <v>0</v>
      </c>
      <c r="R492" s="10">
        <v>367232</v>
      </c>
      <c r="S492" s="10" t="s">
        <v>17</v>
      </c>
      <c r="T492" s="2">
        <v>0</v>
      </c>
      <c r="U492" t="str">
        <f t="shared" si="39"/>
        <v>Single</v>
      </c>
    </row>
    <row r="493" spans="1:21" x14ac:dyDescent="0.2">
      <c r="A493" s="2">
        <v>30</v>
      </c>
      <c r="B493" s="2" t="str">
        <f t="shared" si="37"/>
        <v>30-45</v>
      </c>
      <c r="C493" s="10" t="s">
        <v>1842</v>
      </c>
      <c r="D493" s="11" t="str">
        <f t="shared" si="35"/>
        <v>M</v>
      </c>
      <c r="E493" s="10" t="s">
        <v>26</v>
      </c>
      <c r="F493" s="2">
        <v>7.75</v>
      </c>
      <c r="G493" s="2" t="str">
        <f t="shared" si="38"/>
        <v>0-10</v>
      </c>
      <c r="H493" s="10" t="s">
        <v>814</v>
      </c>
      <c r="I493" s="10" t="str">
        <f t="shared" si="36"/>
        <v>M</v>
      </c>
      <c r="J493" s="10" t="s">
        <v>1028</v>
      </c>
      <c r="K493" s="10" t="s">
        <v>1557</v>
      </c>
      <c r="L493" s="2">
        <v>0</v>
      </c>
      <c r="M493" s="2">
        <v>561</v>
      </c>
      <c r="N493" s="2">
        <v>3</v>
      </c>
      <c r="O493" s="10" t="s">
        <v>15</v>
      </c>
      <c r="P493" s="2">
        <v>0</v>
      </c>
      <c r="Q493" s="10">
        <v>0</v>
      </c>
      <c r="R493" s="10">
        <v>372622</v>
      </c>
      <c r="S493" s="10" t="s">
        <v>17</v>
      </c>
      <c r="T493" s="2">
        <v>0</v>
      </c>
      <c r="U493" t="str">
        <f t="shared" si="39"/>
        <v>Single</v>
      </c>
    </row>
    <row r="494" spans="1:21" x14ac:dyDescent="0.2">
      <c r="A494" s="2">
        <v>22</v>
      </c>
      <c r="B494" s="2" t="str">
        <f t="shared" si="37"/>
        <v>18-30</v>
      </c>
      <c r="C494" s="10" t="s">
        <v>1842</v>
      </c>
      <c r="D494" s="11" t="str">
        <f t="shared" si="35"/>
        <v>M</v>
      </c>
      <c r="E494" s="10" t="s">
        <v>26</v>
      </c>
      <c r="F494" s="2">
        <v>7.75</v>
      </c>
      <c r="G494" s="2" t="str">
        <f t="shared" si="38"/>
        <v>0-10</v>
      </c>
      <c r="H494" s="10" t="s">
        <v>623</v>
      </c>
      <c r="I494" s="10" t="str">
        <f t="shared" si="36"/>
        <v>K</v>
      </c>
      <c r="J494" s="10" t="s">
        <v>1032</v>
      </c>
      <c r="K494" s="10" t="s">
        <v>1378</v>
      </c>
      <c r="L494" s="2">
        <v>0</v>
      </c>
      <c r="M494" s="2">
        <v>574</v>
      </c>
      <c r="N494" s="2">
        <v>3</v>
      </c>
      <c r="O494" s="10" t="s">
        <v>20</v>
      </c>
      <c r="P494" s="2">
        <v>0</v>
      </c>
      <c r="Q494" s="10">
        <v>1</v>
      </c>
      <c r="R494" s="10">
        <v>14312</v>
      </c>
      <c r="S494" s="10" t="s">
        <v>24</v>
      </c>
      <c r="T494" s="2">
        <v>0</v>
      </c>
      <c r="U494" t="str">
        <f t="shared" si="39"/>
        <v>Single</v>
      </c>
    </row>
    <row r="495" spans="1:21" x14ac:dyDescent="0.2">
      <c r="A495" s="2">
        <v>22</v>
      </c>
      <c r="B495" s="2" t="str">
        <f t="shared" si="37"/>
        <v>18-30</v>
      </c>
      <c r="C495" s="10" t="s">
        <v>1842</v>
      </c>
      <c r="D495" s="11" t="str">
        <f t="shared" si="35"/>
        <v>M</v>
      </c>
      <c r="E495" s="10" t="s">
        <v>26</v>
      </c>
      <c r="F495" s="2">
        <v>7.75</v>
      </c>
      <c r="G495" s="2" t="str">
        <f t="shared" si="38"/>
        <v>0-10</v>
      </c>
      <c r="H495" s="10" t="s">
        <v>528</v>
      </c>
      <c r="I495" s="10" t="str">
        <f t="shared" si="36"/>
        <v>B</v>
      </c>
      <c r="J495" s="10" t="s">
        <v>1032</v>
      </c>
      <c r="K495" s="10" t="s">
        <v>1378</v>
      </c>
      <c r="L495" s="2">
        <v>2</v>
      </c>
      <c r="M495" s="2">
        <v>594</v>
      </c>
      <c r="N495" s="2">
        <v>3</v>
      </c>
      <c r="O495" s="10" t="s">
        <v>20</v>
      </c>
      <c r="P495" s="2">
        <v>0</v>
      </c>
      <c r="Q495" s="10">
        <v>0</v>
      </c>
      <c r="R495" s="10">
        <v>364848</v>
      </c>
      <c r="S495" s="10" t="s">
        <v>24</v>
      </c>
      <c r="T495" s="2">
        <v>2</v>
      </c>
      <c r="U495" t="str">
        <f t="shared" si="39"/>
        <v>Normal family</v>
      </c>
    </row>
    <row r="496" spans="1:21" x14ac:dyDescent="0.2">
      <c r="A496" s="2">
        <v>30</v>
      </c>
      <c r="B496" s="2" t="str">
        <f t="shared" si="37"/>
        <v>30-45</v>
      </c>
      <c r="C496" s="10" t="s">
        <v>1842</v>
      </c>
      <c r="D496" s="11" t="str">
        <f t="shared" si="35"/>
        <v>M</v>
      </c>
      <c r="E496" s="10" t="s">
        <v>26</v>
      </c>
      <c r="F496" s="2">
        <v>7.75</v>
      </c>
      <c r="G496" s="2" t="str">
        <f t="shared" si="38"/>
        <v>0-10</v>
      </c>
      <c r="H496" s="10" t="s">
        <v>849</v>
      </c>
      <c r="I496" s="10" t="str">
        <f t="shared" si="36"/>
        <v>H</v>
      </c>
      <c r="J496" s="10" t="s">
        <v>1028</v>
      </c>
      <c r="K496" s="10" t="s">
        <v>1217</v>
      </c>
      <c r="L496" s="2">
        <v>0</v>
      </c>
      <c r="M496" s="2">
        <v>614</v>
      </c>
      <c r="N496" s="2">
        <v>3</v>
      </c>
      <c r="O496" s="10" t="s">
        <v>15</v>
      </c>
      <c r="P496" s="2">
        <v>0</v>
      </c>
      <c r="Q496" s="10">
        <v>0</v>
      </c>
      <c r="R496" s="10">
        <v>370377</v>
      </c>
      <c r="S496" s="10" t="s">
        <v>17</v>
      </c>
      <c r="T496" s="2">
        <v>0</v>
      </c>
      <c r="U496" t="str">
        <f t="shared" si="39"/>
        <v>Single</v>
      </c>
    </row>
    <row r="497" spans="1:21" x14ac:dyDescent="0.2">
      <c r="A497" s="2">
        <v>31</v>
      </c>
      <c r="B497" s="2" t="str">
        <f t="shared" si="37"/>
        <v>30-45</v>
      </c>
      <c r="C497" s="10" t="s">
        <v>1842</v>
      </c>
      <c r="D497" s="11" t="str">
        <f t="shared" si="35"/>
        <v>M</v>
      </c>
      <c r="E497" s="10" t="s">
        <v>26</v>
      </c>
      <c r="F497" s="2">
        <v>7.75</v>
      </c>
      <c r="G497" s="2" t="str">
        <f t="shared" si="38"/>
        <v>0-10</v>
      </c>
      <c r="H497" s="10" t="s">
        <v>939</v>
      </c>
      <c r="I497" s="10" t="str">
        <f t="shared" si="36"/>
        <v>C</v>
      </c>
      <c r="J497" s="10" t="s">
        <v>1028</v>
      </c>
      <c r="K497" s="10" t="s">
        <v>1691</v>
      </c>
      <c r="L497" s="2">
        <v>0</v>
      </c>
      <c r="M497" s="2">
        <v>750</v>
      </c>
      <c r="N497" s="2">
        <v>3</v>
      </c>
      <c r="O497" s="10" t="s">
        <v>15</v>
      </c>
      <c r="P497" s="2">
        <v>0</v>
      </c>
      <c r="Q497" s="10">
        <v>0</v>
      </c>
      <c r="R497" s="10">
        <v>335097</v>
      </c>
      <c r="S497" s="10" t="s">
        <v>17</v>
      </c>
      <c r="T497" s="2">
        <v>0</v>
      </c>
      <c r="U497" t="str">
        <f t="shared" si="39"/>
        <v>Single</v>
      </c>
    </row>
    <row r="498" spans="1:21" x14ac:dyDescent="0.2">
      <c r="A498" s="2">
        <v>30.5</v>
      </c>
      <c r="B498" s="2" t="str">
        <f t="shared" si="37"/>
        <v>30-45</v>
      </c>
      <c r="C498" s="10" t="s">
        <v>1842</v>
      </c>
      <c r="D498" s="11" t="str">
        <f t="shared" si="35"/>
        <v>M</v>
      </c>
      <c r="E498" s="10" t="s">
        <v>26</v>
      </c>
      <c r="F498" s="2">
        <v>7.75</v>
      </c>
      <c r="G498" s="2" t="str">
        <f t="shared" si="38"/>
        <v>0-10</v>
      </c>
      <c r="H498" s="10" t="s">
        <v>954</v>
      </c>
      <c r="I498" s="10" t="str">
        <f t="shared" si="36"/>
        <v>M</v>
      </c>
      <c r="J498" s="10" t="s">
        <v>1032</v>
      </c>
      <c r="K498" s="10" t="s">
        <v>1378</v>
      </c>
      <c r="L498" s="2">
        <v>0</v>
      </c>
      <c r="M498" s="2">
        <v>768</v>
      </c>
      <c r="N498" s="2">
        <v>3</v>
      </c>
      <c r="O498" s="10" t="s">
        <v>20</v>
      </c>
      <c r="P498" s="2">
        <v>0</v>
      </c>
      <c r="Q498" s="10">
        <v>0</v>
      </c>
      <c r="R498" s="10">
        <v>364850</v>
      </c>
      <c r="S498" s="10" t="s">
        <v>24</v>
      </c>
      <c r="T498" s="2">
        <v>0</v>
      </c>
      <c r="U498" t="str">
        <f t="shared" si="39"/>
        <v>Single</v>
      </c>
    </row>
    <row r="499" spans="1:21" x14ac:dyDescent="0.2">
      <c r="A499" s="2">
        <v>18</v>
      </c>
      <c r="B499" s="2" t="str">
        <f t="shared" si="37"/>
        <v>45 higher</v>
      </c>
      <c r="C499" s="10" t="s">
        <v>1842</v>
      </c>
      <c r="D499" s="11" t="str">
        <f t="shared" si="35"/>
        <v>M</v>
      </c>
      <c r="E499" s="10" t="s">
        <v>14</v>
      </c>
      <c r="F499" s="2">
        <v>7.75</v>
      </c>
      <c r="G499" s="2" t="str">
        <f t="shared" si="38"/>
        <v>0-10</v>
      </c>
      <c r="H499" s="10" t="s">
        <v>958</v>
      </c>
      <c r="I499" s="10" t="str">
        <f t="shared" si="36"/>
        <v>M</v>
      </c>
      <c r="J499" s="10" t="s">
        <v>1028</v>
      </c>
      <c r="K499" s="10" t="s">
        <v>1741</v>
      </c>
      <c r="L499" s="2">
        <v>0</v>
      </c>
      <c r="M499" s="2">
        <v>776</v>
      </c>
      <c r="N499" s="2">
        <v>3</v>
      </c>
      <c r="O499" s="10" t="s">
        <v>15</v>
      </c>
      <c r="P499" s="2">
        <v>0</v>
      </c>
      <c r="Q499" s="10">
        <v>0</v>
      </c>
      <c r="R499" s="10">
        <v>347078</v>
      </c>
      <c r="S499" s="10" t="s">
        <v>17</v>
      </c>
      <c r="T499" s="2">
        <v>0</v>
      </c>
      <c r="U499" t="str">
        <f t="shared" si="39"/>
        <v>Single</v>
      </c>
    </row>
    <row r="500" spans="1:21" x14ac:dyDescent="0.2">
      <c r="A500" s="2">
        <v>30</v>
      </c>
      <c r="B500" s="2" t="str">
        <f t="shared" si="37"/>
        <v>30-45</v>
      </c>
      <c r="C500" s="10" t="s">
        <v>309</v>
      </c>
      <c r="D500" s="11" t="str">
        <f t="shared" si="35"/>
        <v>F</v>
      </c>
      <c r="E500" s="10" t="s">
        <v>26</v>
      </c>
      <c r="F500" s="2">
        <v>7.75</v>
      </c>
      <c r="G500" s="2" t="str">
        <f t="shared" si="38"/>
        <v>0-10</v>
      </c>
      <c r="H500" s="10" t="s">
        <v>959</v>
      </c>
      <c r="I500" s="10" t="str">
        <f t="shared" si="36"/>
        <v>T</v>
      </c>
      <c r="J500" s="10" t="s">
        <v>1028</v>
      </c>
      <c r="K500" s="10" t="s">
        <v>1742</v>
      </c>
      <c r="L500" s="2">
        <v>0</v>
      </c>
      <c r="M500" s="2">
        <v>777</v>
      </c>
      <c r="N500" s="2">
        <v>3</v>
      </c>
      <c r="O500" s="10" t="s">
        <v>15</v>
      </c>
      <c r="P500" s="2">
        <v>0</v>
      </c>
      <c r="Q500" s="10">
        <v>0</v>
      </c>
      <c r="R500" s="10">
        <v>383121</v>
      </c>
      <c r="S500" s="10" t="s">
        <v>17</v>
      </c>
      <c r="T500" s="2">
        <v>0</v>
      </c>
      <c r="U500" t="str">
        <f t="shared" si="39"/>
        <v>Single</v>
      </c>
    </row>
    <row r="501" spans="1:21" x14ac:dyDescent="0.2">
      <c r="A501" s="2">
        <v>30</v>
      </c>
      <c r="B501" s="2" t="str">
        <f t="shared" si="37"/>
        <v>30-45</v>
      </c>
      <c r="C501" s="10" t="s">
        <v>1842</v>
      </c>
      <c r="D501" s="11" t="str">
        <f t="shared" si="35"/>
        <v>M</v>
      </c>
      <c r="E501" s="10" t="s">
        <v>26</v>
      </c>
      <c r="F501" s="2">
        <v>7.75</v>
      </c>
      <c r="G501" s="2" t="str">
        <f t="shared" si="38"/>
        <v>0-10</v>
      </c>
      <c r="H501" s="10" t="s">
        <v>625</v>
      </c>
      <c r="I501" s="10" t="str">
        <f t="shared" si="36"/>
        <v>K</v>
      </c>
      <c r="J501" s="10" t="s">
        <v>1028</v>
      </c>
      <c r="K501" s="10" t="s">
        <v>1753</v>
      </c>
      <c r="L501" s="2">
        <v>0</v>
      </c>
      <c r="M501" s="2">
        <v>791</v>
      </c>
      <c r="N501" s="2">
        <v>3</v>
      </c>
      <c r="O501" s="10" t="s">
        <v>15</v>
      </c>
      <c r="P501" s="2">
        <v>0</v>
      </c>
      <c r="Q501" s="10">
        <v>0</v>
      </c>
      <c r="R501" s="10">
        <v>12460</v>
      </c>
      <c r="S501" s="10" t="s">
        <v>17</v>
      </c>
      <c r="T501" s="2">
        <v>0</v>
      </c>
      <c r="U501" t="str">
        <f t="shared" si="39"/>
        <v>Single</v>
      </c>
    </row>
    <row r="502" spans="1:21" x14ac:dyDescent="0.2">
      <c r="A502" s="2">
        <v>30</v>
      </c>
      <c r="B502" s="2" t="str">
        <f t="shared" si="37"/>
        <v>30-45</v>
      </c>
      <c r="C502" s="10" t="s">
        <v>1842</v>
      </c>
      <c r="D502" s="11" t="str">
        <f t="shared" si="35"/>
        <v>M</v>
      </c>
      <c r="E502" s="10" t="s">
        <v>26</v>
      </c>
      <c r="F502" s="2">
        <v>7.75</v>
      </c>
      <c r="G502" s="2" t="str">
        <f t="shared" si="38"/>
        <v>0-10</v>
      </c>
      <c r="H502" s="10" t="s">
        <v>989</v>
      </c>
      <c r="I502" s="10" t="str">
        <f t="shared" si="36"/>
        <v>M</v>
      </c>
      <c r="J502" s="10" t="s">
        <v>1028</v>
      </c>
      <c r="K502" s="10" t="s">
        <v>1786</v>
      </c>
      <c r="L502" s="2">
        <v>0</v>
      </c>
      <c r="M502" s="2">
        <v>829</v>
      </c>
      <c r="N502" s="2">
        <v>3</v>
      </c>
      <c r="O502" s="10" t="s">
        <v>15</v>
      </c>
      <c r="P502" s="2">
        <v>0</v>
      </c>
      <c r="Q502" s="10">
        <v>1</v>
      </c>
      <c r="R502" s="10">
        <v>367228</v>
      </c>
      <c r="S502" s="10" t="s">
        <v>17</v>
      </c>
      <c r="T502" s="2">
        <v>0</v>
      </c>
      <c r="U502" t="str">
        <f t="shared" si="39"/>
        <v>Single</v>
      </c>
    </row>
    <row r="503" spans="1:21" x14ac:dyDescent="0.2">
      <c r="A503" s="2">
        <v>32</v>
      </c>
      <c r="B503" s="2" t="str">
        <f t="shared" si="37"/>
        <v>30-45</v>
      </c>
      <c r="C503" s="10" t="s">
        <v>1842</v>
      </c>
      <c r="D503" s="11" t="str">
        <f t="shared" si="35"/>
        <v>M</v>
      </c>
      <c r="E503" s="10" t="s">
        <v>26</v>
      </c>
      <c r="F503" s="2">
        <v>7.75</v>
      </c>
      <c r="G503" s="2" t="str">
        <f t="shared" si="38"/>
        <v>0-10</v>
      </c>
      <c r="H503" s="10" t="s">
        <v>1027</v>
      </c>
      <c r="I503" s="10" t="str">
        <f t="shared" si="36"/>
        <v>D</v>
      </c>
      <c r="J503" s="10" t="s">
        <v>1028</v>
      </c>
      <c r="K503" s="10" t="s">
        <v>1145</v>
      </c>
      <c r="L503" s="2">
        <v>0</v>
      </c>
      <c r="M503" s="2">
        <v>891</v>
      </c>
      <c r="N503" s="2">
        <v>3</v>
      </c>
      <c r="O503" s="10" t="s">
        <v>15</v>
      </c>
      <c r="P503" s="2">
        <v>0</v>
      </c>
      <c r="Q503" s="10">
        <v>0</v>
      </c>
      <c r="R503" s="10">
        <v>370376</v>
      </c>
      <c r="S503" s="10" t="s">
        <v>17</v>
      </c>
      <c r="T503" s="2">
        <v>0</v>
      </c>
      <c r="U503" t="str">
        <f t="shared" si="39"/>
        <v>Single</v>
      </c>
    </row>
    <row r="504" spans="1:21" x14ac:dyDescent="0.2">
      <c r="A504" s="2">
        <v>3</v>
      </c>
      <c r="B504" s="2" t="str">
        <f t="shared" si="37"/>
        <v>18 lower</v>
      </c>
      <c r="C504" s="10" t="s">
        <v>1842</v>
      </c>
      <c r="D504" s="11" t="str">
        <f t="shared" si="35"/>
        <v>M</v>
      </c>
      <c r="E504" s="10" t="s">
        <v>14</v>
      </c>
      <c r="F504" s="2">
        <v>18.75</v>
      </c>
      <c r="G504" s="2" t="str">
        <f t="shared" si="38"/>
        <v>10-25</v>
      </c>
      <c r="H504" s="10" t="s">
        <v>699</v>
      </c>
      <c r="I504" s="10" t="str">
        <f t="shared" si="36"/>
        <v>R</v>
      </c>
      <c r="J504" s="10" t="s">
        <v>1038</v>
      </c>
      <c r="K504" s="10" t="s">
        <v>1421</v>
      </c>
      <c r="L504" s="2">
        <v>1</v>
      </c>
      <c r="M504" s="2">
        <v>408</v>
      </c>
      <c r="N504" s="2">
        <v>2</v>
      </c>
      <c r="O504" s="10" t="s">
        <v>15</v>
      </c>
      <c r="P504" s="2">
        <v>1</v>
      </c>
      <c r="Q504" s="10">
        <v>1</v>
      </c>
      <c r="R504" s="10">
        <v>29106</v>
      </c>
      <c r="S504" s="10" t="s">
        <v>28</v>
      </c>
      <c r="T504" s="2">
        <v>2</v>
      </c>
      <c r="U504" t="str">
        <f t="shared" si="39"/>
        <v>Normal family</v>
      </c>
    </row>
    <row r="505" spans="1:21" x14ac:dyDescent="0.2">
      <c r="A505" s="2">
        <v>0.83</v>
      </c>
      <c r="B505" s="2" t="str">
        <f t="shared" si="37"/>
        <v>18 lower</v>
      </c>
      <c r="C505" s="10" t="s">
        <v>1842</v>
      </c>
      <c r="D505" s="11" t="str">
        <f t="shared" si="35"/>
        <v>M</v>
      </c>
      <c r="E505" s="10" t="s">
        <v>14</v>
      </c>
      <c r="F505" s="2">
        <v>18.75</v>
      </c>
      <c r="G505" s="2" t="str">
        <f t="shared" si="38"/>
        <v>10-25</v>
      </c>
      <c r="H505" s="10" t="s">
        <v>699</v>
      </c>
      <c r="I505" s="10" t="str">
        <f t="shared" si="36"/>
        <v>R</v>
      </c>
      <c r="J505" s="10" t="s">
        <v>1038</v>
      </c>
      <c r="K505" s="10" t="s">
        <v>1789</v>
      </c>
      <c r="L505" s="2">
        <v>1</v>
      </c>
      <c r="M505" s="2">
        <v>832</v>
      </c>
      <c r="N505" s="2">
        <v>2</v>
      </c>
      <c r="O505" s="10" t="s">
        <v>15</v>
      </c>
      <c r="P505" s="2">
        <v>1</v>
      </c>
      <c r="Q505" s="10">
        <v>1</v>
      </c>
      <c r="R505" s="10">
        <v>29106</v>
      </c>
      <c r="S505" s="10" t="s">
        <v>28</v>
      </c>
      <c r="T505" s="2">
        <v>2</v>
      </c>
      <c r="U505" t="str">
        <f t="shared" si="39"/>
        <v>Normal family</v>
      </c>
    </row>
    <row r="506" spans="1:21" x14ac:dyDescent="0.2">
      <c r="A506" s="2">
        <v>24</v>
      </c>
      <c r="B506" s="2" t="str">
        <f t="shared" si="37"/>
        <v>18-30</v>
      </c>
      <c r="C506" s="10" t="s">
        <v>1842</v>
      </c>
      <c r="D506" s="11" t="str">
        <f t="shared" si="35"/>
        <v>M</v>
      </c>
      <c r="E506" s="10" t="s">
        <v>14</v>
      </c>
      <c r="F506" s="2">
        <v>18.75</v>
      </c>
      <c r="G506" s="2" t="str">
        <f t="shared" si="38"/>
        <v>10-25</v>
      </c>
      <c r="H506" s="10" t="s">
        <v>699</v>
      </c>
      <c r="I506" s="10" t="str">
        <f t="shared" si="36"/>
        <v>R</v>
      </c>
      <c r="J506" s="10" t="s">
        <v>1030</v>
      </c>
      <c r="K506" s="10" t="s">
        <v>1447</v>
      </c>
      <c r="L506" s="2">
        <v>3</v>
      </c>
      <c r="M506" s="2">
        <v>438</v>
      </c>
      <c r="N506" s="2">
        <v>2</v>
      </c>
      <c r="O506" s="10" t="s">
        <v>20</v>
      </c>
      <c r="P506" s="2">
        <v>2</v>
      </c>
      <c r="Q506" s="10">
        <v>1</v>
      </c>
      <c r="R506" s="10">
        <v>29106</v>
      </c>
      <c r="S506" s="10" t="s">
        <v>22</v>
      </c>
      <c r="T506" s="2">
        <v>5</v>
      </c>
      <c r="U506" t="str">
        <f t="shared" si="39"/>
        <v>Big family</v>
      </c>
    </row>
    <row r="507" spans="1:21" x14ac:dyDescent="0.2">
      <c r="A507" s="2">
        <v>25</v>
      </c>
      <c r="B507" s="2" t="str">
        <f t="shared" si="37"/>
        <v>18-30</v>
      </c>
      <c r="C507" s="10" t="s">
        <v>1842</v>
      </c>
      <c r="D507" s="11" t="str">
        <f t="shared" si="35"/>
        <v>M</v>
      </c>
      <c r="E507" s="10" t="s">
        <v>26</v>
      </c>
      <c r="F507" s="2">
        <v>7.7416999999999998</v>
      </c>
      <c r="G507" s="2" t="str">
        <f t="shared" si="38"/>
        <v>0-10</v>
      </c>
      <c r="H507" s="10" t="s">
        <v>910</v>
      </c>
      <c r="I507" s="10" t="str">
        <f t="shared" si="36"/>
        <v>G</v>
      </c>
      <c r="J507" s="10" t="s">
        <v>1028</v>
      </c>
      <c r="K507" s="10" t="s">
        <v>1155</v>
      </c>
      <c r="L507" s="2">
        <v>0</v>
      </c>
      <c r="M507" s="2">
        <v>704</v>
      </c>
      <c r="N507" s="2">
        <v>3</v>
      </c>
      <c r="O507" s="10" t="s">
        <v>15</v>
      </c>
      <c r="P507" s="2">
        <v>0</v>
      </c>
      <c r="Q507" s="10">
        <v>0</v>
      </c>
      <c r="R507" s="10">
        <v>36864</v>
      </c>
      <c r="S507" s="10" t="s">
        <v>17</v>
      </c>
      <c r="T507" s="2">
        <v>0</v>
      </c>
      <c r="U507" t="str">
        <f t="shared" si="39"/>
        <v>Single</v>
      </c>
    </row>
    <row r="508" spans="1:21" x14ac:dyDescent="0.2">
      <c r="A508" s="2">
        <v>22</v>
      </c>
      <c r="B508" s="2" t="str">
        <f t="shared" si="37"/>
        <v>18-30</v>
      </c>
      <c r="C508" s="10" t="s">
        <v>1842</v>
      </c>
      <c r="D508" s="11" t="str">
        <f t="shared" si="35"/>
        <v>M</v>
      </c>
      <c r="E508" s="10" t="s">
        <v>26</v>
      </c>
      <c r="F508" s="2">
        <v>7.7374999999999998</v>
      </c>
      <c r="G508" s="2" t="str">
        <f t="shared" si="38"/>
        <v>0-10</v>
      </c>
      <c r="H508" s="10" t="s">
        <v>923</v>
      </c>
      <c r="I508" s="10" t="str">
        <f t="shared" si="36"/>
        <v>M</v>
      </c>
      <c r="J508" s="10" t="s">
        <v>1032</v>
      </c>
      <c r="K508" s="10" t="s">
        <v>1698</v>
      </c>
      <c r="L508" s="2">
        <v>0</v>
      </c>
      <c r="M508" s="2">
        <v>728</v>
      </c>
      <c r="N508" s="2">
        <v>3</v>
      </c>
      <c r="O508" s="10" t="s">
        <v>20</v>
      </c>
      <c r="P508" s="2">
        <v>0</v>
      </c>
      <c r="Q508" s="10">
        <v>1</v>
      </c>
      <c r="R508" s="10">
        <v>36866</v>
      </c>
      <c r="S508" s="10" t="s">
        <v>24</v>
      </c>
      <c r="T508" s="2">
        <v>0</v>
      </c>
      <c r="U508" t="str">
        <f t="shared" si="39"/>
        <v>Single</v>
      </c>
    </row>
    <row r="509" spans="1:21" x14ac:dyDescent="0.2">
      <c r="A509" s="2">
        <v>30</v>
      </c>
      <c r="B509" s="2" t="str">
        <f t="shared" si="37"/>
        <v>30-45</v>
      </c>
      <c r="C509" s="10" t="s">
        <v>1842</v>
      </c>
      <c r="D509" s="11" t="str">
        <f t="shared" si="35"/>
        <v>M</v>
      </c>
      <c r="E509" s="10" t="s">
        <v>26</v>
      </c>
      <c r="F509" s="2">
        <v>7.7374999999999998</v>
      </c>
      <c r="G509" s="2" t="str">
        <f t="shared" si="38"/>
        <v>0-10</v>
      </c>
      <c r="H509" s="10" t="s">
        <v>961</v>
      </c>
      <c r="I509" s="10" t="str">
        <f t="shared" si="36"/>
        <v>K</v>
      </c>
      <c r="J509" s="10" t="s">
        <v>1028</v>
      </c>
      <c r="K509" s="10" t="s">
        <v>1744</v>
      </c>
      <c r="L509" s="2">
        <v>0</v>
      </c>
      <c r="M509" s="2">
        <v>779</v>
      </c>
      <c r="N509" s="2">
        <v>3</v>
      </c>
      <c r="O509" s="10" t="s">
        <v>15</v>
      </c>
      <c r="P509" s="2">
        <v>0</v>
      </c>
      <c r="Q509" s="10">
        <v>0</v>
      </c>
      <c r="R509" s="10">
        <v>36865</v>
      </c>
      <c r="S509" s="10" t="s">
        <v>17</v>
      </c>
      <c r="T509" s="2">
        <v>0</v>
      </c>
      <c r="U509" t="str">
        <f t="shared" si="39"/>
        <v>Single</v>
      </c>
    </row>
    <row r="510" spans="1:21" x14ac:dyDescent="0.2">
      <c r="A510" s="2">
        <v>16</v>
      </c>
      <c r="B510" s="2" t="str">
        <f t="shared" si="37"/>
        <v>18 lower</v>
      </c>
      <c r="C510" s="10" t="s">
        <v>1842</v>
      </c>
      <c r="D510" s="11" t="str">
        <f t="shared" si="35"/>
        <v>M</v>
      </c>
      <c r="E510" s="10" t="s">
        <v>26</v>
      </c>
      <c r="F510" s="2">
        <v>7.7332999999999998</v>
      </c>
      <c r="G510" s="2" t="str">
        <f t="shared" si="38"/>
        <v>0-10</v>
      </c>
      <c r="H510" s="10" t="s">
        <v>502</v>
      </c>
      <c r="I510" s="10" t="str">
        <f t="shared" si="36"/>
        <v>G</v>
      </c>
      <c r="J510" s="10" t="s">
        <v>1032</v>
      </c>
      <c r="K510" s="10" t="s">
        <v>1186</v>
      </c>
      <c r="L510" s="2">
        <v>0</v>
      </c>
      <c r="M510" s="2">
        <v>157</v>
      </c>
      <c r="N510" s="2">
        <v>3</v>
      </c>
      <c r="O510" s="10" t="s">
        <v>20</v>
      </c>
      <c r="P510" s="2">
        <v>0</v>
      </c>
      <c r="Q510" s="10">
        <v>1</v>
      </c>
      <c r="R510" s="10">
        <v>35851</v>
      </c>
      <c r="S510" s="10" t="s">
        <v>24</v>
      </c>
      <c r="T510" s="2">
        <v>0</v>
      </c>
      <c r="U510" t="str">
        <f t="shared" si="39"/>
        <v>Single</v>
      </c>
    </row>
    <row r="511" spans="1:21" x14ac:dyDescent="0.2">
      <c r="A511" s="2">
        <v>21</v>
      </c>
      <c r="B511" s="2" t="str">
        <f t="shared" si="37"/>
        <v>18-30</v>
      </c>
      <c r="C511" s="10" t="s">
        <v>1842</v>
      </c>
      <c r="D511" s="11" t="str">
        <f t="shared" si="35"/>
        <v>M</v>
      </c>
      <c r="E511" s="10" t="s">
        <v>26</v>
      </c>
      <c r="F511" s="2">
        <v>7.7332999999999998</v>
      </c>
      <c r="G511" s="2" t="str">
        <f t="shared" si="38"/>
        <v>0-10</v>
      </c>
      <c r="H511" s="10" t="s">
        <v>710</v>
      </c>
      <c r="I511" s="10" t="str">
        <f t="shared" si="36"/>
        <v>C</v>
      </c>
      <c r="J511" s="10" t="s">
        <v>1028</v>
      </c>
      <c r="K511" s="10" t="s">
        <v>1290</v>
      </c>
      <c r="L511" s="2">
        <v>0</v>
      </c>
      <c r="M511" s="2">
        <v>422</v>
      </c>
      <c r="N511" s="2">
        <v>3</v>
      </c>
      <c r="O511" s="10" t="s">
        <v>15</v>
      </c>
      <c r="P511" s="2">
        <v>0</v>
      </c>
      <c r="Q511" s="10">
        <v>0</v>
      </c>
      <c r="R511" s="10" t="s">
        <v>198</v>
      </c>
      <c r="S511" s="10" t="s">
        <v>17</v>
      </c>
      <c r="T511" s="2">
        <v>0</v>
      </c>
      <c r="U511" t="str">
        <f t="shared" si="39"/>
        <v>Single</v>
      </c>
    </row>
    <row r="512" spans="1:21" x14ac:dyDescent="0.2">
      <c r="A512" s="2">
        <v>30</v>
      </c>
      <c r="B512" s="2" t="str">
        <f t="shared" si="37"/>
        <v>30-45</v>
      </c>
      <c r="C512" s="10" t="s">
        <v>1842</v>
      </c>
      <c r="D512" s="11" t="str">
        <f t="shared" si="35"/>
        <v>M</v>
      </c>
      <c r="E512" s="10" t="s">
        <v>26</v>
      </c>
      <c r="F512" s="2">
        <v>7.7332999999999998</v>
      </c>
      <c r="G512" s="2" t="str">
        <f t="shared" si="38"/>
        <v>0-10</v>
      </c>
      <c r="H512" s="10" t="s">
        <v>861</v>
      </c>
      <c r="I512" s="10" t="str">
        <f t="shared" si="36"/>
        <v>O</v>
      </c>
      <c r="J512" s="10" t="s">
        <v>1028</v>
      </c>
      <c r="K512" s="10" t="s">
        <v>1612</v>
      </c>
      <c r="L512" s="2">
        <v>0</v>
      </c>
      <c r="M512" s="2">
        <v>630</v>
      </c>
      <c r="N512" s="2">
        <v>3</v>
      </c>
      <c r="O512" s="10" t="s">
        <v>15</v>
      </c>
      <c r="P512" s="2">
        <v>0</v>
      </c>
      <c r="Q512" s="10">
        <v>0</v>
      </c>
      <c r="R512" s="10">
        <v>334912</v>
      </c>
      <c r="S512" s="10" t="s">
        <v>17</v>
      </c>
      <c r="T512" s="2">
        <v>0</v>
      </c>
      <c r="U512" t="str">
        <f t="shared" si="39"/>
        <v>Single</v>
      </c>
    </row>
    <row r="513" spans="1:21" x14ac:dyDescent="0.2">
      <c r="A513" s="2">
        <v>41</v>
      </c>
      <c r="B513" s="2" t="str">
        <f t="shared" si="37"/>
        <v>30-45</v>
      </c>
      <c r="C513" s="10" t="s">
        <v>1842</v>
      </c>
      <c r="D513" s="11" t="str">
        <f t="shared" si="35"/>
        <v>M</v>
      </c>
      <c r="E513" s="10" t="s">
        <v>14</v>
      </c>
      <c r="F513" s="2">
        <v>19.5</v>
      </c>
      <c r="G513" s="2" t="str">
        <f t="shared" si="38"/>
        <v>10-25</v>
      </c>
      <c r="H513" s="10" t="s">
        <v>598</v>
      </c>
      <c r="I513" s="10" t="str">
        <f t="shared" si="36"/>
        <v>M</v>
      </c>
      <c r="J513" s="10" t="s">
        <v>1030</v>
      </c>
      <c r="K513" s="10" t="s">
        <v>1296</v>
      </c>
      <c r="L513" s="2">
        <v>1</v>
      </c>
      <c r="M513" s="2">
        <v>273</v>
      </c>
      <c r="N513" s="2">
        <v>2</v>
      </c>
      <c r="O513" s="10" t="s">
        <v>20</v>
      </c>
      <c r="P513" s="2">
        <v>0</v>
      </c>
      <c r="Q513" s="10">
        <v>1</v>
      </c>
      <c r="R513" s="10">
        <v>250644</v>
      </c>
      <c r="S513" s="10" t="s">
        <v>22</v>
      </c>
      <c r="T513" s="2">
        <v>1</v>
      </c>
      <c r="U513" t="str">
        <f t="shared" si="39"/>
        <v>Normal family</v>
      </c>
    </row>
    <row r="514" spans="1:21" x14ac:dyDescent="0.2">
      <c r="A514" s="2">
        <v>13</v>
      </c>
      <c r="B514" s="2" t="str">
        <f t="shared" si="37"/>
        <v>18 lower</v>
      </c>
      <c r="C514" s="10" t="s">
        <v>1842</v>
      </c>
      <c r="D514" s="11" t="str">
        <f t="shared" ref="D514:D577" si="40">LEFT(C514,1)</f>
        <v>M</v>
      </c>
      <c r="E514" s="10" t="s">
        <v>14</v>
      </c>
      <c r="F514" s="2">
        <v>19.5</v>
      </c>
      <c r="G514" s="2" t="str">
        <f t="shared" si="38"/>
        <v>10-25</v>
      </c>
      <c r="H514" s="10" t="s">
        <v>598</v>
      </c>
      <c r="I514" s="10" t="str">
        <f t="shared" ref="I514:I577" si="41">LEFT(H514,1)</f>
        <v>M</v>
      </c>
      <c r="J514" s="10" t="s">
        <v>1032</v>
      </c>
      <c r="K514" s="10" t="s">
        <v>1457</v>
      </c>
      <c r="L514" s="2">
        <v>1</v>
      </c>
      <c r="M514" s="2">
        <v>447</v>
      </c>
      <c r="N514" s="2">
        <v>2</v>
      </c>
      <c r="O514" s="10" t="s">
        <v>20</v>
      </c>
      <c r="P514" s="2">
        <v>0</v>
      </c>
      <c r="Q514" s="10">
        <v>1</v>
      </c>
      <c r="R514" s="10">
        <v>250644</v>
      </c>
      <c r="S514" s="10" t="s">
        <v>24</v>
      </c>
      <c r="T514" s="2">
        <v>1</v>
      </c>
      <c r="U514" t="str">
        <f t="shared" si="39"/>
        <v>Normal family</v>
      </c>
    </row>
    <row r="515" spans="1:21" x14ac:dyDescent="0.2">
      <c r="A515" s="2">
        <v>22</v>
      </c>
      <c r="B515" s="2" t="str">
        <f t="shared" ref="B515:B578" si="42">_xlfn.SWITCH(TRUE, A515&lt;18, "18 lower", AND(A515&gt;18, A515&lt;30),"18-30", AND(A515&gt;=30,A515&lt;45),"30-45", "45 higher")</f>
        <v>18-30</v>
      </c>
      <c r="C515" s="10" t="s">
        <v>1842</v>
      </c>
      <c r="D515" s="11" t="str">
        <f t="shared" si="40"/>
        <v>M</v>
      </c>
      <c r="E515" s="10" t="s">
        <v>26</v>
      </c>
      <c r="F515" s="2">
        <v>7.7332999999999998</v>
      </c>
      <c r="G515" s="2" t="str">
        <f t="shared" ref="G515:G578" si="43">_xlfn.SWITCH(TRUE,F515=0,0,AND(F515&gt;0,F515&lt;10),"0-10",AND(F515&gt;=10,F515&lt;25),"10-25",AND(F515&gt;=25,F515&lt;75),"25-75",F515&gt;=75,"75 higher")</f>
        <v>0-10</v>
      </c>
      <c r="H515" s="10" t="s">
        <v>906</v>
      </c>
      <c r="I515" s="10" t="str">
        <f t="shared" si="41"/>
        <v>M</v>
      </c>
      <c r="J515" s="10" t="s">
        <v>1032</v>
      </c>
      <c r="K515" s="10" t="s">
        <v>1186</v>
      </c>
      <c r="L515" s="2">
        <v>0</v>
      </c>
      <c r="M515" s="2">
        <v>698</v>
      </c>
      <c r="N515" s="2">
        <v>3</v>
      </c>
      <c r="O515" s="10" t="s">
        <v>20</v>
      </c>
      <c r="P515" s="2">
        <v>0</v>
      </c>
      <c r="Q515" s="10">
        <v>1</v>
      </c>
      <c r="R515" s="10">
        <v>35852</v>
      </c>
      <c r="S515" s="10" t="s">
        <v>24</v>
      </c>
      <c r="T515" s="2">
        <v>0</v>
      </c>
      <c r="U515" t="str">
        <f t="shared" ref="U515:U578" si="44">_xlfn.SWITCH(TRUE,T515=0,"Single",OR(T515=1,T515=2),"Normal family",T515&gt;2,"Big family")</f>
        <v>Single</v>
      </c>
    </row>
    <row r="516" spans="1:21" x14ac:dyDescent="0.2">
      <c r="A516" s="2">
        <v>30</v>
      </c>
      <c r="B516" s="2" t="str">
        <f t="shared" si="42"/>
        <v>30-45</v>
      </c>
      <c r="C516" s="10" t="s">
        <v>1842</v>
      </c>
      <c r="D516" s="11" t="str">
        <f t="shared" si="40"/>
        <v>M</v>
      </c>
      <c r="E516" s="10" t="s">
        <v>26</v>
      </c>
      <c r="F516" s="2">
        <v>7.7291999999999996</v>
      </c>
      <c r="G516" s="2" t="str">
        <f t="shared" si="43"/>
        <v>0-10</v>
      </c>
      <c r="H516" s="10" t="s">
        <v>688</v>
      </c>
      <c r="I516" s="10" t="str">
        <f t="shared" si="41"/>
        <v>S</v>
      </c>
      <c r="J516" s="10" t="s">
        <v>1028</v>
      </c>
      <c r="K516" s="10" t="s">
        <v>1404</v>
      </c>
      <c r="L516" s="2">
        <v>0</v>
      </c>
      <c r="M516" s="2">
        <v>389</v>
      </c>
      <c r="N516" s="2">
        <v>3</v>
      </c>
      <c r="O516" s="10" t="s">
        <v>15</v>
      </c>
      <c r="P516" s="2">
        <v>0</v>
      </c>
      <c r="Q516" s="10">
        <v>0</v>
      </c>
      <c r="R516" s="10">
        <v>367655</v>
      </c>
      <c r="S516" s="10" t="s">
        <v>17</v>
      </c>
      <c r="T516" s="2">
        <v>0</v>
      </c>
      <c r="U516" t="str">
        <f t="shared" si="44"/>
        <v>Single</v>
      </c>
    </row>
    <row r="517" spans="1:21" x14ac:dyDescent="0.2">
      <c r="A517" s="2">
        <v>30</v>
      </c>
      <c r="B517" s="2" t="str">
        <f t="shared" si="42"/>
        <v>30-45</v>
      </c>
      <c r="C517" s="10" t="s">
        <v>1842</v>
      </c>
      <c r="D517" s="11" t="str">
        <f t="shared" si="40"/>
        <v>M</v>
      </c>
      <c r="E517" s="10" t="s">
        <v>26</v>
      </c>
      <c r="F517" s="2">
        <v>7.7249999999999996</v>
      </c>
      <c r="G517" s="2" t="str">
        <f t="shared" si="43"/>
        <v>0-10</v>
      </c>
      <c r="H517" s="10" t="s">
        <v>749</v>
      </c>
      <c r="I517" s="10" t="str">
        <f t="shared" si="41"/>
        <v>S</v>
      </c>
      <c r="J517" s="10" t="s">
        <v>1028</v>
      </c>
      <c r="K517" s="10" t="s">
        <v>1036</v>
      </c>
      <c r="L517" s="2">
        <v>0</v>
      </c>
      <c r="M517" s="2">
        <v>469</v>
      </c>
      <c r="N517" s="2">
        <v>3</v>
      </c>
      <c r="O517" s="10" t="s">
        <v>15</v>
      </c>
      <c r="P517" s="2">
        <v>0</v>
      </c>
      <c r="Q517" s="10">
        <v>0</v>
      </c>
      <c r="R517" s="10">
        <v>36209</v>
      </c>
      <c r="S517" s="10" t="s">
        <v>17</v>
      </c>
      <c r="T517" s="2">
        <v>0</v>
      </c>
      <c r="U517" t="str">
        <f t="shared" si="44"/>
        <v>Single</v>
      </c>
    </row>
    <row r="518" spans="1:21" x14ac:dyDescent="0.2">
      <c r="A518" s="2">
        <v>25</v>
      </c>
      <c r="B518" s="2" t="str">
        <f t="shared" si="42"/>
        <v>18-30</v>
      </c>
      <c r="C518" s="10" t="s">
        <v>60</v>
      </c>
      <c r="D518" s="11" t="str">
        <f t="shared" si="40"/>
        <v>F</v>
      </c>
      <c r="E518" s="10" t="s">
        <v>14</v>
      </c>
      <c r="F518" s="2">
        <v>7.65</v>
      </c>
      <c r="G518" s="2" t="str">
        <f t="shared" si="43"/>
        <v>0-10</v>
      </c>
      <c r="H518" s="10" t="s">
        <v>432</v>
      </c>
      <c r="I518" s="10" t="str">
        <f t="shared" si="41"/>
        <v>M</v>
      </c>
      <c r="J518" s="10" t="s">
        <v>1028</v>
      </c>
      <c r="K518" s="10" t="s">
        <v>1106</v>
      </c>
      <c r="L518" s="2">
        <v>0</v>
      </c>
      <c r="M518" s="2">
        <v>76</v>
      </c>
      <c r="N518" s="2">
        <v>3</v>
      </c>
      <c r="O518" s="10" t="s">
        <v>15</v>
      </c>
      <c r="P518" s="2">
        <v>0</v>
      </c>
      <c r="Q518" s="10">
        <v>0</v>
      </c>
      <c r="R518" s="10">
        <v>348123</v>
      </c>
      <c r="S518" s="10" t="s">
        <v>17</v>
      </c>
      <c r="T518" s="2">
        <v>0</v>
      </c>
      <c r="U518" t="str">
        <f t="shared" si="44"/>
        <v>Single</v>
      </c>
    </row>
    <row r="519" spans="1:21" x14ac:dyDescent="0.2">
      <c r="A519" s="2">
        <v>21</v>
      </c>
      <c r="B519" s="2" t="str">
        <f t="shared" si="42"/>
        <v>18-30</v>
      </c>
      <c r="C519" s="10" t="s">
        <v>1842</v>
      </c>
      <c r="D519" s="11" t="str">
        <f t="shared" si="40"/>
        <v>M</v>
      </c>
      <c r="E519" s="10" t="s">
        <v>14</v>
      </c>
      <c r="F519" s="2">
        <v>7.65</v>
      </c>
      <c r="G519" s="2" t="str">
        <f t="shared" si="43"/>
        <v>0-10</v>
      </c>
      <c r="H519" s="10" t="s">
        <v>462</v>
      </c>
      <c r="I519" s="10" t="str">
        <f t="shared" si="41"/>
        <v>S</v>
      </c>
      <c r="J519" s="10" t="s">
        <v>1032</v>
      </c>
      <c r="K519" s="10" t="s">
        <v>1136</v>
      </c>
      <c r="L519" s="2">
        <v>0</v>
      </c>
      <c r="M519" s="2">
        <v>107</v>
      </c>
      <c r="N519" s="2">
        <v>3</v>
      </c>
      <c r="O519" s="10" t="s">
        <v>20</v>
      </c>
      <c r="P519" s="2">
        <v>0</v>
      </c>
      <c r="Q519" s="10">
        <v>1</v>
      </c>
      <c r="R519" s="10">
        <v>343120</v>
      </c>
      <c r="S519" s="10" t="s">
        <v>24</v>
      </c>
      <c r="T519" s="2">
        <v>0</v>
      </c>
      <c r="U519" t="str">
        <f t="shared" si="44"/>
        <v>Single</v>
      </c>
    </row>
    <row r="520" spans="1:21" x14ac:dyDescent="0.2">
      <c r="A520" s="2">
        <v>42</v>
      </c>
      <c r="B520" s="2" t="str">
        <f t="shared" si="42"/>
        <v>30-45</v>
      </c>
      <c r="C520" s="10" t="s">
        <v>289</v>
      </c>
      <c r="D520" s="11" t="str">
        <f t="shared" si="40"/>
        <v>F</v>
      </c>
      <c r="E520" s="10" t="s">
        <v>14</v>
      </c>
      <c r="F520" s="2">
        <v>7.65</v>
      </c>
      <c r="G520" s="2" t="str">
        <f t="shared" si="43"/>
        <v>0-10</v>
      </c>
      <c r="H520" s="10" t="s">
        <v>907</v>
      </c>
      <c r="I520" s="10" t="str">
        <f t="shared" si="41"/>
        <v>H</v>
      </c>
      <c r="J520" s="10" t="s">
        <v>1028</v>
      </c>
      <c r="K520" s="10" t="s">
        <v>1675</v>
      </c>
      <c r="L520" s="2">
        <v>0</v>
      </c>
      <c r="M520" s="2">
        <v>700</v>
      </c>
      <c r="N520" s="2">
        <v>3</v>
      </c>
      <c r="O520" s="10" t="s">
        <v>15</v>
      </c>
      <c r="P520" s="2">
        <v>0</v>
      </c>
      <c r="Q520" s="10">
        <v>0</v>
      </c>
      <c r="R520" s="10">
        <v>348121</v>
      </c>
      <c r="S520" s="10" t="s">
        <v>17</v>
      </c>
      <c r="T520" s="2">
        <v>0</v>
      </c>
      <c r="U520" t="str">
        <f t="shared" si="44"/>
        <v>Single</v>
      </c>
    </row>
    <row r="521" spans="1:21" x14ac:dyDescent="0.2">
      <c r="A521" s="2">
        <v>19</v>
      </c>
      <c r="B521" s="2" t="str">
        <f t="shared" si="42"/>
        <v>18-30</v>
      </c>
      <c r="C521" s="10" t="s">
        <v>60</v>
      </c>
      <c r="D521" s="11" t="str">
        <f t="shared" si="40"/>
        <v>F</v>
      </c>
      <c r="E521" s="10" t="s">
        <v>14</v>
      </c>
      <c r="F521" s="2">
        <v>7.65</v>
      </c>
      <c r="G521" s="2" t="str">
        <f t="shared" si="43"/>
        <v>0-10</v>
      </c>
      <c r="H521" s="10" t="s">
        <v>916</v>
      </c>
      <c r="I521" s="10" t="str">
        <f t="shared" si="41"/>
        <v>S</v>
      </c>
      <c r="J521" s="10" t="s">
        <v>1028</v>
      </c>
      <c r="K521" s="10" t="s">
        <v>1688</v>
      </c>
      <c r="L521" s="2">
        <v>0</v>
      </c>
      <c r="M521" s="2">
        <v>716</v>
      </c>
      <c r="N521" s="2">
        <v>3</v>
      </c>
      <c r="O521" s="10" t="s">
        <v>15</v>
      </c>
      <c r="P521" s="2">
        <v>0</v>
      </c>
      <c r="Q521" s="10">
        <v>0</v>
      </c>
      <c r="R521" s="10">
        <v>348124</v>
      </c>
      <c r="S521" s="10" t="s">
        <v>17</v>
      </c>
      <c r="T521" s="2">
        <v>0</v>
      </c>
      <c r="U521" t="str">
        <f t="shared" si="44"/>
        <v>Single</v>
      </c>
    </row>
    <row r="522" spans="1:21" x14ac:dyDescent="0.2">
      <c r="A522" s="2">
        <v>22</v>
      </c>
      <c r="B522" s="2" t="str">
        <f t="shared" si="42"/>
        <v>18-30</v>
      </c>
      <c r="C522" s="10" t="s">
        <v>1842</v>
      </c>
      <c r="D522" s="11" t="str">
        <f t="shared" si="40"/>
        <v>M</v>
      </c>
      <c r="E522" s="10" t="s">
        <v>26</v>
      </c>
      <c r="F522" s="2">
        <v>7.6292</v>
      </c>
      <c r="G522" s="2" t="str">
        <f t="shared" si="43"/>
        <v>0-10</v>
      </c>
      <c r="H522" s="10" t="s">
        <v>772</v>
      </c>
      <c r="I522" s="10" t="str">
        <f t="shared" si="41"/>
        <v>O</v>
      </c>
      <c r="J522" s="10" t="s">
        <v>1032</v>
      </c>
      <c r="K522" s="10" t="s">
        <v>1505</v>
      </c>
      <c r="L522" s="2">
        <v>0</v>
      </c>
      <c r="M522" s="2">
        <v>503</v>
      </c>
      <c r="N522" s="2">
        <v>3</v>
      </c>
      <c r="O522" s="10" t="s">
        <v>20</v>
      </c>
      <c r="P522" s="2">
        <v>0</v>
      </c>
      <c r="Q522" s="10">
        <v>0</v>
      </c>
      <c r="R522" s="10">
        <v>330909</v>
      </c>
      <c r="S522" s="10" t="s">
        <v>24</v>
      </c>
      <c r="T522" s="2">
        <v>0</v>
      </c>
      <c r="U522" t="str">
        <f t="shared" si="44"/>
        <v>Single</v>
      </c>
    </row>
    <row r="523" spans="1:21" x14ac:dyDescent="0.2">
      <c r="A523" s="2">
        <v>22</v>
      </c>
      <c r="B523" s="2" t="str">
        <f t="shared" si="42"/>
        <v>18-30</v>
      </c>
      <c r="C523" s="10" t="s">
        <v>1842</v>
      </c>
      <c r="D523" s="11" t="str">
        <f t="shared" si="40"/>
        <v>M</v>
      </c>
      <c r="E523" s="10" t="s">
        <v>14</v>
      </c>
      <c r="F523" s="2">
        <v>7.55</v>
      </c>
      <c r="G523" s="2" t="str">
        <f t="shared" si="43"/>
        <v>0-10</v>
      </c>
      <c r="H523" s="10" t="s">
        <v>567</v>
      </c>
      <c r="I523" s="10" t="str">
        <f t="shared" si="41"/>
        <v>H</v>
      </c>
      <c r="J523" s="10" t="s">
        <v>1032</v>
      </c>
      <c r="K523" s="10" t="s">
        <v>1263</v>
      </c>
      <c r="L523" s="2">
        <v>0</v>
      </c>
      <c r="M523" s="2">
        <v>236</v>
      </c>
      <c r="N523" s="2">
        <v>3</v>
      </c>
      <c r="O523" s="10" t="s">
        <v>20</v>
      </c>
      <c r="P523" s="2">
        <v>0</v>
      </c>
      <c r="Q523" s="10">
        <v>0</v>
      </c>
      <c r="R523" s="10" t="s">
        <v>129</v>
      </c>
      <c r="S523" s="10" t="s">
        <v>24</v>
      </c>
      <c r="T523" s="2">
        <v>0</v>
      </c>
      <c r="U523" t="str">
        <f t="shared" si="44"/>
        <v>Single</v>
      </c>
    </row>
    <row r="524" spans="1:21" x14ac:dyDescent="0.2">
      <c r="A524" s="2">
        <v>30</v>
      </c>
      <c r="B524" s="2" t="str">
        <f t="shared" si="42"/>
        <v>30-45</v>
      </c>
      <c r="C524" s="10" t="s">
        <v>1842</v>
      </c>
      <c r="D524" s="11" t="str">
        <f t="shared" si="40"/>
        <v>M</v>
      </c>
      <c r="E524" s="10" t="s">
        <v>14</v>
      </c>
      <c r="F524" s="2">
        <v>7.55</v>
      </c>
      <c r="G524" s="2" t="str">
        <f t="shared" si="43"/>
        <v>0-10</v>
      </c>
      <c r="H524" s="10" t="s">
        <v>873</v>
      </c>
      <c r="I524" s="10" t="str">
        <f t="shared" si="41"/>
        <v>W</v>
      </c>
      <c r="J524" s="10" t="s">
        <v>1028</v>
      </c>
      <c r="K524" s="10" t="s">
        <v>1540</v>
      </c>
      <c r="L524" s="2">
        <v>0</v>
      </c>
      <c r="M524" s="2">
        <v>649</v>
      </c>
      <c r="N524" s="2">
        <v>3</v>
      </c>
      <c r="O524" s="10" t="s">
        <v>15</v>
      </c>
      <c r="P524" s="2">
        <v>0</v>
      </c>
      <c r="Q524" s="10">
        <v>0</v>
      </c>
      <c r="R524" s="10" t="s">
        <v>275</v>
      </c>
      <c r="S524" s="10" t="s">
        <v>17</v>
      </c>
      <c r="T524" s="2">
        <v>0</v>
      </c>
      <c r="U524" t="str">
        <f t="shared" si="44"/>
        <v>Single</v>
      </c>
    </row>
    <row r="525" spans="1:21" x14ac:dyDescent="0.2">
      <c r="A525" s="2">
        <v>23</v>
      </c>
      <c r="B525" s="2" t="str">
        <f t="shared" si="42"/>
        <v>18-30</v>
      </c>
      <c r="C525" s="10" t="s">
        <v>1842</v>
      </c>
      <c r="D525" s="11" t="str">
        <f t="shared" si="40"/>
        <v>M</v>
      </c>
      <c r="E525" s="10" t="s">
        <v>14</v>
      </c>
      <c r="F525" s="2">
        <v>7.55</v>
      </c>
      <c r="G525" s="2" t="str">
        <f t="shared" si="43"/>
        <v>0-10</v>
      </c>
      <c r="H525" s="10" t="s">
        <v>766</v>
      </c>
      <c r="I525" s="10" t="str">
        <f t="shared" si="41"/>
        <v>S</v>
      </c>
      <c r="J525" s="10" t="s">
        <v>1032</v>
      </c>
      <c r="K525" s="10" t="s">
        <v>1632</v>
      </c>
      <c r="L525" s="2">
        <v>0</v>
      </c>
      <c r="M525" s="2">
        <v>650</v>
      </c>
      <c r="N525" s="2">
        <v>3</v>
      </c>
      <c r="O525" s="10" t="s">
        <v>20</v>
      </c>
      <c r="P525" s="2">
        <v>0</v>
      </c>
      <c r="Q525" s="10">
        <v>1</v>
      </c>
      <c r="R525" s="10" t="s">
        <v>276</v>
      </c>
      <c r="S525" s="10" t="s">
        <v>24</v>
      </c>
      <c r="T525" s="2">
        <v>0</v>
      </c>
      <c r="U525" t="str">
        <f t="shared" si="44"/>
        <v>Single</v>
      </c>
    </row>
    <row r="526" spans="1:21" x14ac:dyDescent="0.2">
      <c r="A526" s="2">
        <v>35</v>
      </c>
      <c r="B526" s="2" t="str">
        <f t="shared" si="42"/>
        <v>30-45</v>
      </c>
      <c r="C526" s="10" t="s">
        <v>1842</v>
      </c>
      <c r="D526" s="11" t="str">
        <f t="shared" si="40"/>
        <v>M</v>
      </c>
      <c r="E526" s="10" t="s">
        <v>14</v>
      </c>
      <c r="F526" s="2">
        <v>21</v>
      </c>
      <c r="G526" s="2" t="str">
        <f t="shared" si="43"/>
        <v>10-25</v>
      </c>
      <c r="H526" s="10" t="s">
        <v>547</v>
      </c>
      <c r="I526" s="10" t="str">
        <f t="shared" si="41"/>
        <v>C</v>
      </c>
      <c r="J526" s="10" t="s">
        <v>1032</v>
      </c>
      <c r="K526" s="10" t="s">
        <v>1240</v>
      </c>
      <c r="L526" s="2">
        <v>0</v>
      </c>
      <c r="M526" s="2">
        <v>212</v>
      </c>
      <c r="N526" s="2">
        <v>2</v>
      </c>
      <c r="O526" s="10" t="s">
        <v>20</v>
      </c>
      <c r="P526" s="2">
        <v>0</v>
      </c>
      <c r="Q526" s="10">
        <v>1</v>
      </c>
      <c r="R526" s="10" t="s">
        <v>117</v>
      </c>
      <c r="S526" s="10" t="s">
        <v>24</v>
      </c>
      <c r="T526" s="2">
        <v>0</v>
      </c>
      <c r="U526" t="str">
        <f t="shared" si="44"/>
        <v>Single</v>
      </c>
    </row>
    <row r="527" spans="1:21" x14ac:dyDescent="0.2">
      <c r="A527" s="2">
        <v>27</v>
      </c>
      <c r="B527" s="2" t="str">
        <f t="shared" si="42"/>
        <v>18-30</v>
      </c>
      <c r="C527" s="10" t="s">
        <v>1842</v>
      </c>
      <c r="D527" s="11" t="str">
        <f t="shared" si="40"/>
        <v>M</v>
      </c>
      <c r="E527" s="10" t="s">
        <v>14</v>
      </c>
      <c r="F527" s="2">
        <v>21</v>
      </c>
      <c r="G527" s="2" t="str">
        <f t="shared" si="43"/>
        <v>10-25</v>
      </c>
      <c r="H527" s="10" t="s">
        <v>400</v>
      </c>
      <c r="I527" s="10" t="str">
        <f t="shared" si="41"/>
        <v>T</v>
      </c>
      <c r="J527" s="10" t="s">
        <v>1030</v>
      </c>
      <c r="K527" s="10" t="s">
        <v>1072</v>
      </c>
      <c r="L527" s="2">
        <v>0</v>
      </c>
      <c r="M527" s="2">
        <v>42</v>
      </c>
      <c r="N527" s="2">
        <v>2</v>
      </c>
      <c r="O527" s="10" t="s">
        <v>20</v>
      </c>
      <c r="P527" s="2">
        <v>1</v>
      </c>
      <c r="Q527" s="10">
        <v>0</v>
      </c>
      <c r="R527" s="10">
        <v>11668</v>
      </c>
      <c r="S527" s="10" t="s">
        <v>22</v>
      </c>
      <c r="T527" s="2">
        <v>1</v>
      </c>
      <c r="U527" t="str">
        <f t="shared" si="44"/>
        <v>Normal family</v>
      </c>
    </row>
    <row r="528" spans="1:21" x14ac:dyDescent="0.2">
      <c r="A528" s="2">
        <v>29</v>
      </c>
      <c r="B528" s="2" t="str">
        <f t="shared" si="42"/>
        <v>18-30</v>
      </c>
      <c r="C528" s="10" t="s">
        <v>1842</v>
      </c>
      <c r="D528" s="11" t="str">
        <f t="shared" si="40"/>
        <v>M</v>
      </c>
      <c r="E528" s="10" t="s">
        <v>14</v>
      </c>
      <c r="F528" s="2">
        <v>21</v>
      </c>
      <c r="G528" s="2" t="str">
        <f t="shared" si="43"/>
        <v>10-25</v>
      </c>
      <c r="H528" s="10" t="s">
        <v>400</v>
      </c>
      <c r="I528" s="10" t="str">
        <f t="shared" si="41"/>
        <v>T</v>
      </c>
      <c r="J528" s="10" t="s">
        <v>1028</v>
      </c>
      <c r="K528" s="10" t="s">
        <v>1146</v>
      </c>
      <c r="L528" s="2">
        <v>0</v>
      </c>
      <c r="M528" s="2">
        <v>118</v>
      </c>
      <c r="N528" s="2">
        <v>2</v>
      </c>
      <c r="O528" s="10" t="s">
        <v>15</v>
      </c>
      <c r="P528" s="2">
        <v>1</v>
      </c>
      <c r="Q528" s="10">
        <v>0</v>
      </c>
      <c r="R528" s="10">
        <v>11668</v>
      </c>
      <c r="S528" s="10" t="s">
        <v>17</v>
      </c>
      <c r="T528" s="2">
        <v>1</v>
      </c>
      <c r="U528" t="str">
        <f t="shared" si="44"/>
        <v>Normal family</v>
      </c>
    </row>
    <row r="529" spans="1:21" x14ac:dyDescent="0.2">
      <c r="A529" s="2">
        <v>34</v>
      </c>
      <c r="B529" s="2" t="str">
        <f t="shared" si="42"/>
        <v>30-45</v>
      </c>
      <c r="C529" s="10" t="s">
        <v>1842</v>
      </c>
      <c r="D529" s="11" t="str">
        <f t="shared" si="40"/>
        <v>M</v>
      </c>
      <c r="E529" s="10" t="s">
        <v>14</v>
      </c>
      <c r="F529" s="2">
        <v>21</v>
      </c>
      <c r="G529" s="2" t="str">
        <f t="shared" si="43"/>
        <v>10-25</v>
      </c>
      <c r="H529" s="10" t="s">
        <v>697</v>
      </c>
      <c r="I529" s="10" t="str">
        <f t="shared" si="41"/>
        <v>G</v>
      </c>
      <c r="J529" s="10" t="s">
        <v>1028</v>
      </c>
      <c r="K529" s="10" t="s">
        <v>1419</v>
      </c>
      <c r="L529" s="2">
        <v>0</v>
      </c>
      <c r="M529" s="2">
        <v>406</v>
      </c>
      <c r="N529" s="2">
        <v>2</v>
      </c>
      <c r="O529" s="10" t="s">
        <v>15</v>
      </c>
      <c r="P529" s="2">
        <v>1</v>
      </c>
      <c r="Q529" s="10">
        <v>0</v>
      </c>
      <c r="R529" s="10">
        <v>28664</v>
      </c>
      <c r="S529" s="10" t="s">
        <v>17</v>
      </c>
      <c r="T529" s="2">
        <v>1</v>
      </c>
      <c r="U529" t="str">
        <f t="shared" si="44"/>
        <v>Normal family</v>
      </c>
    </row>
    <row r="530" spans="1:21" x14ac:dyDescent="0.2">
      <c r="A530" s="2">
        <v>34</v>
      </c>
      <c r="B530" s="2" t="str">
        <f t="shared" si="42"/>
        <v>30-45</v>
      </c>
      <c r="C530" s="10" t="s">
        <v>1842</v>
      </c>
      <c r="D530" s="11" t="str">
        <f t="shared" si="40"/>
        <v>M</v>
      </c>
      <c r="E530" s="10" t="s">
        <v>14</v>
      </c>
      <c r="F530" s="2">
        <v>21</v>
      </c>
      <c r="G530" s="2" t="str">
        <f t="shared" si="43"/>
        <v>10-25</v>
      </c>
      <c r="H530" s="10" t="s">
        <v>755</v>
      </c>
      <c r="I530" s="10" t="str">
        <f t="shared" si="41"/>
        <v>R</v>
      </c>
      <c r="J530" s="10" t="s">
        <v>1028</v>
      </c>
      <c r="K530" s="10" t="s">
        <v>1482</v>
      </c>
      <c r="L530" s="2">
        <v>0</v>
      </c>
      <c r="M530" s="2">
        <v>477</v>
      </c>
      <c r="N530" s="2">
        <v>2</v>
      </c>
      <c r="O530" s="10" t="s">
        <v>15</v>
      </c>
      <c r="P530" s="2">
        <v>1</v>
      </c>
      <c r="Q530" s="10">
        <v>0</v>
      </c>
      <c r="R530" s="10">
        <v>31027</v>
      </c>
      <c r="S530" s="10" t="s">
        <v>17</v>
      </c>
      <c r="T530" s="2">
        <v>1</v>
      </c>
      <c r="U530" t="str">
        <f t="shared" si="44"/>
        <v>Normal family</v>
      </c>
    </row>
    <row r="531" spans="1:21" x14ac:dyDescent="0.2">
      <c r="A531" s="2">
        <v>30</v>
      </c>
      <c r="B531" s="2" t="str">
        <f t="shared" si="42"/>
        <v>30-45</v>
      </c>
      <c r="C531" s="10" t="s">
        <v>1842</v>
      </c>
      <c r="D531" s="11" t="str">
        <f t="shared" si="40"/>
        <v>M</v>
      </c>
      <c r="E531" s="10" t="s">
        <v>14</v>
      </c>
      <c r="F531" s="2">
        <v>21</v>
      </c>
      <c r="G531" s="2" t="str">
        <f t="shared" si="43"/>
        <v>10-25</v>
      </c>
      <c r="H531" s="10" t="s">
        <v>755</v>
      </c>
      <c r="I531" s="10" t="str">
        <f t="shared" si="41"/>
        <v>R</v>
      </c>
      <c r="J531" s="10" t="s">
        <v>1030</v>
      </c>
      <c r="K531" s="10" t="s">
        <v>1697</v>
      </c>
      <c r="L531" s="2">
        <v>0</v>
      </c>
      <c r="M531" s="2">
        <v>727</v>
      </c>
      <c r="N531" s="2">
        <v>2</v>
      </c>
      <c r="O531" s="10" t="s">
        <v>20</v>
      </c>
      <c r="P531" s="2">
        <v>3</v>
      </c>
      <c r="Q531" s="10">
        <v>1</v>
      </c>
      <c r="R531" s="10">
        <v>31027</v>
      </c>
      <c r="S531" s="10" t="s">
        <v>22</v>
      </c>
      <c r="T531" s="2">
        <v>3</v>
      </c>
      <c r="U531" t="str">
        <f t="shared" si="44"/>
        <v>Big family</v>
      </c>
    </row>
    <row r="532" spans="1:21" x14ac:dyDescent="0.2">
      <c r="A532" s="2">
        <v>42</v>
      </c>
      <c r="B532" s="2" t="str">
        <f t="shared" si="42"/>
        <v>30-45</v>
      </c>
      <c r="C532" s="10" t="s">
        <v>1842</v>
      </c>
      <c r="D532" s="11" t="str">
        <f t="shared" si="40"/>
        <v>M</v>
      </c>
      <c r="E532" s="10" t="s">
        <v>14</v>
      </c>
      <c r="F532" s="2">
        <v>7.55</v>
      </c>
      <c r="G532" s="2" t="str">
        <f t="shared" si="43"/>
        <v>0-10</v>
      </c>
      <c r="H532" s="10" t="s">
        <v>1003</v>
      </c>
      <c r="I532" s="10" t="str">
        <f t="shared" si="41"/>
        <v>A</v>
      </c>
      <c r="J532" s="10" t="s">
        <v>1028</v>
      </c>
      <c r="K532" s="10" t="s">
        <v>1801</v>
      </c>
      <c r="L532" s="2">
        <v>0</v>
      </c>
      <c r="M532" s="2">
        <v>846</v>
      </c>
      <c r="N532" s="2">
        <v>3</v>
      </c>
      <c r="O532" s="10" t="s">
        <v>15</v>
      </c>
      <c r="P532" s="2">
        <v>0</v>
      </c>
      <c r="Q532" s="10">
        <v>0</v>
      </c>
      <c r="R532" s="10" t="s">
        <v>327</v>
      </c>
      <c r="S532" s="10" t="s">
        <v>17</v>
      </c>
      <c r="T532" s="2">
        <v>0</v>
      </c>
      <c r="U532" t="str">
        <f t="shared" si="44"/>
        <v>Single</v>
      </c>
    </row>
    <row r="533" spans="1:21" x14ac:dyDescent="0.2">
      <c r="A533" s="2">
        <v>22</v>
      </c>
      <c r="B533" s="2" t="str">
        <f t="shared" si="42"/>
        <v>18-30</v>
      </c>
      <c r="C533" s="10" t="s">
        <v>1842</v>
      </c>
      <c r="D533" s="11" t="str">
        <f t="shared" si="40"/>
        <v>M</v>
      </c>
      <c r="E533" s="10" t="s">
        <v>14</v>
      </c>
      <c r="F533" s="2">
        <v>7.5208000000000004</v>
      </c>
      <c r="G533" s="2" t="str">
        <f t="shared" si="43"/>
        <v>0-10</v>
      </c>
      <c r="H533" s="10" t="s">
        <v>756</v>
      </c>
      <c r="I533" s="10" t="str">
        <f t="shared" si="41"/>
        <v>K</v>
      </c>
      <c r="J533" s="10" t="s">
        <v>1028</v>
      </c>
      <c r="K533" s="10" t="s">
        <v>1484</v>
      </c>
      <c r="L533" s="2">
        <v>0</v>
      </c>
      <c r="M533" s="2">
        <v>479</v>
      </c>
      <c r="N533" s="2">
        <v>3</v>
      </c>
      <c r="O533" s="10" t="s">
        <v>15</v>
      </c>
      <c r="P533" s="2">
        <v>0</v>
      </c>
      <c r="Q533" s="10">
        <v>0</v>
      </c>
      <c r="R533" s="10">
        <v>350060</v>
      </c>
      <c r="S533" s="10" t="s">
        <v>17</v>
      </c>
      <c r="T533" s="2">
        <v>0</v>
      </c>
      <c r="U533" t="str">
        <f t="shared" si="44"/>
        <v>Single</v>
      </c>
    </row>
    <row r="534" spans="1:21" x14ac:dyDescent="0.2">
      <c r="A534" s="2">
        <v>24</v>
      </c>
      <c r="B534" s="2" t="str">
        <f t="shared" si="42"/>
        <v>18-30</v>
      </c>
      <c r="C534" s="10" t="s">
        <v>1842</v>
      </c>
      <c r="D534" s="11" t="str">
        <f t="shared" si="40"/>
        <v>M</v>
      </c>
      <c r="E534" s="10" t="s">
        <v>14</v>
      </c>
      <c r="F534" s="2">
        <v>7.4958</v>
      </c>
      <c r="G534" s="2" t="str">
        <f t="shared" si="43"/>
        <v>0-10</v>
      </c>
      <c r="H534" s="10" t="s">
        <v>781</v>
      </c>
      <c r="I534" s="10" t="str">
        <f t="shared" si="41"/>
        <v>C</v>
      </c>
      <c r="J534" s="10" t="s">
        <v>1028</v>
      </c>
      <c r="K534" s="10" t="s">
        <v>1516</v>
      </c>
      <c r="L534" s="2">
        <v>0</v>
      </c>
      <c r="M534" s="2">
        <v>515</v>
      </c>
      <c r="N534" s="2">
        <v>3</v>
      </c>
      <c r="O534" s="10" t="s">
        <v>15</v>
      </c>
      <c r="P534" s="2">
        <v>0</v>
      </c>
      <c r="Q534" s="10">
        <v>0</v>
      </c>
      <c r="R534" s="10">
        <v>349209</v>
      </c>
      <c r="S534" s="10" t="s">
        <v>17</v>
      </c>
      <c r="T534" s="2">
        <v>0</v>
      </c>
      <c r="U534" t="str">
        <f t="shared" si="44"/>
        <v>Single</v>
      </c>
    </row>
    <row r="535" spans="1:21" x14ac:dyDescent="0.2">
      <c r="A535" s="2">
        <v>36</v>
      </c>
      <c r="B535" s="2" t="str">
        <f t="shared" si="42"/>
        <v>30-45</v>
      </c>
      <c r="C535" s="10" t="s">
        <v>1842</v>
      </c>
      <c r="D535" s="11" t="str">
        <f t="shared" si="40"/>
        <v>M</v>
      </c>
      <c r="E535" s="10" t="s">
        <v>14</v>
      </c>
      <c r="F535" s="2">
        <v>7.4958</v>
      </c>
      <c r="G535" s="2" t="str">
        <f t="shared" si="43"/>
        <v>0-10</v>
      </c>
      <c r="H535" s="10" t="s">
        <v>781</v>
      </c>
      <c r="I535" s="10" t="str">
        <f t="shared" si="41"/>
        <v>C</v>
      </c>
      <c r="J535" s="10" t="s">
        <v>1028</v>
      </c>
      <c r="K535" s="10" t="s">
        <v>1644</v>
      </c>
      <c r="L535" s="2">
        <v>0</v>
      </c>
      <c r="M535" s="2">
        <v>664</v>
      </c>
      <c r="N535" s="2">
        <v>3</v>
      </c>
      <c r="O535" s="10" t="s">
        <v>15</v>
      </c>
      <c r="P535" s="2">
        <v>0</v>
      </c>
      <c r="Q535" s="10">
        <v>0</v>
      </c>
      <c r="R535" s="10">
        <v>349210</v>
      </c>
      <c r="S535" s="10" t="s">
        <v>17</v>
      </c>
      <c r="T535" s="2">
        <v>0</v>
      </c>
      <c r="U535" t="str">
        <f t="shared" si="44"/>
        <v>Single</v>
      </c>
    </row>
    <row r="536" spans="1:21" x14ac:dyDescent="0.2">
      <c r="A536" s="2">
        <v>18</v>
      </c>
      <c r="B536" s="2" t="str">
        <f t="shared" si="42"/>
        <v>45 higher</v>
      </c>
      <c r="C536" s="10" t="s">
        <v>1842</v>
      </c>
      <c r="D536" s="11" t="str">
        <f t="shared" si="40"/>
        <v>M</v>
      </c>
      <c r="E536" s="10" t="s">
        <v>14</v>
      </c>
      <c r="F536" s="2">
        <v>7.4958</v>
      </c>
      <c r="G536" s="2" t="str">
        <f t="shared" si="43"/>
        <v>0-10</v>
      </c>
      <c r="H536" s="10" t="s">
        <v>967</v>
      </c>
      <c r="I536" s="10" t="str">
        <f t="shared" si="41"/>
        <v>S</v>
      </c>
      <c r="J536" s="10" t="s">
        <v>1032</v>
      </c>
      <c r="K536" s="10" t="s">
        <v>1170</v>
      </c>
      <c r="L536" s="2">
        <v>0</v>
      </c>
      <c r="M536" s="2">
        <v>787</v>
      </c>
      <c r="N536" s="2">
        <v>3</v>
      </c>
      <c r="O536" s="10" t="s">
        <v>20</v>
      </c>
      <c r="P536" s="2">
        <v>0</v>
      </c>
      <c r="Q536" s="10">
        <v>1</v>
      </c>
      <c r="R536" s="10">
        <v>3101265</v>
      </c>
      <c r="S536" s="10" t="s">
        <v>24</v>
      </c>
      <c r="T536" s="2">
        <v>0</v>
      </c>
      <c r="U536" t="str">
        <f t="shared" si="44"/>
        <v>Single</v>
      </c>
    </row>
    <row r="537" spans="1:21" x14ac:dyDescent="0.2">
      <c r="A537" s="2">
        <v>30</v>
      </c>
      <c r="B537" s="2" t="str">
        <f t="shared" si="42"/>
        <v>30-45</v>
      </c>
      <c r="C537" s="10" t="s">
        <v>1842</v>
      </c>
      <c r="D537" s="11" t="str">
        <f t="shared" si="40"/>
        <v>M</v>
      </c>
      <c r="E537" s="10" t="s">
        <v>14</v>
      </c>
      <c r="F537" s="2">
        <v>7.3125</v>
      </c>
      <c r="G537" s="2" t="str">
        <f t="shared" si="43"/>
        <v>0-10</v>
      </c>
      <c r="H537" s="10" t="s">
        <v>501</v>
      </c>
      <c r="I537" s="10" t="str">
        <f t="shared" si="41"/>
        <v>O</v>
      </c>
      <c r="J537" s="10" t="s">
        <v>1028</v>
      </c>
      <c r="K537" s="10" t="s">
        <v>1184</v>
      </c>
      <c r="L537" s="2">
        <v>0</v>
      </c>
      <c r="M537" s="2">
        <v>155</v>
      </c>
      <c r="N537" s="2">
        <v>3</v>
      </c>
      <c r="O537" s="10" t="s">
        <v>15</v>
      </c>
      <c r="P537" s="2">
        <v>0</v>
      </c>
      <c r="Q537" s="10">
        <v>0</v>
      </c>
      <c r="R537" s="10" t="s">
        <v>95</v>
      </c>
      <c r="S537" s="10" t="s">
        <v>17</v>
      </c>
      <c r="T537" s="2">
        <v>0</v>
      </c>
      <c r="U537" t="str">
        <f t="shared" si="44"/>
        <v>Single</v>
      </c>
    </row>
    <row r="538" spans="1:21" x14ac:dyDescent="0.2">
      <c r="A538" s="2">
        <v>22</v>
      </c>
      <c r="B538" s="2" t="str">
        <f t="shared" si="42"/>
        <v>18-30</v>
      </c>
      <c r="C538" s="10" t="s">
        <v>1842</v>
      </c>
      <c r="D538" s="11" t="str">
        <f t="shared" si="40"/>
        <v>M</v>
      </c>
      <c r="E538" s="10" t="s">
        <v>14</v>
      </c>
      <c r="F538" s="2">
        <v>7.25</v>
      </c>
      <c r="G538" s="2" t="str">
        <f t="shared" si="43"/>
        <v>0-10</v>
      </c>
      <c r="H538" s="10" t="s">
        <v>361</v>
      </c>
      <c r="I538" s="10" t="str">
        <f t="shared" si="41"/>
        <v>B</v>
      </c>
      <c r="J538" s="10" t="s">
        <v>1028</v>
      </c>
      <c r="K538" s="10" t="s">
        <v>1029</v>
      </c>
      <c r="L538" s="2">
        <v>0</v>
      </c>
      <c r="M538" s="2">
        <v>1</v>
      </c>
      <c r="N538" s="2">
        <v>3</v>
      </c>
      <c r="O538" s="10" t="s">
        <v>15</v>
      </c>
      <c r="P538" s="2">
        <v>1</v>
      </c>
      <c r="Q538" s="10">
        <v>0</v>
      </c>
      <c r="R538" s="10" t="s">
        <v>16</v>
      </c>
      <c r="S538" s="10" t="s">
        <v>17</v>
      </c>
      <c r="T538" s="2">
        <v>1</v>
      </c>
      <c r="U538" t="str">
        <f t="shared" si="44"/>
        <v>Normal family</v>
      </c>
    </row>
    <row r="539" spans="1:21" x14ac:dyDescent="0.2">
      <c r="A539" s="2">
        <v>59</v>
      </c>
      <c r="B539" s="2" t="str">
        <f t="shared" si="42"/>
        <v>45 higher</v>
      </c>
      <c r="C539" s="10" t="s">
        <v>1842</v>
      </c>
      <c r="D539" s="11" t="str">
        <f t="shared" si="40"/>
        <v>M</v>
      </c>
      <c r="E539" s="10" t="s">
        <v>14</v>
      </c>
      <c r="F539" s="2">
        <v>7.25</v>
      </c>
      <c r="G539" s="2" t="str">
        <f t="shared" si="43"/>
        <v>0-10</v>
      </c>
      <c r="H539" s="10" t="s">
        <v>450</v>
      </c>
      <c r="I539" s="10" t="str">
        <f t="shared" si="41"/>
        <v>C</v>
      </c>
      <c r="J539" s="10" t="s">
        <v>1028</v>
      </c>
      <c r="K539" s="10" t="s">
        <v>1124</v>
      </c>
      <c r="L539" s="2">
        <v>0</v>
      </c>
      <c r="M539" s="2">
        <v>95</v>
      </c>
      <c r="N539" s="2">
        <v>3</v>
      </c>
      <c r="O539" s="10" t="s">
        <v>15</v>
      </c>
      <c r="P539" s="2">
        <v>0</v>
      </c>
      <c r="Q539" s="10">
        <v>0</v>
      </c>
      <c r="R539" s="10">
        <v>364500</v>
      </c>
      <c r="S539" s="10" t="s">
        <v>17</v>
      </c>
      <c r="T539" s="2">
        <v>0</v>
      </c>
      <c r="U539" t="str">
        <f t="shared" si="44"/>
        <v>Single</v>
      </c>
    </row>
    <row r="540" spans="1:21" x14ac:dyDescent="0.2">
      <c r="A540" s="2">
        <v>22</v>
      </c>
      <c r="B540" s="2" t="str">
        <f t="shared" si="42"/>
        <v>18-30</v>
      </c>
      <c r="C540" s="10" t="s">
        <v>1842</v>
      </c>
      <c r="D540" s="11" t="str">
        <f t="shared" si="40"/>
        <v>M</v>
      </c>
      <c r="E540" s="10" t="s">
        <v>14</v>
      </c>
      <c r="F540" s="2">
        <v>7.25</v>
      </c>
      <c r="G540" s="2" t="str">
        <f t="shared" si="43"/>
        <v>0-10</v>
      </c>
      <c r="H540" s="10" t="s">
        <v>548</v>
      </c>
      <c r="I540" s="10" t="str">
        <f t="shared" si="41"/>
        <v>P</v>
      </c>
      <c r="J540" s="10" t="s">
        <v>1028</v>
      </c>
      <c r="K540" s="10" t="s">
        <v>1241</v>
      </c>
      <c r="L540" s="2">
        <v>0</v>
      </c>
      <c r="M540" s="2">
        <v>213</v>
      </c>
      <c r="N540" s="2">
        <v>3</v>
      </c>
      <c r="O540" s="10" t="s">
        <v>15</v>
      </c>
      <c r="P540" s="2">
        <v>0</v>
      </c>
      <c r="Q540" s="10">
        <v>0</v>
      </c>
      <c r="R540" s="10" t="s">
        <v>118</v>
      </c>
      <c r="S540" s="10" t="s">
        <v>17</v>
      </c>
      <c r="T540" s="2">
        <v>0</v>
      </c>
      <c r="U540" t="str">
        <f t="shared" si="44"/>
        <v>Single</v>
      </c>
    </row>
    <row r="541" spans="1:21" x14ac:dyDescent="0.2">
      <c r="A541" s="2">
        <v>34</v>
      </c>
      <c r="B541" s="2" t="str">
        <f t="shared" si="42"/>
        <v>30-45</v>
      </c>
      <c r="C541" s="10" t="s">
        <v>1842</v>
      </c>
      <c r="D541" s="11" t="str">
        <f t="shared" si="40"/>
        <v>M</v>
      </c>
      <c r="E541" s="10" t="s">
        <v>14</v>
      </c>
      <c r="F541" s="2">
        <v>23</v>
      </c>
      <c r="G541" s="2" t="str">
        <f t="shared" si="43"/>
        <v>10-25</v>
      </c>
      <c r="H541" s="10" t="s">
        <v>454</v>
      </c>
      <c r="I541" s="10" t="str">
        <f t="shared" si="41"/>
        <v>D</v>
      </c>
      <c r="J541" s="10" t="s">
        <v>1030</v>
      </c>
      <c r="K541" s="10" t="s">
        <v>1128</v>
      </c>
      <c r="L541" s="2">
        <v>1</v>
      </c>
      <c r="M541" s="2">
        <v>99</v>
      </c>
      <c r="N541" s="2">
        <v>2</v>
      </c>
      <c r="O541" s="10" t="s">
        <v>20</v>
      </c>
      <c r="P541" s="2">
        <v>0</v>
      </c>
      <c r="Q541" s="10">
        <v>1</v>
      </c>
      <c r="R541" s="10">
        <v>231919</v>
      </c>
      <c r="S541" s="10" t="s">
        <v>22</v>
      </c>
      <c r="T541" s="2">
        <v>1</v>
      </c>
      <c r="U541" t="str">
        <f t="shared" si="44"/>
        <v>Normal family</v>
      </c>
    </row>
    <row r="542" spans="1:21" x14ac:dyDescent="0.2">
      <c r="A542" s="2">
        <v>4</v>
      </c>
      <c r="B542" s="2" t="str">
        <f t="shared" si="42"/>
        <v>18 lower</v>
      </c>
      <c r="C542" s="10" t="s">
        <v>1842</v>
      </c>
      <c r="D542" s="11" t="str">
        <f t="shared" si="40"/>
        <v>M</v>
      </c>
      <c r="E542" s="10" t="s">
        <v>14</v>
      </c>
      <c r="F542" s="2">
        <v>23</v>
      </c>
      <c r="G542" s="2" t="str">
        <f t="shared" si="43"/>
        <v>10-25</v>
      </c>
      <c r="H542" s="10" t="s">
        <v>940</v>
      </c>
      <c r="I542" s="10" t="str">
        <f t="shared" si="41"/>
        <v>W</v>
      </c>
      <c r="J542" s="10" t="s">
        <v>1032</v>
      </c>
      <c r="K542" s="10" t="s">
        <v>1718</v>
      </c>
      <c r="L542" s="2">
        <v>1</v>
      </c>
      <c r="M542" s="2">
        <v>751</v>
      </c>
      <c r="N542" s="2">
        <v>2</v>
      </c>
      <c r="O542" s="10" t="s">
        <v>20</v>
      </c>
      <c r="P542" s="2">
        <v>1</v>
      </c>
      <c r="Q542" s="10">
        <v>1</v>
      </c>
      <c r="R542" s="10">
        <v>29103</v>
      </c>
      <c r="S542" s="10" t="s">
        <v>24</v>
      </c>
      <c r="T542" s="2">
        <v>2</v>
      </c>
      <c r="U542" t="str">
        <f t="shared" si="44"/>
        <v>Normal family</v>
      </c>
    </row>
    <row r="543" spans="1:21" x14ac:dyDescent="0.2">
      <c r="A543" s="2">
        <v>54</v>
      </c>
      <c r="B543" s="2" t="str">
        <f t="shared" si="42"/>
        <v>45 higher</v>
      </c>
      <c r="C543" s="10" t="s">
        <v>1842</v>
      </c>
      <c r="D543" s="11" t="str">
        <f t="shared" si="40"/>
        <v>M</v>
      </c>
      <c r="E543" s="10" t="s">
        <v>14</v>
      </c>
      <c r="F543" s="2">
        <v>23</v>
      </c>
      <c r="G543" s="2" t="str">
        <f t="shared" si="43"/>
        <v>10-25</v>
      </c>
      <c r="H543" s="10" t="s">
        <v>795</v>
      </c>
      <c r="I543" s="10" t="str">
        <f t="shared" si="41"/>
        <v>H</v>
      </c>
      <c r="J543" s="10" t="s">
        <v>1030</v>
      </c>
      <c r="K543" s="10" t="s">
        <v>1740</v>
      </c>
      <c r="L543" s="2">
        <v>3</v>
      </c>
      <c r="M543" s="2">
        <v>775</v>
      </c>
      <c r="N543" s="2">
        <v>2</v>
      </c>
      <c r="O543" s="10" t="s">
        <v>20</v>
      </c>
      <c r="P543" s="2">
        <v>1</v>
      </c>
      <c r="Q543" s="10">
        <v>1</v>
      </c>
      <c r="R543" s="10">
        <v>29105</v>
      </c>
      <c r="S543" s="10" t="s">
        <v>22</v>
      </c>
      <c r="T543" s="2">
        <v>4</v>
      </c>
      <c r="U543" t="str">
        <f t="shared" si="44"/>
        <v>Big family</v>
      </c>
    </row>
    <row r="544" spans="1:21" x14ac:dyDescent="0.2">
      <c r="A544" s="2">
        <v>18</v>
      </c>
      <c r="B544" s="2" t="str">
        <f t="shared" si="42"/>
        <v>45 higher</v>
      </c>
      <c r="C544" s="10" t="s">
        <v>1842</v>
      </c>
      <c r="D544" s="11" t="str">
        <f t="shared" si="40"/>
        <v>M</v>
      </c>
      <c r="E544" s="10" t="s">
        <v>14</v>
      </c>
      <c r="F544" s="2">
        <v>23</v>
      </c>
      <c r="G544" s="2" t="str">
        <f t="shared" si="43"/>
        <v>10-25</v>
      </c>
      <c r="H544" s="10" t="s">
        <v>454</v>
      </c>
      <c r="I544" s="10" t="str">
        <f t="shared" si="41"/>
        <v>D</v>
      </c>
      <c r="J544" s="10" t="s">
        <v>1032</v>
      </c>
      <c r="K544" s="10" t="s">
        <v>1634</v>
      </c>
      <c r="L544" s="2">
        <v>1</v>
      </c>
      <c r="M544" s="2">
        <v>652</v>
      </c>
      <c r="N544" s="2">
        <v>2</v>
      </c>
      <c r="O544" s="10" t="s">
        <v>20</v>
      </c>
      <c r="P544" s="2">
        <v>0</v>
      </c>
      <c r="Q544" s="10">
        <v>1</v>
      </c>
      <c r="R544" s="10">
        <v>231919</v>
      </c>
      <c r="S544" s="10" t="s">
        <v>24</v>
      </c>
      <c r="T544" s="2">
        <v>1</v>
      </c>
      <c r="U544" t="str">
        <f t="shared" si="44"/>
        <v>Normal family</v>
      </c>
    </row>
    <row r="545" spans="1:21" x14ac:dyDescent="0.2">
      <c r="A545" s="2">
        <v>20.5</v>
      </c>
      <c r="B545" s="2" t="str">
        <f t="shared" si="42"/>
        <v>18-30</v>
      </c>
      <c r="C545" s="10" t="s">
        <v>1842</v>
      </c>
      <c r="D545" s="11" t="str">
        <f t="shared" si="40"/>
        <v>M</v>
      </c>
      <c r="E545" s="10" t="s">
        <v>14</v>
      </c>
      <c r="F545" s="2">
        <v>7.25</v>
      </c>
      <c r="G545" s="2" t="str">
        <f t="shared" si="43"/>
        <v>0-10</v>
      </c>
      <c r="H545" s="10" t="s">
        <v>562</v>
      </c>
      <c r="I545" s="10" t="str">
        <f t="shared" si="41"/>
        <v>L</v>
      </c>
      <c r="J545" s="10" t="s">
        <v>1028</v>
      </c>
      <c r="K545" s="10" t="s">
        <v>1255</v>
      </c>
      <c r="L545" s="2">
        <v>0</v>
      </c>
      <c r="M545" s="2">
        <v>228</v>
      </c>
      <c r="N545" s="2">
        <v>3</v>
      </c>
      <c r="O545" s="10" t="s">
        <v>15</v>
      </c>
      <c r="P545" s="2">
        <v>0</v>
      </c>
      <c r="Q545" s="10">
        <v>0</v>
      </c>
      <c r="R545" s="10" t="s">
        <v>127</v>
      </c>
      <c r="S545" s="10" t="s">
        <v>17</v>
      </c>
      <c r="T545" s="2">
        <v>0</v>
      </c>
      <c r="U545" t="str">
        <f t="shared" si="44"/>
        <v>Single</v>
      </c>
    </row>
    <row r="546" spans="1:21" x14ac:dyDescent="0.2">
      <c r="A546" s="2">
        <v>30</v>
      </c>
      <c r="B546" s="2" t="str">
        <f t="shared" si="42"/>
        <v>30-45</v>
      </c>
      <c r="C546" s="10" t="s">
        <v>1842</v>
      </c>
      <c r="D546" s="11" t="str">
        <f t="shared" si="40"/>
        <v>M</v>
      </c>
      <c r="E546" s="10" t="s">
        <v>14</v>
      </c>
      <c r="F546" s="2">
        <v>7.25</v>
      </c>
      <c r="G546" s="2" t="str">
        <f t="shared" si="43"/>
        <v>0-10</v>
      </c>
      <c r="H546" s="10" t="s">
        <v>580</v>
      </c>
      <c r="I546" s="10" t="str">
        <f t="shared" si="41"/>
        <v>R</v>
      </c>
      <c r="J546" s="10" t="s">
        <v>1028</v>
      </c>
      <c r="K546" s="10" t="s">
        <v>1278</v>
      </c>
      <c r="L546" s="2">
        <v>0</v>
      </c>
      <c r="M546" s="2">
        <v>251</v>
      </c>
      <c r="N546" s="2">
        <v>3</v>
      </c>
      <c r="O546" s="10" t="s">
        <v>15</v>
      </c>
      <c r="P546" s="2">
        <v>0</v>
      </c>
      <c r="Q546" s="10">
        <v>0</v>
      </c>
      <c r="R546" s="10">
        <v>362316</v>
      </c>
      <c r="S546" s="10" t="s">
        <v>17</v>
      </c>
      <c r="T546" s="2">
        <v>0</v>
      </c>
      <c r="U546" t="str">
        <f t="shared" si="44"/>
        <v>Single</v>
      </c>
    </row>
    <row r="547" spans="1:21" x14ac:dyDescent="0.2">
      <c r="A547" s="2">
        <v>22</v>
      </c>
      <c r="B547" s="2" t="str">
        <f t="shared" si="42"/>
        <v>18-30</v>
      </c>
      <c r="C547" s="10" t="s">
        <v>1842</v>
      </c>
      <c r="D547" s="11" t="str">
        <f t="shared" si="40"/>
        <v>M</v>
      </c>
      <c r="E547" s="10" t="s">
        <v>14</v>
      </c>
      <c r="F547" s="2">
        <v>7.25</v>
      </c>
      <c r="G547" s="2" t="str">
        <f t="shared" si="43"/>
        <v>0-10</v>
      </c>
      <c r="H547" s="10" t="s">
        <v>639</v>
      </c>
      <c r="I547" s="10" t="str">
        <f t="shared" si="41"/>
        <v>D</v>
      </c>
      <c r="J547" s="10" t="s">
        <v>1028</v>
      </c>
      <c r="K547" s="10" t="s">
        <v>1329</v>
      </c>
      <c r="L547" s="2">
        <v>0</v>
      </c>
      <c r="M547" s="2">
        <v>321</v>
      </c>
      <c r="N547" s="2">
        <v>3</v>
      </c>
      <c r="O547" s="10" t="s">
        <v>15</v>
      </c>
      <c r="P547" s="2">
        <v>0</v>
      </c>
      <c r="Q547" s="10">
        <v>0</v>
      </c>
      <c r="R547" s="10" t="s">
        <v>173</v>
      </c>
      <c r="S547" s="10" t="s">
        <v>17</v>
      </c>
      <c r="T547" s="2">
        <v>0</v>
      </c>
      <c r="U547" t="str">
        <f t="shared" si="44"/>
        <v>Single</v>
      </c>
    </row>
    <row r="548" spans="1:21" x14ac:dyDescent="0.2">
      <c r="A548" s="2">
        <v>30</v>
      </c>
      <c r="B548" s="2" t="str">
        <f t="shared" si="42"/>
        <v>30-45</v>
      </c>
      <c r="C548" s="10" t="s">
        <v>1842</v>
      </c>
      <c r="D548" s="11" t="str">
        <f t="shared" si="40"/>
        <v>M</v>
      </c>
      <c r="E548" s="10" t="s">
        <v>14</v>
      </c>
      <c r="F548" s="2">
        <v>7.25</v>
      </c>
      <c r="G548" s="2" t="str">
        <f t="shared" si="43"/>
        <v>0-10</v>
      </c>
      <c r="H548" s="10" t="s">
        <v>670</v>
      </c>
      <c r="I548" s="10" t="str">
        <f t="shared" si="41"/>
        <v>A</v>
      </c>
      <c r="J548" s="10" t="s">
        <v>1028</v>
      </c>
      <c r="K548" s="10" t="s">
        <v>1384</v>
      </c>
      <c r="L548" s="2">
        <v>0</v>
      </c>
      <c r="M548" s="2">
        <v>366</v>
      </c>
      <c r="N548" s="2">
        <v>3</v>
      </c>
      <c r="O548" s="10" t="s">
        <v>15</v>
      </c>
      <c r="P548" s="2">
        <v>0</v>
      </c>
      <c r="Q548" s="10">
        <v>0</v>
      </c>
      <c r="R548" s="10" t="s">
        <v>185</v>
      </c>
      <c r="S548" s="10" t="s">
        <v>17</v>
      </c>
      <c r="T548" s="2">
        <v>0</v>
      </c>
      <c r="U548" t="str">
        <f t="shared" si="44"/>
        <v>Single</v>
      </c>
    </row>
    <row r="549" spans="1:21" x14ac:dyDescent="0.2">
      <c r="A549" s="2">
        <v>30</v>
      </c>
      <c r="B549" s="2" t="str">
        <f t="shared" si="42"/>
        <v>30-45</v>
      </c>
      <c r="C549" s="10" t="s">
        <v>1842</v>
      </c>
      <c r="D549" s="11" t="str">
        <f t="shared" si="40"/>
        <v>M</v>
      </c>
      <c r="E549" s="10" t="s">
        <v>19</v>
      </c>
      <c r="F549" s="2">
        <v>24</v>
      </c>
      <c r="G549" s="2" t="str">
        <f t="shared" si="43"/>
        <v>10-25</v>
      </c>
      <c r="H549" s="10" t="s">
        <v>628</v>
      </c>
      <c r="I549" s="10" t="str">
        <f t="shared" si="41"/>
        <v>A</v>
      </c>
      <c r="J549" s="10" t="s">
        <v>1028</v>
      </c>
      <c r="K549" s="10" t="s">
        <v>1329</v>
      </c>
      <c r="L549" s="2">
        <v>0</v>
      </c>
      <c r="M549" s="2">
        <v>309</v>
      </c>
      <c r="N549" s="2">
        <v>2</v>
      </c>
      <c r="O549" s="10" t="s">
        <v>15</v>
      </c>
      <c r="P549" s="2">
        <v>1</v>
      </c>
      <c r="Q549" s="10">
        <v>0</v>
      </c>
      <c r="R549" s="10" t="s">
        <v>164</v>
      </c>
      <c r="S549" s="10" t="s">
        <v>17</v>
      </c>
      <c r="T549" s="2">
        <v>1</v>
      </c>
      <c r="U549" t="str">
        <f t="shared" si="44"/>
        <v>Normal family</v>
      </c>
    </row>
    <row r="550" spans="1:21" x14ac:dyDescent="0.2">
      <c r="A550" s="2">
        <v>28</v>
      </c>
      <c r="B550" s="2" t="str">
        <f t="shared" si="42"/>
        <v>18-30</v>
      </c>
      <c r="C550" s="10" t="s">
        <v>1842</v>
      </c>
      <c r="D550" s="11" t="str">
        <f t="shared" si="40"/>
        <v>M</v>
      </c>
      <c r="E550" s="10" t="s">
        <v>19</v>
      </c>
      <c r="F550" s="2">
        <v>24</v>
      </c>
      <c r="G550" s="2" t="str">
        <f t="shared" si="43"/>
        <v>10-25</v>
      </c>
      <c r="H550" s="10" t="s">
        <v>628</v>
      </c>
      <c r="I550" s="10" t="str">
        <f t="shared" si="41"/>
        <v>A</v>
      </c>
      <c r="J550" s="10" t="s">
        <v>1030</v>
      </c>
      <c r="K550" s="10" t="s">
        <v>1826</v>
      </c>
      <c r="L550" s="2">
        <v>0</v>
      </c>
      <c r="M550" s="2">
        <v>875</v>
      </c>
      <c r="N550" s="2">
        <v>2</v>
      </c>
      <c r="O550" s="10" t="s">
        <v>20</v>
      </c>
      <c r="P550" s="2">
        <v>1</v>
      </c>
      <c r="Q550" s="10">
        <v>1</v>
      </c>
      <c r="R550" s="10" t="s">
        <v>164</v>
      </c>
      <c r="S550" s="10" t="s">
        <v>22</v>
      </c>
      <c r="T550" s="2">
        <v>1</v>
      </c>
      <c r="U550" t="str">
        <f t="shared" si="44"/>
        <v>Normal family</v>
      </c>
    </row>
    <row r="551" spans="1:21" x14ac:dyDescent="0.2">
      <c r="A551" s="2">
        <v>22</v>
      </c>
      <c r="B551" s="2" t="str">
        <f t="shared" si="42"/>
        <v>18-30</v>
      </c>
      <c r="C551" s="10" t="s">
        <v>1842</v>
      </c>
      <c r="D551" s="11" t="str">
        <f t="shared" si="40"/>
        <v>M</v>
      </c>
      <c r="E551" s="10" t="s">
        <v>14</v>
      </c>
      <c r="F551" s="2">
        <v>7.25</v>
      </c>
      <c r="G551" s="2" t="str">
        <f t="shared" si="43"/>
        <v>0-10</v>
      </c>
      <c r="H551" s="10" t="s">
        <v>679</v>
      </c>
      <c r="I551" s="10" t="str">
        <f t="shared" si="41"/>
        <v>L</v>
      </c>
      <c r="J551" s="10" t="s">
        <v>1032</v>
      </c>
      <c r="K551" s="10" t="s">
        <v>1394</v>
      </c>
      <c r="L551" s="2">
        <v>0</v>
      </c>
      <c r="M551" s="2">
        <v>377</v>
      </c>
      <c r="N551" s="2">
        <v>3</v>
      </c>
      <c r="O551" s="10" t="s">
        <v>20</v>
      </c>
      <c r="P551" s="2">
        <v>0</v>
      </c>
      <c r="Q551" s="10">
        <v>1</v>
      </c>
      <c r="R551" s="10" t="s">
        <v>190</v>
      </c>
      <c r="S551" s="10" t="s">
        <v>24</v>
      </c>
      <c r="T551" s="2">
        <v>0</v>
      </c>
      <c r="U551" t="str">
        <f t="shared" si="44"/>
        <v>Single</v>
      </c>
    </row>
    <row r="552" spans="1:21" x14ac:dyDescent="0.2">
      <c r="A552" s="2">
        <v>30</v>
      </c>
      <c r="B552" s="2" t="str">
        <f t="shared" si="42"/>
        <v>30-45</v>
      </c>
      <c r="C552" s="10" t="s">
        <v>1842</v>
      </c>
      <c r="D552" s="11" t="str">
        <f t="shared" si="40"/>
        <v>M</v>
      </c>
      <c r="E552" s="10" t="s">
        <v>14</v>
      </c>
      <c r="F552" s="2">
        <v>7.25</v>
      </c>
      <c r="G552" s="2" t="str">
        <f t="shared" si="43"/>
        <v>0-10</v>
      </c>
      <c r="H552" s="10" t="s">
        <v>713</v>
      </c>
      <c r="I552" s="10" t="str">
        <f t="shared" si="41"/>
        <v>W</v>
      </c>
      <c r="J552" s="10" t="s">
        <v>1028</v>
      </c>
      <c r="K552" s="10" t="s">
        <v>1436</v>
      </c>
      <c r="L552" s="2">
        <v>0</v>
      </c>
      <c r="M552" s="2">
        <v>426</v>
      </c>
      <c r="N552" s="2">
        <v>3</v>
      </c>
      <c r="O552" s="10" t="s">
        <v>15</v>
      </c>
      <c r="P552" s="2">
        <v>0</v>
      </c>
      <c r="Q552" s="10">
        <v>0</v>
      </c>
      <c r="R552" s="10" t="s">
        <v>199</v>
      </c>
      <c r="S552" s="10" t="s">
        <v>17</v>
      </c>
      <c r="T552" s="2">
        <v>0</v>
      </c>
      <c r="U552" t="str">
        <f t="shared" si="44"/>
        <v>Single</v>
      </c>
    </row>
    <row r="553" spans="1:21" x14ac:dyDescent="0.2">
      <c r="A553" s="2">
        <v>30</v>
      </c>
      <c r="B553" s="2" t="str">
        <f t="shared" si="42"/>
        <v>30-45</v>
      </c>
      <c r="C553" s="10" t="s">
        <v>1842</v>
      </c>
      <c r="D553" s="11" t="str">
        <f t="shared" si="40"/>
        <v>M</v>
      </c>
      <c r="E553" s="10" t="s">
        <v>14</v>
      </c>
      <c r="F553" s="2">
        <v>7.25</v>
      </c>
      <c r="G553" s="2" t="str">
        <f t="shared" si="43"/>
        <v>0-10</v>
      </c>
      <c r="H553" s="10" t="s">
        <v>750</v>
      </c>
      <c r="I553" s="10" t="str">
        <f t="shared" si="41"/>
        <v>K</v>
      </c>
      <c r="J553" s="10" t="s">
        <v>1028</v>
      </c>
      <c r="K553" s="10" t="s">
        <v>1200</v>
      </c>
      <c r="L553" s="2">
        <v>0</v>
      </c>
      <c r="M553" s="2">
        <v>471</v>
      </c>
      <c r="N553" s="2">
        <v>3</v>
      </c>
      <c r="O553" s="10" t="s">
        <v>15</v>
      </c>
      <c r="P553" s="2">
        <v>0</v>
      </c>
      <c r="Q553" s="10">
        <v>0</v>
      </c>
      <c r="R553" s="10">
        <v>323592</v>
      </c>
      <c r="S553" s="10" t="s">
        <v>17</v>
      </c>
      <c r="T553" s="2">
        <v>0</v>
      </c>
      <c r="U553" t="str">
        <f t="shared" si="44"/>
        <v>Single</v>
      </c>
    </row>
    <row r="554" spans="1:21" x14ac:dyDescent="0.2">
      <c r="A554" s="2">
        <v>21</v>
      </c>
      <c r="B554" s="2" t="str">
        <f t="shared" si="42"/>
        <v>18-30</v>
      </c>
      <c r="C554" s="10" t="s">
        <v>1842</v>
      </c>
      <c r="D554" s="11" t="str">
        <f t="shared" si="40"/>
        <v>M</v>
      </c>
      <c r="E554" s="10" t="s">
        <v>14</v>
      </c>
      <c r="F554" s="2">
        <v>7.25</v>
      </c>
      <c r="G554" s="2" t="str">
        <f t="shared" si="43"/>
        <v>0-10</v>
      </c>
      <c r="H554" s="10" t="s">
        <v>763</v>
      </c>
      <c r="I554" s="10" t="str">
        <f t="shared" si="41"/>
        <v>W</v>
      </c>
      <c r="J554" s="10" t="s">
        <v>1028</v>
      </c>
      <c r="K554" s="10" t="s">
        <v>1497</v>
      </c>
      <c r="L554" s="2">
        <v>0</v>
      </c>
      <c r="M554" s="2">
        <v>492</v>
      </c>
      <c r="N554" s="2">
        <v>3</v>
      </c>
      <c r="O554" s="10" t="s">
        <v>15</v>
      </c>
      <c r="P554" s="2">
        <v>0</v>
      </c>
      <c r="Q554" s="10">
        <v>0</v>
      </c>
      <c r="R554" s="10" t="s">
        <v>223</v>
      </c>
      <c r="S554" s="10" t="s">
        <v>17</v>
      </c>
      <c r="T554" s="2">
        <v>0</v>
      </c>
      <c r="U554" t="str">
        <f t="shared" si="44"/>
        <v>Single</v>
      </c>
    </row>
    <row r="555" spans="1:21" x14ac:dyDescent="0.2">
      <c r="A555" s="2">
        <v>47</v>
      </c>
      <c r="B555" s="2" t="str">
        <f t="shared" si="42"/>
        <v>45 higher</v>
      </c>
      <c r="C555" s="10" t="s">
        <v>1842</v>
      </c>
      <c r="D555" s="11" t="str">
        <f t="shared" si="40"/>
        <v>M</v>
      </c>
      <c r="E555" s="10" t="s">
        <v>14</v>
      </c>
      <c r="F555" s="2">
        <v>7.25</v>
      </c>
      <c r="G555" s="2" t="str">
        <f t="shared" si="43"/>
        <v>0-10</v>
      </c>
      <c r="H555" s="10" t="s">
        <v>837</v>
      </c>
      <c r="I555" s="10" t="str">
        <f t="shared" si="41"/>
        <v>E</v>
      </c>
      <c r="J555" s="10" t="s">
        <v>1028</v>
      </c>
      <c r="K555" s="10" t="s">
        <v>1574</v>
      </c>
      <c r="L555" s="2">
        <v>0</v>
      </c>
      <c r="M555" s="2">
        <v>593</v>
      </c>
      <c r="N555" s="2">
        <v>3</v>
      </c>
      <c r="O555" s="10" t="s">
        <v>15</v>
      </c>
      <c r="P555" s="2">
        <v>0</v>
      </c>
      <c r="Q555" s="10">
        <v>0</v>
      </c>
      <c r="R555" s="10" t="s">
        <v>264</v>
      </c>
      <c r="S555" s="10" t="s">
        <v>17</v>
      </c>
      <c r="T555" s="2">
        <v>0</v>
      </c>
      <c r="U555" t="str">
        <f t="shared" si="44"/>
        <v>Single</v>
      </c>
    </row>
    <row r="556" spans="1:21" x14ac:dyDescent="0.2">
      <c r="A556" s="2">
        <v>25</v>
      </c>
      <c r="B556" s="2" t="str">
        <f t="shared" si="42"/>
        <v>18-30</v>
      </c>
      <c r="C556" s="10" t="s">
        <v>1842</v>
      </c>
      <c r="D556" s="11" t="str">
        <f t="shared" si="40"/>
        <v>M</v>
      </c>
      <c r="E556" s="10" t="s">
        <v>14</v>
      </c>
      <c r="F556" s="2">
        <v>7.25</v>
      </c>
      <c r="G556" s="2" t="str">
        <f t="shared" si="43"/>
        <v>0-10</v>
      </c>
      <c r="H556" s="10" t="s">
        <v>966</v>
      </c>
      <c r="I556" s="10" t="str">
        <f t="shared" si="41"/>
        <v>H</v>
      </c>
      <c r="J556" s="10" t="s">
        <v>1028</v>
      </c>
      <c r="K556" s="10" t="s">
        <v>1750</v>
      </c>
      <c r="L556" s="2">
        <v>0</v>
      </c>
      <c r="M556" s="2">
        <v>786</v>
      </c>
      <c r="N556" s="2">
        <v>3</v>
      </c>
      <c r="O556" s="10" t="s">
        <v>15</v>
      </c>
      <c r="P556" s="2">
        <v>0</v>
      </c>
      <c r="Q556" s="10">
        <v>0</v>
      </c>
      <c r="R556" s="10">
        <v>374887</v>
      </c>
      <c r="S556" s="10" t="s">
        <v>17</v>
      </c>
      <c r="T556" s="2">
        <v>0</v>
      </c>
      <c r="U556" t="str">
        <f t="shared" si="44"/>
        <v>Single</v>
      </c>
    </row>
    <row r="557" spans="1:21" x14ac:dyDescent="0.2">
      <c r="A557" s="2">
        <v>15</v>
      </c>
      <c r="B557" s="2" t="str">
        <f t="shared" si="42"/>
        <v>18 lower</v>
      </c>
      <c r="C557" s="10" t="s">
        <v>1842</v>
      </c>
      <c r="D557" s="11" t="str">
        <f t="shared" si="40"/>
        <v>M</v>
      </c>
      <c r="E557" s="10" t="s">
        <v>19</v>
      </c>
      <c r="F557" s="2">
        <v>7.2291999999999996</v>
      </c>
      <c r="G557" s="2" t="str">
        <f t="shared" si="43"/>
        <v>0-10</v>
      </c>
      <c r="H557" s="10" t="s">
        <v>660</v>
      </c>
      <c r="I557" s="10" t="str">
        <f t="shared" si="41"/>
        <v>E</v>
      </c>
      <c r="J557" s="10" t="s">
        <v>1028</v>
      </c>
      <c r="K557" s="10" t="s">
        <v>1372</v>
      </c>
      <c r="L557" s="2">
        <v>1</v>
      </c>
      <c r="M557" s="2">
        <v>353</v>
      </c>
      <c r="N557" s="2">
        <v>3</v>
      </c>
      <c r="O557" s="10" t="s">
        <v>15</v>
      </c>
      <c r="P557" s="2">
        <v>1</v>
      </c>
      <c r="Q557" s="10">
        <v>0</v>
      </c>
      <c r="R557" s="10">
        <v>2695</v>
      </c>
      <c r="S557" s="10" t="s">
        <v>17</v>
      </c>
      <c r="T557" s="2">
        <v>2</v>
      </c>
      <c r="U557" t="str">
        <f t="shared" si="44"/>
        <v>Normal family</v>
      </c>
    </row>
    <row r="558" spans="1:21" x14ac:dyDescent="0.2">
      <c r="A558" s="2">
        <v>17</v>
      </c>
      <c r="B558" s="2" t="str">
        <f t="shared" si="42"/>
        <v>18 lower</v>
      </c>
      <c r="C558" s="10" t="s">
        <v>1842</v>
      </c>
      <c r="D558" s="11" t="str">
        <f t="shared" si="40"/>
        <v>M</v>
      </c>
      <c r="E558" s="10" t="s">
        <v>19</v>
      </c>
      <c r="F558" s="2">
        <v>7.2291999999999996</v>
      </c>
      <c r="G558" s="2" t="str">
        <f t="shared" si="43"/>
        <v>0-10</v>
      </c>
      <c r="H558" s="10" t="s">
        <v>660</v>
      </c>
      <c r="I558" s="10" t="str">
        <f t="shared" si="41"/>
        <v>E</v>
      </c>
      <c r="J558" s="10" t="s">
        <v>1028</v>
      </c>
      <c r="K558" s="10" t="s">
        <v>1531</v>
      </c>
      <c r="L558" s="2">
        <v>1</v>
      </c>
      <c r="M558" s="2">
        <v>533</v>
      </c>
      <c r="N558" s="2">
        <v>3</v>
      </c>
      <c r="O558" s="10" t="s">
        <v>15</v>
      </c>
      <c r="P558" s="2">
        <v>1</v>
      </c>
      <c r="Q558" s="10">
        <v>0</v>
      </c>
      <c r="R558" s="10">
        <v>2690</v>
      </c>
      <c r="S558" s="10" t="s">
        <v>17</v>
      </c>
      <c r="T558" s="2">
        <v>2</v>
      </c>
      <c r="U558" t="str">
        <f t="shared" si="44"/>
        <v>Normal family</v>
      </c>
    </row>
    <row r="559" spans="1:21" x14ac:dyDescent="0.2">
      <c r="A559" s="2">
        <v>30</v>
      </c>
      <c r="B559" s="2" t="str">
        <f t="shared" si="42"/>
        <v>30-45</v>
      </c>
      <c r="C559" s="10" t="s">
        <v>1842</v>
      </c>
      <c r="D559" s="11" t="str">
        <f t="shared" si="40"/>
        <v>M</v>
      </c>
      <c r="E559" s="10" t="s">
        <v>19</v>
      </c>
      <c r="F559" s="2">
        <v>7.2291999999999996</v>
      </c>
      <c r="G559" s="2" t="str">
        <f t="shared" si="43"/>
        <v>0-10</v>
      </c>
      <c r="H559" s="10" t="s">
        <v>396</v>
      </c>
      <c r="I559" s="10" t="str">
        <f t="shared" si="41"/>
        <v>M</v>
      </c>
      <c r="J559" s="10" t="s">
        <v>1028</v>
      </c>
      <c r="K559" s="10" t="s">
        <v>1067</v>
      </c>
      <c r="L559" s="2">
        <v>0</v>
      </c>
      <c r="M559" s="2">
        <v>37</v>
      </c>
      <c r="N559" s="2">
        <v>3</v>
      </c>
      <c r="O559" s="10" t="s">
        <v>15</v>
      </c>
      <c r="P559" s="2">
        <v>0</v>
      </c>
      <c r="Q559" s="10">
        <v>1</v>
      </c>
      <c r="R559" s="10">
        <v>2677</v>
      </c>
      <c r="S559" s="10" t="s">
        <v>17</v>
      </c>
      <c r="T559" s="2">
        <v>0</v>
      </c>
      <c r="U559" t="str">
        <f t="shared" si="44"/>
        <v>Single</v>
      </c>
    </row>
    <row r="560" spans="1:21" x14ac:dyDescent="0.2">
      <c r="A560" s="2">
        <v>28.5</v>
      </c>
      <c r="B560" s="2" t="str">
        <f t="shared" si="42"/>
        <v>18-30</v>
      </c>
      <c r="C560" s="10" t="s">
        <v>1842</v>
      </c>
      <c r="D560" s="11" t="str">
        <f t="shared" si="40"/>
        <v>M</v>
      </c>
      <c r="E560" s="10" t="s">
        <v>19</v>
      </c>
      <c r="F560" s="2">
        <v>7.2291999999999996</v>
      </c>
      <c r="G560" s="2" t="str">
        <f t="shared" si="43"/>
        <v>0-10</v>
      </c>
      <c r="H560" s="10" t="s">
        <v>416</v>
      </c>
      <c r="I560" s="10" t="str">
        <f t="shared" si="41"/>
        <v>N</v>
      </c>
      <c r="J560" s="10" t="s">
        <v>1028</v>
      </c>
      <c r="K560" s="10" t="s">
        <v>1088</v>
      </c>
      <c r="L560" s="2">
        <v>0</v>
      </c>
      <c r="M560" s="2">
        <v>58</v>
      </c>
      <c r="N560" s="2">
        <v>3</v>
      </c>
      <c r="O560" s="10" t="s">
        <v>15</v>
      </c>
      <c r="P560" s="2">
        <v>0</v>
      </c>
      <c r="Q560" s="10">
        <v>0</v>
      </c>
      <c r="R560" s="10">
        <v>2697</v>
      </c>
      <c r="S560" s="10" t="s">
        <v>17</v>
      </c>
      <c r="T560" s="2">
        <v>0</v>
      </c>
      <c r="U560" t="str">
        <f t="shared" si="44"/>
        <v>Single</v>
      </c>
    </row>
    <row r="561" spans="1:21" x14ac:dyDescent="0.2">
      <c r="A561" s="2">
        <v>22</v>
      </c>
      <c r="B561" s="2" t="str">
        <f t="shared" si="42"/>
        <v>18-30</v>
      </c>
      <c r="C561" s="10" t="s">
        <v>1842</v>
      </c>
      <c r="D561" s="11" t="str">
        <f t="shared" si="40"/>
        <v>M</v>
      </c>
      <c r="E561" s="10" t="s">
        <v>19</v>
      </c>
      <c r="F561" s="2">
        <v>7.2291999999999996</v>
      </c>
      <c r="G561" s="2" t="str">
        <f t="shared" si="43"/>
        <v>0-10</v>
      </c>
      <c r="H561" s="10" t="s">
        <v>419</v>
      </c>
      <c r="I561" s="10" t="str">
        <f t="shared" si="41"/>
        <v>S</v>
      </c>
      <c r="J561" s="10" t="s">
        <v>1028</v>
      </c>
      <c r="K561" s="10" t="s">
        <v>1091</v>
      </c>
      <c r="L561" s="2">
        <v>0</v>
      </c>
      <c r="M561" s="2">
        <v>61</v>
      </c>
      <c r="N561" s="2">
        <v>3</v>
      </c>
      <c r="O561" s="10" t="s">
        <v>15</v>
      </c>
      <c r="P561" s="2">
        <v>0</v>
      </c>
      <c r="Q561" s="10">
        <v>0</v>
      </c>
      <c r="R561" s="10">
        <v>2669</v>
      </c>
      <c r="S561" s="10" t="s">
        <v>17</v>
      </c>
      <c r="T561" s="2">
        <v>0</v>
      </c>
      <c r="U561" t="str">
        <f t="shared" si="44"/>
        <v>Single</v>
      </c>
    </row>
    <row r="562" spans="1:21" x14ac:dyDescent="0.2">
      <c r="A562" s="2">
        <v>23.5</v>
      </c>
      <c r="B562" s="2" t="str">
        <f t="shared" si="42"/>
        <v>18-30</v>
      </c>
      <c r="C562" s="10" t="s">
        <v>1842</v>
      </c>
      <c r="D562" s="11" t="str">
        <f t="shared" si="40"/>
        <v>M</v>
      </c>
      <c r="E562" s="10" t="s">
        <v>19</v>
      </c>
      <c r="F562" s="2">
        <v>7.2291999999999996</v>
      </c>
      <c r="G562" s="2" t="str">
        <f t="shared" si="43"/>
        <v>0-10</v>
      </c>
      <c r="H562" s="10" t="s">
        <v>620</v>
      </c>
      <c r="I562" s="10" t="str">
        <f t="shared" si="41"/>
        <v>H</v>
      </c>
      <c r="J562" s="10" t="s">
        <v>1028</v>
      </c>
      <c r="K562" s="10" t="s">
        <v>1317</v>
      </c>
      <c r="L562" s="2">
        <v>0</v>
      </c>
      <c r="M562" s="2">
        <v>297</v>
      </c>
      <c r="N562" s="2">
        <v>3</v>
      </c>
      <c r="O562" s="10" t="s">
        <v>15</v>
      </c>
      <c r="P562" s="2">
        <v>0</v>
      </c>
      <c r="Q562" s="10">
        <v>0</v>
      </c>
      <c r="R562" s="10">
        <v>2693</v>
      </c>
      <c r="S562" s="10" t="s">
        <v>17</v>
      </c>
      <c r="T562" s="2">
        <v>0</v>
      </c>
      <c r="U562" t="str">
        <f t="shared" si="44"/>
        <v>Single</v>
      </c>
    </row>
    <row r="563" spans="1:21" x14ac:dyDescent="0.2">
      <c r="A563" s="2">
        <v>47</v>
      </c>
      <c r="B563" s="2" t="str">
        <f t="shared" si="42"/>
        <v>45 higher</v>
      </c>
      <c r="C563" s="10" t="s">
        <v>278</v>
      </c>
      <c r="D563" s="11" t="str">
        <f t="shared" si="40"/>
        <v>E</v>
      </c>
      <c r="E563" s="10" t="s">
        <v>14</v>
      </c>
      <c r="F563" s="2">
        <v>25.587499999999999</v>
      </c>
      <c r="G563" s="2" t="str">
        <f t="shared" si="43"/>
        <v>25-75</v>
      </c>
      <c r="H563" s="10" t="s">
        <v>881</v>
      </c>
      <c r="I563" s="10" t="str">
        <f t="shared" si="41"/>
        <v>C</v>
      </c>
      <c r="J563" s="10" t="s">
        <v>1028</v>
      </c>
      <c r="K563" s="10" t="s">
        <v>1643</v>
      </c>
      <c r="L563" s="2">
        <v>0</v>
      </c>
      <c r="M563" s="2">
        <v>663</v>
      </c>
      <c r="N563" s="2">
        <v>1</v>
      </c>
      <c r="O563" s="10" t="s">
        <v>15</v>
      </c>
      <c r="P563" s="2">
        <v>0</v>
      </c>
      <c r="Q563" s="10">
        <v>0</v>
      </c>
      <c r="R563" s="10">
        <v>5727</v>
      </c>
      <c r="S563" s="10" t="s">
        <v>17</v>
      </c>
      <c r="T563" s="2">
        <v>0</v>
      </c>
      <c r="U563" t="str">
        <f t="shared" si="44"/>
        <v>Single</v>
      </c>
    </row>
    <row r="564" spans="1:21" x14ac:dyDescent="0.2">
      <c r="A564" s="2">
        <v>30</v>
      </c>
      <c r="B564" s="2" t="str">
        <f t="shared" si="42"/>
        <v>30-45</v>
      </c>
      <c r="C564" s="10" t="s">
        <v>1842</v>
      </c>
      <c r="D564" s="11" t="str">
        <f t="shared" si="40"/>
        <v>M</v>
      </c>
      <c r="E564" s="10" t="s">
        <v>14</v>
      </c>
      <c r="F564" s="2">
        <v>25.925000000000001</v>
      </c>
      <c r="G564" s="2" t="str">
        <f t="shared" si="43"/>
        <v>25-75</v>
      </c>
      <c r="H564" s="10" t="s">
        <v>512</v>
      </c>
      <c r="I564" s="10" t="str">
        <f t="shared" si="41"/>
        <v>B</v>
      </c>
      <c r="J564" s="10" t="s">
        <v>1028</v>
      </c>
      <c r="K564" s="10" t="s">
        <v>1198</v>
      </c>
      <c r="L564" s="2">
        <v>0</v>
      </c>
      <c r="M564" s="2">
        <v>169</v>
      </c>
      <c r="N564" s="2">
        <v>1</v>
      </c>
      <c r="O564" s="10" t="s">
        <v>15</v>
      </c>
      <c r="P564" s="2">
        <v>0</v>
      </c>
      <c r="Q564" s="10">
        <v>0</v>
      </c>
      <c r="R564" s="10" t="s">
        <v>101</v>
      </c>
      <c r="S564" s="10" t="s">
        <v>17</v>
      </c>
      <c r="T564" s="2">
        <v>0</v>
      </c>
      <c r="U564" t="str">
        <f t="shared" si="44"/>
        <v>Single</v>
      </c>
    </row>
    <row r="565" spans="1:21" x14ac:dyDescent="0.2">
      <c r="A565" s="2">
        <v>49</v>
      </c>
      <c r="B565" s="2" t="str">
        <f t="shared" si="42"/>
        <v>45 higher</v>
      </c>
      <c r="C565" s="10" t="s">
        <v>316</v>
      </c>
      <c r="D565" s="11" t="str">
        <f t="shared" si="40"/>
        <v>D</v>
      </c>
      <c r="E565" s="10" t="s">
        <v>14</v>
      </c>
      <c r="F565" s="2">
        <v>25.929200000000002</v>
      </c>
      <c r="G565" s="2" t="str">
        <f t="shared" si="43"/>
        <v>25-75</v>
      </c>
      <c r="H565" s="10" t="s">
        <v>972</v>
      </c>
      <c r="I565" s="10" t="str">
        <f t="shared" si="41"/>
        <v>L</v>
      </c>
      <c r="J565" s="10" t="s">
        <v>1272</v>
      </c>
      <c r="K565" s="10" t="s">
        <v>1758</v>
      </c>
      <c r="L565" s="2">
        <v>0</v>
      </c>
      <c r="M565" s="2">
        <v>797</v>
      </c>
      <c r="N565" s="2">
        <v>1</v>
      </c>
      <c r="O565" s="10" t="s">
        <v>20</v>
      </c>
      <c r="P565" s="2">
        <v>0</v>
      </c>
      <c r="Q565" s="10">
        <v>1</v>
      </c>
      <c r="R565" s="10">
        <v>17465</v>
      </c>
      <c r="S565" s="10" t="s">
        <v>135</v>
      </c>
      <c r="T565" s="2">
        <v>0</v>
      </c>
      <c r="U565" t="str">
        <f t="shared" si="44"/>
        <v>Single</v>
      </c>
    </row>
    <row r="566" spans="1:21" x14ac:dyDescent="0.2">
      <c r="A566" s="2">
        <v>48</v>
      </c>
      <c r="B566" s="2" t="str">
        <f t="shared" si="42"/>
        <v>45 higher</v>
      </c>
      <c r="C566" s="10" t="s">
        <v>316</v>
      </c>
      <c r="D566" s="11" t="str">
        <f t="shared" si="40"/>
        <v>D</v>
      </c>
      <c r="E566" s="10" t="s">
        <v>14</v>
      </c>
      <c r="F566" s="2">
        <v>25.929200000000002</v>
      </c>
      <c r="G566" s="2" t="str">
        <f t="shared" si="43"/>
        <v>25-75</v>
      </c>
      <c r="H566" s="10" t="s">
        <v>1009</v>
      </c>
      <c r="I566" s="10" t="str">
        <f t="shared" si="41"/>
        <v>S</v>
      </c>
      <c r="J566" s="10" t="s">
        <v>1030</v>
      </c>
      <c r="K566" s="10" t="s">
        <v>1815</v>
      </c>
      <c r="L566" s="2">
        <v>0</v>
      </c>
      <c r="M566" s="2">
        <v>863</v>
      </c>
      <c r="N566" s="2">
        <v>1</v>
      </c>
      <c r="O566" s="10" t="s">
        <v>20</v>
      </c>
      <c r="P566" s="2">
        <v>0</v>
      </c>
      <c r="Q566" s="10">
        <v>1</v>
      </c>
      <c r="R566" s="10">
        <v>17466</v>
      </c>
      <c r="S566" s="10" t="s">
        <v>22</v>
      </c>
      <c r="T566" s="2">
        <v>0</v>
      </c>
      <c r="U566" t="str">
        <f t="shared" si="44"/>
        <v>Single</v>
      </c>
    </row>
    <row r="567" spans="1:21" x14ac:dyDescent="0.2">
      <c r="A567" s="2">
        <v>35</v>
      </c>
      <c r="B567" s="2" t="str">
        <f t="shared" si="42"/>
        <v>30-45</v>
      </c>
      <c r="C567" s="10" t="s">
        <v>1842</v>
      </c>
      <c r="D567" s="11" t="str">
        <f t="shared" si="40"/>
        <v>M</v>
      </c>
      <c r="E567" s="10" t="s">
        <v>14</v>
      </c>
      <c r="F567" s="2">
        <v>26</v>
      </c>
      <c r="G567" s="2" t="str">
        <f t="shared" si="43"/>
        <v>25-75</v>
      </c>
      <c r="H567" s="10" t="s">
        <v>381</v>
      </c>
      <c r="I567" s="10" t="str">
        <f t="shared" si="41"/>
        <v>F</v>
      </c>
      <c r="J567" s="10" t="s">
        <v>1028</v>
      </c>
      <c r="K567" s="10" t="s">
        <v>1050</v>
      </c>
      <c r="L567" s="2">
        <v>0</v>
      </c>
      <c r="M567" s="2">
        <v>21</v>
      </c>
      <c r="N567" s="2">
        <v>2</v>
      </c>
      <c r="O567" s="10" t="s">
        <v>15</v>
      </c>
      <c r="P567" s="2">
        <v>0</v>
      </c>
      <c r="Q567" s="10">
        <v>0</v>
      </c>
      <c r="R567" s="10">
        <v>239865</v>
      </c>
      <c r="S567" s="10" t="s">
        <v>17</v>
      </c>
      <c r="T567" s="2">
        <v>0</v>
      </c>
      <c r="U567" t="str">
        <f t="shared" si="44"/>
        <v>Single</v>
      </c>
    </row>
    <row r="568" spans="1:21" x14ac:dyDescent="0.2">
      <c r="A568" s="2">
        <v>36.5</v>
      </c>
      <c r="B568" s="2" t="str">
        <f t="shared" si="42"/>
        <v>30-45</v>
      </c>
      <c r="C568" s="10" t="s">
        <v>89</v>
      </c>
      <c r="D568" s="11" t="str">
        <f t="shared" si="40"/>
        <v>F</v>
      </c>
      <c r="E568" s="10" t="s">
        <v>14</v>
      </c>
      <c r="F568" s="2">
        <v>26</v>
      </c>
      <c r="G568" s="2" t="str">
        <f t="shared" si="43"/>
        <v>25-75</v>
      </c>
      <c r="H568" s="10" t="s">
        <v>495</v>
      </c>
      <c r="I568" s="10" t="str">
        <f t="shared" si="41"/>
        <v>N</v>
      </c>
      <c r="J568" s="10" t="s">
        <v>1028</v>
      </c>
      <c r="K568" s="10" t="s">
        <v>1177</v>
      </c>
      <c r="L568" s="2">
        <v>2</v>
      </c>
      <c r="M568" s="2">
        <v>149</v>
      </c>
      <c r="N568" s="2">
        <v>2</v>
      </c>
      <c r="O568" s="10" t="s">
        <v>15</v>
      </c>
      <c r="P568" s="2">
        <v>0</v>
      </c>
      <c r="Q568" s="10">
        <v>0</v>
      </c>
      <c r="R568" s="10">
        <v>230080</v>
      </c>
      <c r="S568" s="10" t="s">
        <v>17</v>
      </c>
      <c r="T568" s="2">
        <v>2</v>
      </c>
      <c r="U568" t="str">
        <f t="shared" si="44"/>
        <v>Normal family</v>
      </c>
    </row>
    <row r="569" spans="1:21" x14ac:dyDescent="0.2">
      <c r="A569" s="2">
        <v>50</v>
      </c>
      <c r="B569" s="2" t="str">
        <f t="shared" si="42"/>
        <v>45 higher</v>
      </c>
      <c r="C569" s="10" t="s">
        <v>1842</v>
      </c>
      <c r="D569" s="11" t="str">
        <f t="shared" si="40"/>
        <v>M</v>
      </c>
      <c r="E569" s="10" t="s">
        <v>14</v>
      </c>
      <c r="F569" s="2">
        <v>26</v>
      </c>
      <c r="G569" s="2" t="str">
        <f t="shared" si="43"/>
        <v>25-75</v>
      </c>
      <c r="H569" s="10" t="s">
        <v>588</v>
      </c>
      <c r="I569" s="10" t="str">
        <f t="shared" si="41"/>
        <v>P</v>
      </c>
      <c r="J569" s="10" t="s">
        <v>1030</v>
      </c>
      <c r="K569" s="10" t="s">
        <v>1286</v>
      </c>
      <c r="L569" s="2">
        <v>1</v>
      </c>
      <c r="M569" s="2">
        <v>260</v>
      </c>
      <c r="N569" s="2">
        <v>2</v>
      </c>
      <c r="O569" s="10" t="s">
        <v>20</v>
      </c>
      <c r="P569" s="2">
        <v>0</v>
      </c>
      <c r="Q569" s="10">
        <v>1</v>
      </c>
      <c r="R569" s="10">
        <v>230433</v>
      </c>
      <c r="S569" s="10" t="s">
        <v>22</v>
      </c>
      <c r="T569" s="2">
        <v>1</v>
      </c>
      <c r="U569" t="str">
        <f t="shared" si="44"/>
        <v>Normal family</v>
      </c>
    </row>
    <row r="570" spans="1:21" x14ac:dyDescent="0.2">
      <c r="A570" s="2">
        <v>30</v>
      </c>
      <c r="B570" s="2" t="str">
        <f t="shared" si="42"/>
        <v>30-45</v>
      </c>
      <c r="C570" s="10" t="s">
        <v>154</v>
      </c>
      <c r="D570" s="11" t="str">
        <f t="shared" si="40"/>
        <v>A</v>
      </c>
      <c r="E570" s="10" t="s">
        <v>14</v>
      </c>
      <c r="F570" s="2">
        <v>26</v>
      </c>
      <c r="G570" s="2" t="str">
        <f t="shared" si="43"/>
        <v>25-75</v>
      </c>
      <c r="H570" s="10" t="s">
        <v>516</v>
      </c>
      <c r="I570" s="10" t="str">
        <f t="shared" si="41"/>
        <v>S</v>
      </c>
      <c r="J570" s="10" t="s">
        <v>1028</v>
      </c>
      <c r="K570" s="10" t="s">
        <v>1308</v>
      </c>
      <c r="L570" s="2">
        <v>0</v>
      </c>
      <c r="M570" s="2">
        <v>285</v>
      </c>
      <c r="N570" s="2">
        <v>1</v>
      </c>
      <c r="O570" s="10" t="s">
        <v>15</v>
      </c>
      <c r="P570" s="2">
        <v>0</v>
      </c>
      <c r="Q570" s="10">
        <v>0</v>
      </c>
      <c r="R570" s="10">
        <v>113056</v>
      </c>
      <c r="S570" s="10" t="s">
        <v>17</v>
      </c>
      <c r="T570" s="2">
        <v>0</v>
      </c>
      <c r="U570" t="str">
        <f t="shared" si="44"/>
        <v>Single</v>
      </c>
    </row>
    <row r="571" spans="1:21" x14ac:dyDescent="0.2">
      <c r="A571" s="2">
        <v>29</v>
      </c>
      <c r="B571" s="2" t="str">
        <f t="shared" si="42"/>
        <v>18-30</v>
      </c>
      <c r="C571" s="10" t="s">
        <v>1842</v>
      </c>
      <c r="D571" s="11" t="str">
        <f t="shared" si="40"/>
        <v>M</v>
      </c>
      <c r="E571" s="10" t="s">
        <v>14</v>
      </c>
      <c r="F571" s="2">
        <v>26</v>
      </c>
      <c r="G571" s="2" t="str">
        <f t="shared" si="43"/>
        <v>25-75</v>
      </c>
      <c r="H571" s="10" t="s">
        <v>412</v>
      </c>
      <c r="I571" s="10" t="str">
        <f t="shared" si="41"/>
        <v>F</v>
      </c>
      <c r="J571" s="10" t="s">
        <v>1030</v>
      </c>
      <c r="K571" s="10" t="s">
        <v>1084</v>
      </c>
      <c r="L571" s="2">
        <v>0</v>
      </c>
      <c r="M571" s="2">
        <v>54</v>
      </c>
      <c r="N571" s="2">
        <v>2</v>
      </c>
      <c r="O571" s="10" t="s">
        <v>20</v>
      </c>
      <c r="P571" s="2">
        <v>1</v>
      </c>
      <c r="Q571" s="10">
        <v>1</v>
      </c>
      <c r="R571" s="10">
        <v>2926</v>
      </c>
      <c r="S571" s="10" t="s">
        <v>22</v>
      </c>
      <c r="T571" s="2">
        <v>1</v>
      </c>
      <c r="U571" t="str">
        <f t="shared" si="44"/>
        <v>Normal family</v>
      </c>
    </row>
    <row r="572" spans="1:21" x14ac:dyDescent="0.2">
      <c r="A572" s="2">
        <v>34</v>
      </c>
      <c r="B572" s="2" t="str">
        <f t="shared" si="42"/>
        <v>30-45</v>
      </c>
      <c r="C572" s="10" t="s">
        <v>1842</v>
      </c>
      <c r="D572" s="11" t="str">
        <f t="shared" si="40"/>
        <v>M</v>
      </c>
      <c r="E572" s="10" t="s">
        <v>14</v>
      </c>
      <c r="F572" s="2">
        <v>26</v>
      </c>
      <c r="G572" s="2" t="str">
        <f t="shared" si="43"/>
        <v>25-75</v>
      </c>
      <c r="H572" s="10" t="s">
        <v>455</v>
      </c>
      <c r="I572" s="10" t="str">
        <f t="shared" si="41"/>
        <v>K</v>
      </c>
      <c r="J572" s="10" t="s">
        <v>1028</v>
      </c>
      <c r="K572" s="10" t="s">
        <v>1129</v>
      </c>
      <c r="L572" s="2">
        <v>0</v>
      </c>
      <c r="M572" s="2">
        <v>100</v>
      </c>
      <c r="N572" s="2">
        <v>2</v>
      </c>
      <c r="O572" s="10" t="s">
        <v>15</v>
      </c>
      <c r="P572" s="2">
        <v>1</v>
      </c>
      <c r="Q572" s="10">
        <v>0</v>
      </c>
      <c r="R572" s="10">
        <v>244367</v>
      </c>
      <c r="S572" s="10" t="s">
        <v>17</v>
      </c>
      <c r="T572" s="2">
        <v>1</v>
      </c>
      <c r="U572" t="str">
        <f t="shared" si="44"/>
        <v>Normal family</v>
      </c>
    </row>
    <row r="573" spans="1:21" x14ac:dyDescent="0.2">
      <c r="A573" s="2">
        <v>29</v>
      </c>
      <c r="B573" s="2" t="str">
        <f t="shared" si="42"/>
        <v>18-30</v>
      </c>
      <c r="C573" s="10" t="s">
        <v>1842</v>
      </c>
      <c r="D573" s="11" t="str">
        <f t="shared" si="40"/>
        <v>M</v>
      </c>
      <c r="E573" s="10" t="s">
        <v>14</v>
      </c>
      <c r="F573" s="2">
        <v>26</v>
      </c>
      <c r="G573" s="2" t="str">
        <f t="shared" si="43"/>
        <v>25-75</v>
      </c>
      <c r="H573" s="10" t="s">
        <v>483</v>
      </c>
      <c r="I573" s="10" t="str">
        <f t="shared" si="41"/>
        <v>W</v>
      </c>
      <c r="J573" s="10" t="s">
        <v>1030</v>
      </c>
      <c r="K573" s="10" t="s">
        <v>1162</v>
      </c>
      <c r="L573" s="2">
        <v>0</v>
      </c>
      <c r="M573" s="2">
        <v>134</v>
      </c>
      <c r="N573" s="2">
        <v>2</v>
      </c>
      <c r="O573" s="10" t="s">
        <v>20</v>
      </c>
      <c r="P573" s="2">
        <v>1</v>
      </c>
      <c r="Q573" s="10">
        <v>1</v>
      </c>
      <c r="R573" s="10">
        <v>228414</v>
      </c>
      <c r="S573" s="10" t="s">
        <v>22</v>
      </c>
      <c r="T573" s="2">
        <v>1</v>
      </c>
      <c r="U573" t="str">
        <f t="shared" si="44"/>
        <v>Normal family</v>
      </c>
    </row>
    <row r="574" spans="1:21" x14ac:dyDescent="0.2">
      <c r="A574" s="2">
        <v>3</v>
      </c>
      <c r="B574" s="2" t="str">
        <f t="shared" si="42"/>
        <v>18 lower</v>
      </c>
      <c r="C574" s="10" t="s">
        <v>89</v>
      </c>
      <c r="D574" s="11" t="str">
        <f t="shared" si="40"/>
        <v>F</v>
      </c>
      <c r="E574" s="10" t="s">
        <v>14</v>
      </c>
      <c r="F574" s="2">
        <v>26</v>
      </c>
      <c r="G574" s="2" t="str">
        <f t="shared" si="43"/>
        <v>25-75</v>
      </c>
      <c r="H574" s="10" t="s">
        <v>495</v>
      </c>
      <c r="I574" s="10" t="str">
        <f t="shared" si="41"/>
        <v>N</v>
      </c>
      <c r="J574" s="10" t="s">
        <v>1038</v>
      </c>
      <c r="K574" s="10" t="s">
        <v>1222</v>
      </c>
      <c r="L574" s="2">
        <v>1</v>
      </c>
      <c r="M574" s="2">
        <v>194</v>
      </c>
      <c r="N574" s="2">
        <v>2</v>
      </c>
      <c r="O574" s="10" t="s">
        <v>15</v>
      </c>
      <c r="P574" s="2">
        <v>1</v>
      </c>
      <c r="Q574" s="10">
        <v>1</v>
      </c>
      <c r="R574" s="10">
        <v>230080</v>
      </c>
      <c r="S574" s="10" t="s">
        <v>28</v>
      </c>
      <c r="T574" s="2">
        <v>2</v>
      </c>
      <c r="U574" t="str">
        <f t="shared" si="44"/>
        <v>Normal family</v>
      </c>
    </row>
    <row r="575" spans="1:21" x14ac:dyDescent="0.2">
      <c r="A575" s="2">
        <v>46</v>
      </c>
      <c r="B575" s="2" t="str">
        <f t="shared" si="42"/>
        <v>45 higher</v>
      </c>
      <c r="C575" s="10" t="s">
        <v>1842</v>
      </c>
      <c r="D575" s="11" t="str">
        <f t="shared" si="40"/>
        <v>M</v>
      </c>
      <c r="E575" s="10" t="s">
        <v>14</v>
      </c>
      <c r="F575" s="2">
        <v>26</v>
      </c>
      <c r="G575" s="2" t="str">
        <f t="shared" si="43"/>
        <v>25-75</v>
      </c>
      <c r="H575" s="10" t="s">
        <v>691</v>
      </c>
      <c r="I575" s="10" t="str">
        <f t="shared" si="41"/>
        <v>M</v>
      </c>
      <c r="J575" s="10" t="s">
        <v>1028</v>
      </c>
      <c r="K575" s="10" t="s">
        <v>1412</v>
      </c>
      <c r="L575" s="2">
        <v>0</v>
      </c>
      <c r="M575" s="2">
        <v>398</v>
      </c>
      <c r="N575" s="2">
        <v>2</v>
      </c>
      <c r="O575" s="10" t="s">
        <v>15</v>
      </c>
      <c r="P575" s="2">
        <v>0</v>
      </c>
      <c r="Q575" s="10">
        <v>0</v>
      </c>
      <c r="R575" s="10">
        <v>28403</v>
      </c>
      <c r="S575" s="10" t="s">
        <v>17</v>
      </c>
      <c r="T575" s="2">
        <v>0</v>
      </c>
      <c r="U575" t="str">
        <f t="shared" si="44"/>
        <v>Single</v>
      </c>
    </row>
    <row r="576" spans="1:21" x14ac:dyDescent="0.2">
      <c r="A576" s="2">
        <v>44</v>
      </c>
      <c r="B576" s="2" t="str">
        <f t="shared" si="42"/>
        <v>30-45</v>
      </c>
      <c r="C576" s="10" t="s">
        <v>1842</v>
      </c>
      <c r="D576" s="11" t="str">
        <f t="shared" si="40"/>
        <v>M</v>
      </c>
      <c r="E576" s="10" t="s">
        <v>14</v>
      </c>
      <c r="F576" s="2">
        <v>26</v>
      </c>
      <c r="G576" s="2" t="str">
        <f t="shared" si="43"/>
        <v>25-75</v>
      </c>
      <c r="H576" s="10" t="s">
        <v>568</v>
      </c>
      <c r="I576" s="10" t="str">
        <f t="shared" si="41"/>
        <v>H</v>
      </c>
      <c r="J576" s="10" t="s">
        <v>1028</v>
      </c>
      <c r="K576" s="10" t="s">
        <v>1264</v>
      </c>
      <c r="L576" s="2">
        <v>0</v>
      </c>
      <c r="M576" s="2">
        <v>237</v>
      </c>
      <c r="N576" s="2">
        <v>2</v>
      </c>
      <c r="O576" s="10" t="s">
        <v>15</v>
      </c>
      <c r="P576" s="2">
        <v>1</v>
      </c>
      <c r="Q576" s="10">
        <v>0</v>
      </c>
      <c r="R576" s="10">
        <v>26707</v>
      </c>
      <c r="S576" s="10" t="s">
        <v>17</v>
      </c>
      <c r="T576" s="2">
        <v>1</v>
      </c>
      <c r="U576" t="str">
        <f t="shared" si="44"/>
        <v>Normal family</v>
      </c>
    </row>
    <row r="577" spans="1:21" x14ac:dyDescent="0.2">
      <c r="A577" s="2">
        <v>54</v>
      </c>
      <c r="B577" s="2" t="str">
        <f t="shared" si="42"/>
        <v>45 higher</v>
      </c>
      <c r="C577" s="10" t="s">
        <v>1842</v>
      </c>
      <c r="D577" s="11" t="str">
        <f t="shared" si="40"/>
        <v>M</v>
      </c>
      <c r="E577" s="10" t="s">
        <v>14</v>
      </c>
      <c r="F577" s="2">
        <v>26</v>
      </c>
      <c r="G577" s="2" t="str">
        <f t="shared" si="43"/>
        <v>25-75</v>
      </c>
      <c r="H577" s="10" t="s">
        <v>579</v>
      </c>
      <c r="I577" s="10" t="str">
        <f t="shared" si="41"/>
        <v>C</v>
      </c>
      <c r="J577" s="10" t="s">
        <v>1178</v>
      </c>
      <c r="K577" s="10" t="s">
        <v>1277</v>
      </c>
      <c r="L577" s="2">
        <v>0</v>
      </c>
      <c r="M577" s="2">
        <v>250</v>
      </c>
      <c r="N577" s="2">
        <v>2</v>
      </c>
      <c r="O577" s="10" t="s">
        <v>15</v>
      </c>
      <c r="P577" s="2">
        <v>1</v>
      </c>
      <c r="Q577" s="10">
        <v>0</v>
      </c>
      <c r="R577" s="10">
        <v>244252</v>
      </c>
      <c r="S577" s="10" t="s">
        <v>90</v>
      </c>
      <c r="T577" s="2">
        <v>1</v>
      </c>
      <c r="U577" t="str">
        <f t="shared" si="44"/>
        <v>Normal family</v>
      </c>
    </row>
    <row r="578" spans="1:21" x14ac:dyDescent="0.2">
      <c r="A578" s="2">
        <v>26</v>
      </c>
      <c r="B578" s="2" t="str">
        <f t="shared" si="42"/>
        <v>18-30</v>
      </c>
      <c r="C578" s="10" t="s">
        <v>1842</v>
      </c>
      <c r="D578" s="11" t="str">
        <f t="shared" ref="D578:D641" si="45">LEFT(C578,1)</f>
        <v>M</v>
      </c>
      <c r="E578" s="10" t="s">
        <v>14</v>
      </c>
      <c r="F578" s="2">
        <v>26</v>
      </c>
      <c r="G578" s="2" t="str">
        <f t="shared" si="43"/>
        <v>25-75</v>
      </c>
      <c r="H578" s="10" t="s">
        <v>632</v>
      </c>
      <c r="I578" s="10" t="str">
        <f t="shared" ref="I578:I641" si="46">LEFT(H578,1)</f>
        <v>L</v>
      </c>
      <c r="J578" s="10" t="s">
        <v>1030</v>
      </c>
      <c r="K578" s="10" t="s">
        <v>1333</v>
      </c>
      <c r="L578" s="2">
        <v>1</v>
      </c>
      <c r="M578" s="2">
        <v>313</v>
      </c>
      <c r="N578" s="2">
        <v>2</v>
      </c>
      <c r="O578" s="10" t="s">
        <v>20</v>
      </c>
      <c r="P578" s="2">
        <v>1</v>
      </c>
      <c r="Q578" s="10">
        <v>0</v>
      </c>
      <c r="R578" s="10">
        <v>250651</v>
      </c>
      <c r="S578" s="10" t="s">
        <v>22</v>
      </c>
      <c r="T578" s="2">
        <v>2</v>
      </c>
      <c r="U578" t="str">
        <f t="shared" si="44"/>
        <v>Normal family</v>
      </c>
    </row>
    <row r="579" spans="1:21" x14ac:dyDescent="0.2">
      <c r="A579" s="2">
        <v>24</v>
      </c>
      <c r="B579" s="2" t="str">
        <f t="shared" ref="B579:B642" si="47">_xlfn.SWITCH(TRUE, A579&lt;18, "18 lower", AND(A579&gt;18, A579&lt;30),"18-30", AND(A579&gt;=30,A579&lt;45),"30-45", "45 higher")</f>
        <v>18-30</v>
      </c>
      <c r="C579" s="10" t="s">
        <v>1842</v>
      </c>
      <c r="D579" s="11" t="str">
        <f t="shared" si="45"/>
        <v>M</v>
      </c>
      <c r="E579" s="10" t="s">
        <v>14</v>
      </c>
      <c r="F579" s="2">
        <v>26</v>
      </c>
      <c r="G579" s="2" t="str">
        <f t="shared" ref="G579:G642" si="48">_xlfn.SWITCH(TRUE,F579=0,0,AND(F579&gt;0,F579&lt;10),"0-10",AND(F579&gt;=10,F579&lt;25),"10-25",AND(F579&gt;=25,F579&lt;75),"25-75",F579&gt;=75,"75 higher")</f>
        <v>25-75</v>
      </c>
      <c r="H579" s="10" t="s">
        <v>455</v>
      </c>
      <c r="I579" s="10" t="str">
        <f t="shared" si="46"/>
        <v>K</v>
      </c>
      <c r="J579" s="10" t="s">
        <v>1030</v>
      </c>
      <c r="K579" s="10" t="s">
        <v>1337</v>
      </c>
      <c r="L579" s="2">
        <v>0</v>
      </c>
      <c r="M579" s="2">
        <v>317</v>
      </c>
      <c r="N579" s="2">
        <v>2</v>
      </c>
      <c r="O579" s="10" t="s">
        <v>20</v>
      </c>
      <c r="P579" s="2">
        <v>1</v>
      </c>
      <c r="Q579" s="10">
        <v>1</v>
      </c>
      <c r="R579" s="10">
        <v>244367</v>
      </c>
      <c r="S579" s="10" t="s">
        <v>22</v>
      </c>
      <c r="T579" s="2">
        <v>1</v>
      </c>
      <c r="U579" t="str">
        <f t="shared" ref="U579:U642" si="49">_xlfn.SWITCH(TRUE,T579=0,"Single",OR(T579=1,T579=2),"Normal family",T579&gt;2,"Big family")</f>
        <v>Normal family</v>
      </c>
    </row>
    <row r="580" spans="1:21" x14ac:dyDescent="0.2">
      <c r="A580" s="2">
        <v>2</v>
      </c>
      <c r="B580" s="2" t="str">
        <f t="shared" si="47"/>
        <v>18 lower</v>
      </c>
      <c r="C580" s="10" t="s">
        <v>89</v>
      </c>
      <c r="D580" s="11" t="str">
        <f t="shared" si="45"/>
        <v>F</v>
      </c>
      <c r="E580" s="10" t="s">
        <v>14</v>
      </c>
      <c r="F580" s="2">
        <v>26</v>
      </c>
      <c r="G580" s="2" t="str">
        <f t="shared" si="48"/>
        <v>25-75</v>
      </c>
      <c r="H580" s="10" t="s">
        <v>495</v>
      </c>
      <c r="I580" s="10" t="str">
        <f t="shared" si="46"/>
        <v>N</v>
      </c>
      <c r="J580" s="10" t="s">
        <v>1038</v>
      </c>
      <c r="K580" s="10" t="s">
        <v>1360</v>
      </c>
      <c r="L580" s="2">
        <v>1</v>
      </c>
      <c r="M580" s="2">
        <v>341</v>
      </c>
      <c r="N580" s="2">
        <v>2</v>
      </c>
      <c r="O580" s="10" t="s">
        <v>15</v>
      </c>
      <c r="P580" s="2">
        <v>1</v>
      </c>
      <c r="Q580" s="10">
        <v>1</v>
      </c>
      <c r="R580" s="10">
        <v>230080</v>
      </c>
      <c r="S580" s="10" t="s">
        <v>28</v>
      </c>
      <c r="T580" s="2">
        <v>2</v>
      </c>
      <c r="U580" t="str">
        <f t="shared" si="49"/>
        <v>Normal family</v>
      </c>
    </row>
    <row r="581" spans="1:21" x14ac:dyDescent="0.2">
      <c r="A581" s="2">
        <v>28</v>
      </c>
      <c r="B581" s="2" t="str">
        <f t="shared" si="47"/>
        <v>18-30</v>
      </c>
      <c r="C581" s="10" t="s">
        <v>1842</v>
      </c>
      <c r="D581" s="11" t="str">
        <f t="shared" si="45"/>
        <v>M</v>
      </c>
      <c r="E581" s="10" t="s">
        <v>14</v>
      </c>
      <c r="F581" s="2">
        <v>26</v>
      </c>
      <c r="G581" s="2" t="str">
        <f t="shared" si="48"/>
        <v>25-75</v>
      </c>
      <c r="H581" s="10" t="s">
        <v>714</v>
      </c>
      <c r="I581" s="10" t="str">
        <f t="shared" si="46"/>
        <v>C</v>
      </c>
      <c r="J581" s="10" t="s">
        <v>1030</v>
      </c>
      <c r="K581" s="10" t="s">
        <v>1437</v>
      </c>
      <c r="L581" s="2">
        <v>0</v>
      </c>
      <c r="M581" s="2">
        <v>427</v>
      </c>
      <c r="N581" s="2">
        <v>2</v>
      </c>
      <c r="O581" s="10" t="s">
        <v>20</v>
      </c>
      <c r="P581" s="2">
        <v>1</v>
      </c>
      <c r="Q581" s="10">
        <v>1</v>
      </c>
      <c r="R581" s="10">
        <v>2003</v>
      </c>
      <c r="S581" s="10" t="s">
        <v>22</v>
      </c>
      <c r="T581" s="2">
        <v>1</v>
      </c>
      <c r="U581" t="str">
        <f t="shared" si="49"/>
        <v>Normal family</v>
      </c>
    </row>
    <row r="582" spans="1:21" x14ac:dyDescent="0.2">
      <c r="A582" s="2">
        <v>42</v>
      </c>
      <c r="B582" s="2" t="str">
        <f t="shared" si="47"/>
        <v>30-45</v>
      </c>
      <c r="C582" s="10" t="s">
        <v>1842</v>
      </c>
      <c r="D582" s="11" t="str">
        <f t="shared" si="45"/>
        <v>M</v>
      </c>
      <c r="E582" s="10" t="s">
        <v>14</v>
      </c>
      <c r="F582" s="2">
        <v>26</v>
      </c>
      <c r="G582" s="2" t="str">
        <f t="shared" si="48"/>
        <v>25-75</v>
      </c>
      <c r="H582" s="10" t="s">
        <v>720</v>
      </c>
      <c r="I582" s="10" t="str">
        <f t="shared" si="46"/>
        <v>L</v>
      </c>
      <c r="J582" s="10" t="s">
        <v>1030</v>
      </c>
      <c r="K582" s="10" t="s">
        <v>1442</v>
      </c>
      <c r="L582" s="2">
        <v>0</v>
      </c>
      <c r="M582" s="2">
        <v>433</v>
      </c>
      <c r="N582" s="2">
        <v>2</v>
      </c>
      <c r="O582" s="10" t="s">
        <v>20</v>
      </c>
      <c r="P582" s="2">
        <v>1</v>
      </c>
      <c r="Q582" s="10">
        <v>1</v>
      </c>
      <c r="R582" s="10" t="s">
        <v>202</v>
      </c>
      <c r="S582" s="10" t="s">
        <v>22</v>
      </c>
      <c r="T582" s="2">
        <v>1</v>
      </c>
      <c r="U582" t="str">
        <f t="shared" si="49"/>
        <v>Normal family</v>
      </c>
    </row>
    <row r="583" spans="1:21" x14ac:dyDescent="0.2">
      <c r="A583" s="2">
        <v>36</v>
      </c>
      <c r="B583" s="2" t="str">
        <f t="shared" si="47"/>
        <v>30-45</v>
      </c>
      <c r="C583" s="10" t="s">
        <v>1842</v>
      </c>
      <c r="D583" s="11" t="str">
        <f t="shared" si="45"/>
        <v>M</v>
      </c>
      <c r="E583" s="10" t="s">
        <v>14</v>
      </c>
      <c r="F583" s="2">
        <v>26</v>
      </c>
      <c r="G583" s="2" t="str">
        <f t="shared" si="48"/>
        <v>25-75</v>
      </c>
      <c r="H583" s="10" t="s">
        <v>785</v>
      </c>
      <c r="I583" s="10" t="str">
        <f t="shared" si="46"/>
        <v>A</v>
      </c>
      <c r="J583" s="10" t="s">
        <v>1030</v>
      </c>
      <c r="K583" s="10" t="s">
        <v>1519</v>
      </c>
      <c r="L583" s="2">
        <v>0</v>
      </c>
      <c r="M583" s="2">
        <v>519</v>
      </c>
      <c r="N583" s="2">
        <v>2</v>
      </c>
      <c r="O583" s="10" t="s">
        <v>20</v>
      </c>
      <c r="P583" s="2">
        <v>1</v>
      </c>
      <c r="Q583" s="10">
        <v>1</v>
      </c>
      <c r="R583" s="10">
        <v>226875</v>
      </c>
      <c r="S583" s="10" t="s">
        <v>22</v>
      </c>
      <c r="T583" s="2">
        <v>1</v>
      </c>
      <c r="U583" t="str">
        <f t="shared" si="49"/>
        <v>Normal family</v>
      </c>
    </row>
    <row r="584" spans="1:21" x14ac:dyDescent="0.2">
      <c r="A584" s="2">
        <v>2</v>
      </c>
      <c r="B584" s="2" t="str">
        <f t="shared" si="47"/>
        <v>18 lower</v>
      </c>
      <c r="C584" s="10" t="s">
        <v>1842</v>
      </c>
      <c r="D584" s="11" t="str">
        <f t="shared" si="45"/>
        <v>M</v>
      </c>
      <c r="E584" s="10" t="s">
        <v>14</v>
      </c>
      <c r="F584" s="2">
        <v>26</v>
      </c>
      <c r="G584" s="2" t="str">
        <f t="shared" si="48"/>
        <v>25-75</v>
      </c>
      <c r="H584" s="10" t="s">
        <v>775</v>
      </c>
      <c r="I584" s="10" t="str">
        <f t="shared" si="46"/>
        <v>Q</v>
      </c>
      <c r="J584" s="10" t="s">
        <v>1032</v>
      </c>
      <c r="K584" s="10" t="s">
        <v>1529</v>
      </c>
      <c r="L584" s="2">
        <v>1</v>
      </c>
      <c r="M584" s="2">
        <v>531</v>
      </c>
      <c r="N584" s="2">
        <v>2</v>
      </c>
      <c r="O584" s="10" t="s">
        <v>20</v>
      </c>
      <c r="P584" s="2">
        <v>1</v>
      </c>
      <c r="Q584" s="10">
        <v>1</v>
      </c>
      <c r="R584" s="10">
        <v>26360</v>
      </c>
      <c r="S584" s="10" t="s">
        <v>24</v>
      </c>
      <c r="T584" s="2">
        <v>2</v>
      </c>
      <c r="U584" t="str">
        <f t="shared" si="49"/>
        <v>Normal family</v>
      </c>
    </row>
    <row r="585" spans="1:21" x14ac:dyDescent="0.2">
      <c r="A585" s="2">
        <v>19</v>
      </c>
      <c r="B585" s="2" t="str">
        <f t="shared" si="47"/>
        <v>18-30</v>
      </c>
      <c r="C585" s="10" t="s">
        <v>1842</v>
      </c>
      <c r="D585" s="11" t="str">
        <f t="shared" si="45"/>
        <v>M</v>
      </c>
      <c r="E585" s="10" t="s">
        <v>14</v>
      </c>
      <c r="F585" s="2">
        <v>26</v>
      </c>
      <c r="G585" s="2" t="str">
        <f t="shared" si="48"/>
        <v>25-75</v>
      </c>
      <c r="H585" s="10" t="s">
        <v>715</v>
      </c>
      <c r="I585" s="10" t="str">
        <f t="shared" si="46"/>
        <v>P</v>
      </c>
      <c r="J585" s="10" t="s">
        <v>1032</v>
      </c>
      <c r="K585" s="10" t="s">
        <v>1438</v>
      </c>
      <c r="L585" s="2">
        <v>0</v>
      </c>
      <c r="M585" s="2">
        <v>428</v>
      </c>
      <c r="N585" s="2">
        <v>2</v>
      </c>
      <c r="O585" s="10" t="s">
        <v>20</v>
      </c>
      <c r="P585" s="2">
        <v>0</v>
      </c>
      <c r="Q585" s="10">
        <v>1</v>
      </c>
      <c r="R585" s="10">
        <v>250655</v>
      </c>
      <c r="S585" s="10" t="s">
        <v>24</v>
      </c>
      <c r="T585" s="2">
        <v>0</v>
      </c>
      <c r="U585" t="str">
        <f t="shared" si="49"/>
        <v>Single</v>
      </c>
    </row>
    <row r="586" spans="1:21" x14ac:dyDescent="0.2">
      <c r="A586" s="2">
        <v>32</v>
      </c>
      <c r="B586" s="2" t="str">
        <f t="shared" si="47"/>
        <v>30-45</v>
      </c>
      <c r="C586" s="10" t="s">
        <v>1842</v>
      </c>
      <c r="D586" s="11" t="str">
        <f t="shared" si="45"/>
        <v>M</v>
      </c>
      <c r="E586" s="10" t="s">
        <v>14</v>
      </c>
      <c r="F586" s="2">
        <v>26</v>
      </c>
      <c r="G586" s="2" t="str">
        <f t="shared" si="48"/>
        <v>25-75</v>
      </c>
      <c r="H586" s="10" t="s">
        <v>802</v>
      </c>
      <c r="I586" s="10" t="str">
        <f t="shared" si="46"/>
        <v>B</v>
      </c>
      <c r="J586" s="10" t="s">
        <v>1028</v>
      </c>
      <c r="K586" s="10" t="s">
        <v>1540</v>
      </c>
      <c r="L586" s="2">
        <v>0</v>
      </c>
      <c r="M586" s="2">
        <v>544</v>
      </c>
      <c r="N586" s="2">
        <v>2</v>
      </c>
      <c r="O586" s="10" t="s">
        <v>15</v>
      </c>
      <c r="P586" s="2">
        <v>1</v>
      </c>
      <c r="Q586" s="10">
        <v>1</v>
      </c>
      <c r="R586" s="10">
        <v>2908</v>
      </c>
      <c r="S586" s="10" t="s">
        <v>17</v>
      </c>
      <c r="T586" s="2">
        <v>1</v>
      </c>
      <c r="U586" t="str">
        <f t="shared" si="49"/>
        <v>Normal family</v>
      </c>
    </row>
    <row r="587" spans="1:21" x14ac:dyDescent="0.2">
      <c r="A587" s="2">
        <v>19</v>
      </c>
      <c r="B587" s="2" t="str">
        <f t="shared" si="47"/>
        <v>18-30</v>
      </c>
      <c r="C587" s="10" t="s">
        <v>1842</v>
      </c>
      <c r="D587" s="11" t="str">
        <f t="shared" si="45"/>
        <v>M</v>
      </c>
      <c r="E587" s="10" t="s">
        <v>14</v>
      </c>
      <c r="F587" s="2">
        <v>26</v>
      </c>
      <c r="G587" s="2" t="str">
        <f t="shared" si="48"/>
        <v>25-75</v>
      </c>
      <c r="H587" s="10" t="s">
        <v>802</v>
      </c>
      <c r="I587" s="10" t="str">
        <f t="shared" si="46"/>
        <v>B</v>
      </c>
      <c r="J587" s="10" t="s">
        <v>1030</v>
      </c>
      <c r="K587" s="10" t="s">
        <v>1543</v>
      </c>
      <c r="L587" s="2">
        <v>0</v>
      </c>
      <c r="M587" s="2">
        <v>547</v>
      </c>
      <c r="N587" s="2">
        <v>2</v>
      </c>
      <c r="O587" s="10" t="s">
        <v>20</v>
      </c>
      <c r="P587" s="2">
        <v>1</v>
      </c>
      <c r="Q587" s="10">
        <v>1</v>
      </c>
      <c r="R587" s="10">
        <v>2908</v>
      </c>
      <c r="S587" s="10" t="s">
        <v>22</v>
      </c>
      <c r="T587" s="2">
        <v>1</v>
      </c>
      <c r="U587" t="str">
        <f t="shared" si="49"/>
        <v>Normal family</v>
      </c>
    </row>
    <row r="588" spans="1:21" x14ac:dyDescent="0.2">
      <c r="A588" s="2">
        <v>37</v>
      </c>
      <c r="B588" s="2" t="str">
        <f t="shared" si="47"/>
        <v>30-45</v>
      </c>
      <c r="C588" s="10" t="s">
        <v>1842</v>
      </c>
      <c r="D588" s="11" t="str">
        <f t="shared" si="45"/>
        <v>M</v>
      </c>
      <c r="E588" s="10" t="s">
        <v>14</v>
      </c>
      <c r="F588" s="2">
        <v>26</v>
      </c>
      <c r="G588" s="2" t="str">
        <f t="shared" si="48"/>
        <v>25-75</v>
      </c>
      <c r="H588" s="10" t="s">
        <v>838</v>
      </c>
      <c r="I588" s="10" t="str">
        <f t="shared" si="46"/>
        <v>C</v>
      </c>
      <c r="J588" s="10" t="s">
        <v>1028</v>
      </c>
      <c r="K588" s="10" t="s">
        <v>1241</v>
      </c>
      <c r="L588" s="2">
        <v>0</v>
      </c>
      <c r="M588" s="2">
        <v>595</v>
      </c>
      <c r="N588" s="2">
        <v>2</v>
      </c>
      <c r="O588" s="10" t="s">
        <v>15</v>
      </c>
      <c r="P588" s="2">
        <v>1</v>
      </c>
      <c r="Q588" s="10">
        <v>0</v>
      </c>
      <c r="R588" s="10" t="s">
        <v>265</v>
      </c>
      <c r="S588" s="10" t="s">
        <v>17</v>
      </c>
      <c r="T588" s="2">
        <v>1</v>
      </c>
      <c r="U588" t="str">
        <f t="shared" si="49"/>
        <v>Normal family</v>
      </c>
    </row>
    <row r="589" spans="1:21" x14ac:dyDescent="0.2">
      <c r="A589" s="2">
        <v>25</v>
      </c>
      <c r="B589" s="2" t="str">
        <f t="shared" si="47"/>
        <v>18-30</v>
      </c>
      <c r="C589" s="10" t="s">
        <v>1842</v>
      </c>
      <c r="D589" s="11" t="str">
        <f t="shared" si="45"/>
        <v>M</v>
      </c>
      <c r="E589" s="10" t="s">
        <v>14</v>
      </c>
      <c r="F589" s="2">
        <v>26</v>
      </c>
      <c r="G589" s="2" t="str">
        <f t="shared" si="48"/>
        <v>25-75</v>
      </c>
      <c r="H589" s="10" t="s">
        <v>924</v>
      </c>
      <c r="I589" s="10" t="str">
        <f t="shared" si="46"/>
        <v>B</v>
      </c>
      <c r="J589" s="10" t="s">
        <v>1028</v>
      </c>
      <c r="K589" s="10" t="s">
        <v>1699</v>
      </c>
      <c r="L589" s="2">
        <v>0</v>
      </c>
      <c r="M589" s="2">
        <v>729</v>
      </c>
      <c r="N589" s="2">
        <v>2</v>
      </c>
      <c r="O589" s="10" t="s">
        <v>15</v>
      </c>
      <c r="P589" s="2">
        <v>1</v>
      </c>
      <c r="Q589" s="10">
        <v>0</v>
      </c>
      <c r="R589" s="10">
        <v>236853</v>
      </c>
      <c r="S589" s="10" t="s">
        <v>17</v>
      </c>
      <c r="T589" s="2">
        <v>1</v>
      </c>
      <c r="U589" t="str">
        <f t="shared" si="49"/>
        <v>Normal family</v>
      </c>
    </row>
    <row r="590" spans="1:21" x14ac:dyDescent="0.2">
      <c r="A590" s="2">
        <v>44</v>
      </c>
      <c r="B590" s="2" t="str">
        <f t="shared" si="47"/>
        <v>30-45</v>
      </c>
      <c r="C590" s="10" t="s">
        <v>1842</v>
      </c>
      <c r="D590" s="11" t="str">
        <f t="shared" si="45"/>
        <v>M</v>
      </c>
      <c r="E590" s="10" t="s">
        <v>14</v>
      </c>
      <c r="F590" s="2">
        <v>26</v>
      </c>
      <c r="G590" s="2" t="str">
        <f t="shared" si="48"/>
        <v>25-75</v>
      </c>
      <c r="H590" s="10" t="s">
        <v>579</v>
      </c>
      <c r="I590" s="10" t="str">
        <f t="shared" si="46"/>
        <v>C</v>
      </c>
      <c r="J590" s="10" t="s">
        <v>1030</v>
      </c>
      <c r="K590" s="10" t="s">
        <v>1808</v>
      </c>
      <c r="L590" s="2">
        <v>0</v>
      </c>
      <c r="M590" s="2">
        <v>855</v>
      </c>
      <c r="N590" s="2">
        <v>2</v>
      </c>
      <c r="O590" s="10" t="s">
        <v>20</v>
      </c>
      <c r="P590" s="2">
        <v>1</v>
      </c>
      <c r="Q590" s="10">
        <v>0</v>
      </c>
      <c r="R590" s="10">
        <v>244252</v>
      </c>
      <c r="S590" s="10" t="s">
        <v>22</v>
      </c>
      <c r="T590" s="2">
        <v>1</v>
      </c>
      <c r="U590" t="str">
        <f t="shared" si="49"/>
        <v>Normal family</v>
      </c>
    </row>
    <row r="591" spans="1:21" x14ac:dyDescent="0.2">
      <c r="A591" s="2">
        <v>33</v>
      </c>
      <c r="B591" s="2" t="str">
        <f t="shared" si="47"/>
        <v>30-45</v>
      </c>
      <c r="C591" s="10" t="s">
        <v>1842</v>
      </c>
      <c r="D591" s="11" t="str">
        <f t="shared" si="45"/>
        <v>M</v>
      </c>
      <c r="E591" s="10" t="s">
        <v>14</v>
      </c>
      <c r="F591" s="2">
        <v>26</v>
      </c>
      <c r="G591" s="2" t="str">
        <f t="shared" si="48"/>
        <v>25-75</v>
      </c>
      <c r="H591" s="10" t="s">
        <v>775</v>
      </c>
      <c r="I591" s="10" t="str">
        <f t="shared" si="46"/>
        <v>Q</v>
      </c>
      <c r="J591" s="10" t="s">
        <v>1030</v>
      </c>
      <c r="K591" s="10" t="s">
        <v>1509</v>
      </c>
      <c r="L591" s="2">
        <v>2</v>
      </c>
      <c r="M591" s="2">
        <v>507</v>
      </c>
      <c r="N591" s="2">
        <v>2</v>
      </c>
      <c r="O591" s="10" t="s">
        <v>20</v>
      </c>
      <c r="P591" s="2">
        <v>0</v>
      </c>
      <c r="Q591" s="10">
        <v>1</v>
      </c>
      <c r="R591" s="10">
        <v>26360</v>
      </c>
      <c r="S591" s="10" t="s">
        <v>22</v>
      </c>
      <c r="T591" s="2">
        <v>2</v>
      </c>
      <c r="U591" t="str">
        <f t="shared" si="49"/>
        <v>Normal family</v>
      </c>
    </row>
    <row r="592" spans="1:21" x14ac:dyDescent="0.2">
      <c r="A592" s="2">
        <v>64</v>
      </c>
      <c r="B592" s="2" t="str">
        <f t="shared" si="47"/>
        <v>45 higher</v>
      </c>
      <c r="C592" s="10" t="s">
        <v>1842</v>
      </c>
      <c r="D592" s="11" t="str">
        <f t="shared" si="45"/>
        <v>M</v>
      </c>
      <c r="E592" s="10" t="s">
        <v>14</v>
      </c>
      <c r="F592" s="2">
        <v>26</v>
      </c>
      <c r="G592" s="2" t="str">
        <f t="shared" si="48"/>
        <v>25-75</v>
      </c>
      <c r="H592" s="10" t="s">
        <v>804</v>
      </c>
      <c r="I592" s="10" t="str">
        <f t="shared" si="46"/>
        <v>N</v>
      </c>
      <c r="J592" s="10" t="s">
        <v>1028</v>
      </c>
      <c r="K592" s="10" t="s">
        <v>1542</v>
      </c>
      <c r="L592" s="2">
        <v>0</v>
      </c>
      <c r="M592" s="2">
        <v>546</v>
      </c>
      <c r="N592" s="2">
        <v>1</v>
      </c>
      <c r="O592" s="10" t="s">
        <v>15</v>
      </c>
      <c r="P592" s="2">
        <v>0</v>
      </c>
      <c r="Q592" s="10">
        <v>0</v>
      </c>
      <c r="R592" s="10">
        <v>693</v>
      </c>
      <c r="S592" s="10" t="s">
        <v>17</v>
      </c>
      <c r="T592" s="2">
        <v>0</v>
      </c>
      <c r="U592" t="str">
        <f t="shared" si="49"/>
        <v>Single</v>
      </c>
    </row>
    <row r="593" spans="1:21" x14ac:dyDescent="0.2">
      <c r="A593" s="2">
        <v>27</v>
      </c>
      <c r="B593" s="2" t="str">
        <f t="shared" si="47"/>
        <v>18-30</v>
      </c>
      <c r="C593" s="10" t="s">
        <v>1842</v>
      </c>
      <c r="D593" s="11" t="str">
        <f t="shared" si="45"/>
        <v>M</v>
      </c>
      <c r="E593" s="10" t="s">
        <v>14</v>
      </c>
      <c r="F593" s="2">
        <v>26</v>
      </c>
      <c r="G593" s="2" t="str">
        <f t="shared" si="48"/>
        <v>25-75</v>
      </c>
      <c r="H593" s="10" t="s">
        <v>807</v>
      </c>
      <c r="I593" s="10" t="str">
        <f t="shared" si="46"/>
        <v>S</v>
      </c>
      <c r="J593" s="10" t="s">
        <v>1028</v>
      </c>
      <c r="K593" s="10" t="s">
        <v>1548</v>
      </c>
      <c r="L593" s="2">
        <v>0</v>
      </c>
      <c r="M593" s="2">
        <v>552</v>
      </c>
      <c r="N593" s="2">
        <v>2</v>
      </c>
      <c r="O593" s="10" t="s">
        <v>15</v>
      </c>
      <c r="P593" s="2">
        <v>0</v>
      </c>
      <c r="Q593" s="10">
        <v>0</v>
      </c>
      <c r="R593" s="10">
        <v>244358</v>
      </c>
      <c r="S593" s="10" t="s">
        <v>17</v>
      </c>
      <c r="T593" s="2">
        <v>0</v>
      </c>
      <c r="U593" t="str">
        <f t="shared" si="49"/>
        <v>Single</v>
      </c>
    </row>
    <row r="594" spans="1:21" x14ac:dyDescent="0.2">
      <c r="A594" s="2">
        <v>54</v>
      </c>
      <c r="B594" s="2" t="str">
        <f t="shared" si="47"/>
        <v>45 higher</v>
      </c>
      <c r="C594" s="10" t="s">
        <v>1842</v>
      </c>
      <c r="D594" s="11" t="str">
        <f t="shared" si="45"/>
        <v>M</v>
      </c>
      <c r="E594" s="10" t="s">
        <v>14</v>
      </c>
      <c r="F594" s="2">
        <v>26</v>
      </c>
      <c r="G594" s="2" t="str">
        <f t="shared" si="48"/>
        <v>25-75</v>
      </c>
      <c r="H594" s="10" t="s">
        <v>828</v>
      </c>
      <c r="I594" s="10" t="str">
        <f t="shared" si="46"/>
        <v>D</v>
      </c>
      <c r="J594" s="10" t="s">
        <v>1028</v>
      </c>
      <c r="K594" s="10" t="s">
        <v>1574</v>
      </c>
      <c r="L594" s="2">
        <v>0</v>
      </c>
      <c r="M594" s="2">
        <v>583</v>
      </c>
      <c r="N594" s="2">
        <v>2</v>
      </c>
      <c r="O594" s="10" t="s">
        <v>15</v>
      </c>
      <c r="P594" s="2">
        <v>0</v>
      </c>
      <c r="Q594" s="10">
        <v>0</v>
      </c>
      <c r="R594" s="10">
        <v>28403</v>
      </c>
      <c r="S594" s="10" t="s">
        <v>17</v>
      </c>
      <c r="T594" s="2">
        <v>0</v>
      </c>
      <c r="U594" t="str">
        <f t="shared" si="49"/>
        <v>Single</v>
      </c>
    </row>
    <row r="595" spans="1:21" x14ac:dyDescent="0.2">
      <c r="A595" s="2">
        <v>39</v>
      </c>
      <c r="B595" s="2" t="str">
        <f t="shared" si="47"/>
        <v>30-45</v>
      </c>
      <c r="C595" s="10" t="s">
        <v>1842</v>
      </c>
      <c r="D595" s="11" t="str">
        <f t="shared" si="45"/>
        <v>M</v>
      </c>
      <c r="E595" s="10" t="s">
        <v>14</v>
      </c>
      <c r="F595" s="2">
        <v>26</v>
      </c>
      <c r="G595" s="2" t="str">
        <f t="shared" si="48"/>
        <v>25-75</v>
      </c>
      <c r="H595" s="10" t="s">
        <v>742</v>
      </c>
      <c r="I595" s="10" t="str">
        <f t="shared" si="46"/>
        <v>M</v>
      </c>
      <c r="J595" s="10" t="s">
        <v>1028</v>
      </c>
      <c r="K595" s="10" t="s">
        <v>1680</v>
      </c>
      <c r="L595" s="2">
        <v>0</v>
      </c>
      <c r="M595" s="2">
        <v>706</v>
      </c>
      <c r="N595" s="2">
        <v>2</v>
      </c>
      <c r="O595" s="10" t="s">
        <v>15</v>
      </c>
      <c r="P595" s="2">
        <v>0</v>
      </c>
      <c r="Q595" s="10">
        <v>0</v>
      </c>
      <c r="R595" s="10">
        <v>250655</v>
      </c>
      <c r="S595" s="10" t="s">
        <v>17</v>
      </c>
      <c r="T595" s="2">
        <v>0</v>
      </c>
      <c r="U595" t="str">
        <f t="shared" si="49"/>
        <v>Single</v>
      </c>
    </row>
    <row r="596" spans="1:21" x14ac:dyDescent="0.2">
      <c r="A596" s="2">
        <v>16</v>
      </c>
      <c r="B596" s="2" t="str">
        <f t="shared" si="47"/>
        <v>18 lower</v>
      </c>
      <c r="C596" s="10" t="s">
        <v>1842</v>
      </c>
      <c r="D596" s="11" t="str">
        <f t="shared" si="45"/>
        <v>M</v>
      </c>
      <c r="E596" s="10" t="s">
        <v>14</v>
      </c>
      <c r="F596" s="2">
        <v>26</v>
      </c>
      <c r="G596" s="2" t="str">
        <f t="shared" si="48"/>
        <v>25-75</v>
      </c>
      <c r="H596" s="10" t="s">
        <v>969</v>
      </c>
      <c r="I596" s="10" t="str">
        <f t="shared" si="46"/>
        <v>G</v>
      </c>
      <c r="J596" s="10" t="s">
        <v>1028</v>
      </c>
      <c r="K596" s="10" t="s">
        <v>1413</v>
      </c>
      <c r="L596" s="2">
        <v>0</v>
      </c>
      <c r="M596" s="2">
        <v>792</v>
      </c>
      <c r="N596" s="2">
        <v>2</v>
      </c>
      <c r="O596" s="10" t="s">
        <v>15</v>
      </c>
      <c r="P596" s="2">
        <v>0</v>
      </c>
      <c r="Q596" s="10">
        <v>0</v>
      </c>
      <c r="R596" s="10">
        <v>239865</v>
      </c>
      <c r="S596" s="10" t="s">
        <v>17</v>
      </c>
      <c r="T596" s="2">
        <v>0</v>
      </c>
      <c r="U596" t="str">
        <f t="shared" si="49"/>
        <v>Single</v>
      </c>
    </row>
    <row r="597" spans="1:21" x14ac:dyDescent="0.2">
      <c r="A597" s="2">
        <v>25</v>
      </c>
      <c r="B597" s="2" t="str">
        <f t="shared" si="47"/>
        <v>18-30</v>
      </c>
      <c r="C597" s="10" t="s">
        <v>1842</v>
      </c>
      <c r="D597" s="11" t="str">
        <f t="shared" si="45"/>
        <v>M</v>
      </c>
      <c r="E597" s="10" t="s">
        <v>14</v>
      </c>
      <c r="F597" s="2">
        <v>26</v>
      </c>
      <c r="G597" s="2" t="str">
        <f t="shared" si="48"/>
        <v>25-75</v>
      </c>
      <c r="H597" s="10" t="s">
        <v>1020</v>
      </c>
      <c r="I597" s="10" t="str">
        <f t="shared" si="46"/>
        <v>S</v>
      </c>
      <c r="J597" s="10" t="s">
        <v>1030</v>
      </c>
      <c r="K597" s="10" t="s">
        <v>1832</v>
      </c>
      <c r="L597" s="2">
        <v>1</v>
      </c>
      <c r="M597" s="2">
        <v>881</v>
      </c>
      <c r="N597" s="2">
        <v>2</v>
      </c>
      <c r="O597" s="10" t="s">
        <v>20</v>
      </c>
      <c r="P597" s="2">
        <v>0</v>
      </c>
      <c r="Q597" s="10">
        <v>1</v>
      </c>
      <c r="R597" s="10">
        <v>230433</v>
      </c>
      <c r="S597" s="10" t="s">
        <v>22</v>
      </c>
      <c r="T597" s="2">
        <v>1</v>
      </c>
      <c r="U597" t="str">
        <f t="shared" si="49"/>
        <v>Normal family</v>
      </c>
    </row>
    <row r="598" spans="1:21" x14ac:dyDescent="0.2">
      <c r="A598" s="2">
        <v>8</v>
      </c>
      <c r="B598" s="2" t="str">
        <f t="shared" si="47"/>
        <v>18 lower</v>
      </c>
      <c r="C598" s="10" t="s">
        <v>1842</v>
      </c>
      <c r="D598" s="11" t="str">
        <f t="shared" si="45"/>
        <v>M</v>
      </c>
      <c r="E598" s="10" t="s">
        <v>14</v>
      </c>
      <c r="F598" s="2">
        <v>26.25</v>
      </c>
      <c r="G598" s="2" t="str">
        <f t="shared" si="48"/>
        <v>25-75</v>
      </c>
      <c r="H598" s="10" t="s">
        <v>569</v>
      </c>
      <c r="I598" s="10" t="str">
        <f t="shared" si="46"/>
        <v>C</v>
      </c>
      <c r="J598" s="10" t="s">
        <v>1032</v>
      </c>
      <c r="K598" s="10" t="s">
        <v>1265</v>
      </c>
      <c r="L598" s="2">
        <v>2</v>
      </c>
      <c r="M598" s="2">
        <v>238</v>
      </c>
      <c r="N598" s="2">
        <v>2</v>
      </c>
      <c r="O598" s="10" t="s">
        <v>20</v>
      </c>
      <c r="P598" s="2">
        <v>0</v>
      </c>
      <c r="Q598" s="10">
        <v>1</v>
      </c>
      <c r="R598" s="10" t="s">
        <v>130</v>
      </c>
      <c r="S598" s="10" t="s">
        <v>24</v>
      </c>
      <c r="T598" s="2">
        <v>2</v>
      </c>
      <c r="U598" t="str">
        <f t="shared" si="49"/>
        <v>Normal family</v>
      </c>
    </row>
    <row r="599" spans="1:21" x14ac:dyDescent="0.2">
      <c r="A599" s="2">
        <v>43</v>
      </c>
      <c r="B599" s="2" t="str">
        <f t="shared" si="47"/>
        <v>30-45</v>
      </c>
      <c r="C599" s="10" t="s">
        <v>1842</v>
      </c>
      <c r="D599" s="11" t="str">
        <f t="shared" si="45"/>
        <v>M</v>
      </c>
      <c r="E599" s="10" t="s">
        <v>14</v>
      </c>
      <c r="F599" s="2">
        <v>26.25</v>
      </c>
      <c r="G599" s="2" t="str">
        <f t="shared" si="48"/>
        <v>25-75</v>
      </c>
      <c r="H599" s="10" t="s">
        <v>634</v>
      </c>
      <c r="I599" s="10" t="str">
        <f t="shared" si="46"/>
        <v>H</v>
      </c>
      <c r="J599" s="10" t="s">
        <v>1028</v>
      </c>
      <c r="K599" s="10" t="s">
        <v>1335</v>
      </c>
      <c r="L599" s="2">
        <v>1</v>
      </c>
      <c r="M599" s="2">
        <v>315</v>
      </c>
      <c r="N599" s="2">
        <v>2</v>
      </c>
      <c r="O599" s="10" t="s">
        <v>15</v>
      </c>
      <c r="P599" s="2">
        <v>1</v>
      </c>
      <c r="Q599" s="10">
        <v>0</v>
      </c>
      <c r="R599" s="10" t="s">
        <v>170</v>
      </c>
      <c r="S599" s="10" t="s">
        <v>17</v>
      </c>
      <c r="T599" s="2">
        <v>2</v>
      </c>
      <c r="U599" t="str">
        <f t="shared" si="49"/>
        <v>Normal family</v>
      </c>
    </row>
    <row r="600" spans="1:21" x14ac:dyDescent="0.2">
      <c r="A600" s="2">
        <v>45</v>
      </c>
      <c r="B600" s="2" t="str">
        <f t="shared" si="47"/>
        <v>45 higher</v>
      </c>
      <c r="C600" s="10" t="s">
        <v>1842</v>
      </c>
      <c r="D600" s="11" t="str">
        <f t="shared" si="45"/>
        <v>M</v>
      </c>
      <c r="E600" s="10" t="s">
        <v>14</v>
      </c>
      <c r="F600" s="2">
        <v>26.25</v>
      </c>
      <c r="G600" s="2" t="str">
        <f t="shared" si="48"/>
        <v>25-75</v>
      </c>
      <c r="H600" s="10" t="s">
        <v>634</v>
      </c>
      <c r="I600" s="10" t="str">
        <f t="shared" si="46"/>
        <v>H</v>
      </c>
      <c r="J600" s="10" t="s">
        <v>1030</v>
      </c>
      <c r="K600" s="10" t="s">
        <v>1450</v>
      </c>
      <c r="L600" s="2">
        <v>1</v>
      </c>
      <c r="M600" s="2">
        <v>441</v>
      </c>
      <c r="N600" s="2">
        <v>2</v>
      </c>
      <c r="O600" s="10" t="s">
        <v>20</v>
      </c>
      <c r="P600" s="2">
        <v>1</v>
      </c>
      <c r="Q600" s="10">
        <v>1</v>
      </c>
      <c r="R600" s="10" t="s">
        <v>170</v>
      </c>
      <c r="S600" s="10" t="s">
        <v>22</v>
      </c>
      <c r="T600" s="2">
        <v>2</v>
      </c>
      <c r="U600" t="str">
        <f t="shared" si="49"/>
        <v>Normal family</v>
      </c>
    </row>
    <row r="601" spans="1:21" x14ac:dyDescent="0.2">
      <c r="A601" s="2">
        <v>31</v>
      </c>
      <c r="B601" s="2" t="str">
        <f t="shared" si="47"/>
        <v>30-45</v>
      </c>
      <c r="C601" s="10" t="s">
        <v>1842</v>
      </c>
      <c r="D601" s="11" t="str">
        <f t="shared" si="45"/>
        <v>M</v>
      </c>
      <c r="E601" s="10" t="s">
        <v>14</v>
      </c>
      <c r="F601" s="2">
        <v>26.25</v>
      </c>
      <c r="G601" s="2" t="str">
        <f t="shared" si="48"/>
        <v>25-75</v>
      </c>
      <c r="H601" s="10" t="s">
        <v>569</v>
      </c>
      <c r="I601" s="10" t="str">
        <f t="shared" si="46"/>
        <v>C</v>
      </c>
      <c r="J601" s="10" t="s">
        <v>1028</v>
      </c>
      <c r="K601" s="10" t="s">
        <v>1619</v>
      </c>
      <c r="L601" s="2">
        <v>1</v>
      </c>
      <c r="M601" s="2">
        <v>638</v>
      </c>
      <c r="N601" s="2">
        <v>2</v>
      </c>
      <c r="O601" s="10" t="s">
        <v>15</v>
      </c>
      <c r="P601" s="2">
        <v>1</v>
      </c>
      <c r="Q601" s="10">
        <v>0</v>
      </c>
      <c r="R601" s="10" t="s">
        <v>130</v>
      </c>
      <c r="S601" s="10" t="s">
        <v>17</v>
      </c>
      <c r="T601" s="2">
        <v>2</v>
      </c>
      <c r="U601" t="str">
        <f t="shared" si="49"/>
        <v>Normal family</v>
      </c>
    </row>
    <row r="602" spans="1:21" x14ac:dyDescent="0.2">
      <c r="A602" s="2">
        <v>31</v>
      </c>
      <c r="B602" s="2" t="str">
        <f t="shared" si="47"/>
        <v>30-45</v>
      </c>
      <c r="C602" s="10" t="s">
        <v>1842</v>
      </c>
      <c r="D602" s="11" t="str">
        <f t="shared" si="45"/>
        <v>M</v>
      </c>
      <c r="E602" s="10" t="s">
        <v>14</v>
      </c>
      <c r="F602" s="2">
        <v>26.25</v>
      </c>
      <c r="G602" s="2" t="str">
        <f t="shared" si="48"/>
        <v>25-75</v>
      </c>
      <c r="H602" s="10" t="s">
        <v>569</v>
      </c>
      <c r="I602" s="10" t="str">
        <f t="shared" si="46"/>
        <v>C</v>
      </c>
      <c r="J602" s="10" t="s">
        <v>1030</v>
      </c>
      <c r="K602" s="10" t="s">
        <v>1762</v>
      </c>
      <c r="L602" s="2">
        <v>1</v>
      </c>
      <c r="M602" s="2">
        <v>802</v>
      </c>
      <c r="N602" s="2">
        <v>2</v>
      </c>
      <c r="O602" s="10" t="s">
        <v>20</v>
      </c>
      <c r="P602" s="2">
        <v>1</v>
      </c>
      <c r="Q602" s="10">
        <v>1</v>
      </c>
      <c r="R602" s="10" t="s">
        <v>130</v>
      </c>
      <c r="S602" s="10" t="s">
        <v>22</v>
      </c>
      <c r="T602" s="2">
        <v>2</v>
      </c>
      <c r="U602" t="str">
        <f t="shared" si="49"/>
        <v>Normal family</v>
      </c>
    </row>
    <row r="603" spans="1:21" x14ac:dyDescent="0.2">
      <c r="A603" s="2">
        <v>7</v>
      </c>
      <c r="B603" s="2" t="str">
        <f t="shared" si="47"/>
        <v>18 lower</v>
      </c>
      <c r="C603" s="10" t="s">
        <v>1842</v>
      </c>
      <c r="D603" s="11" t="str">
        <f t="shared" si="45"/>
        <v>M</v>
      </c>
      <c r="E603" s="10" t="s">
        <v>14</v>
      </c>
      <c r="F603" s="2">
        <v>26.25</v>
      </c>
      <c r="G603" s="2" t="str">
        <f t="shared" si="48"/>
        <v>25-75</v>
      </c>
      <c r="H603" s="10" t="s">
        <v>634</v>
      </c>
      <c r="I603" s="10" t="str">
        <f t="shared" si="46"/>
        <v>H</v>
      </c>
      <c r="J603" s="10" t="s">
        <v>1032</v>
      </c>
      <c r="K603" s="10" t="s">
        <v>1533</v>
      </c>
      <c r="L603" s="2">
        <v>2</v>
      </c>
      <c r="M603" s="2">
        <v>536</v>
      </c>
      <c r="N603" s="2">
        <v>2</v>
      </c>
      <c r="O603" s="10" t="s">
        <v>20</v>
      </c>
      <c r="P603" s="2">
        <v>0</v>
      </c>
      <c r="Q603" s="10">
        <v>1</v>
      </c>
      <c r="R603" s="10" t="s">
        <v>170</v>
      </c>
      <c r="S603" s="10" t="s">
        <v>24</v>
      </c>
      <c r="T603" s="2">
        <v>2</v>
      </c>
      <c r="U603" t="str">
        <f t="shared" si="49"/>
        <v>Normal family</v>
      </c>
    </row>
    <row r="604" spans="1:21" x14ac:dyDescent="0.2">
      <c r="A604" s="2">
        <v>19</v>
      </c>
      <c r="B604" s="2" t="str">
        <f t="shared" si="47"/>
        <v>18-30</v>
      </c>
      <c r="C604" s="10" t="s">
        <v>84</v>
      </c>
      <c r="D604" s="11" t="str">
        <f t="shared" si="45"/>
        <v>D</v>
      </c>
      <c r="E604" s="10" t="s">
        <v>14</v>
      </c>
      <c r="F604" s="2">
        <v>26.283300000000001</v>
      </c>
      <c r="G604" s="2" t="str">
        <f t="shared" si="48"/>
        <v>25-75</v>
      </c>
      <c r="H604" s="10" t="s">
        <v>486</v>
      </c>
      <c r="I604" s="10" t="str">
        <f t="shared" si="46"/>
        <v>N</v>
      </c>
      <c r="J604" s="10" t="s">
        <v>1032</v>
      </c>
      <c r="K604" s="10" t="s">
        <v>1165</v>
      </c>
      <c r="L604" s="2">
        <v>2</v>
      </c>
      <c r="M604" s="2">
        <v>137</v>
      </c>
      <c r="N604" s="2">
        <v>1</v>
      </c>
      <c r="O604" s="10" t="s">
        <v>20</v>
      </c>
      <c r="P604" s="2">
        <v>0</v>
      </c>
      <c r="Q604" s="10">
        <v>1</v>
      </c>
      <c r="R604" s="10">
        <v>11752</v>
      </c>
      <c r="S604" s="10" t="s">
        <v>24</v>
      </c>
      <c r="T604" s="2">
        <v>2</v>
      </c>
      <c r="U604" t="str">
        <f t="shared" si="49"/>
        <v>Normal family</v>
      </c>
    </row>
    <row r="605" spans="1:21" x14ac:dyDescent="0.2">
      <c r="A605" s="2">
        <v>36</v>
      </c>
      <c r="B605" s="2" t="str">
        <f t="shared" si="47"/>
        <v>30-45</v>
      </c>
      <c r="C605" s="10" t="s">
        <v>232</v>
      </c>
      <c r="D605" s="11" t="str">
        <f t="shared" si="45"/>
        <v>E</v>
      </c>
      <c r="E605" s="10" t="s">
        <v>14</v>
      </c>
      <c r="F605" s="2">
        <v>26.287500000000001</v>
      </c>
      <c r="G605" s="2" t="str">
        <f t="shared" si="48"/>
        <v>25-75</v>
      </c>
      <c r="H605" s="10" t="s">
        <v>779</v>
      </c>
      <c r="I605" s="10" t="str">
        <f t="shared" si="46"/>
        <v>M</v>
      </c>
      <c r="J605" s="10" t="s">
        <v>1028</v>
      </c>
      <c r="K605" s="10" t="s">
        <v>1514</v>
      </c>
      <c r="L605" s="2">
        <v>0</v>
      </c>
      <c r="M605" s="2">
        <v>513</v>
      </c>
      <c r="N605" s="2">
        <v>1</v>
      </c>
      <c r="O605" s="10" t="s">
        <v>15</v>
      </c>
      <c r="P605" s="2">
        <v>0</v>
      </c>
      <c r="Q605" s="10">
        <v>1</v>
      </c>
      <c r="R605" s="10" t="s">
        <v>233</v>
      </c>
      <c r="S605" s="10" t="s">
        <v>17</v>
      </c>
      <c r="T605" s="2">
        <v>0</v>
      </c>
      <c r="U605" t="str">
        <f t="shared" si="49"/>
        <v>Single</v>
      </c>
    </row>
    <row r="606" spans="1:21" x14ac:dyDescent="0.2">
      <c r="A606" s="2">
        <v>35</v>
      </c>
      <c r="B606" s="2" t="str">
        <f t="shared" si="47"/>
        <v>30-45</v>
      </c>
      <c r="C606" s="10" t="s">
        <v>291</v>
      </c>
      <c r="D606" s="11" t="str">
        <f t="shared" si="45"/>
        <v>E</v>
      </c>
      <c r="E606" s="10" t="s">
        <v>14</v>
      </c>
      <c r="F606" s="2">
        <v>26.287500000000001</v>
      </c>
      <c r="G606" s="2" t="str">
        <f t="shared" si="48"/>
        <v>25-75</v>
      </c>
      <c r="H606" s="10" t="s">
        <v>909</v>
      </c>
      <c r="I606" s="10" t="str">
        <f t="shared" si="46"/>
        <v>S</v>
      </c>
      <c r="J606" s="10" t="s">
        <v>1028</v>
      </c>
      <c r="K606" s="10" t="s">
        <v>1677</v>
      </c>
      <c r="L606" s="2">
        <v>0</v>
      </c>
      <c r="M606" s="2">
        <v>702</v>
      </c>
      <c r="N606" s="2">
        <v>1</v>
      </c>
      <c r="O606" s="10" t="s">
        <v>15</v>
      </c>
      <c r="P606" s="2">
        <v>0</v>
      </c>
      <c r="Q606" s="10">
        <v>1</v>
      </c>
      <c r="R606" s="10" t="s">
        <v>292</v>
      </c>
      <c r="S606" s="10" t="s">
        <v>17</v>
      </c>
      <c r="T606" s="2">
        <v>0</v>
      </c>
      <c r="U606" t="str">
        <f t="shared" si="49"/>
        <v>Single</v>
      </c>
    </row>
    <row r="607" spans="1:21" x14ac:dyDescent="0.2">
      <c r="A607" s="2">
        <v>42</v>
      </c>
      <c r="B607" s="2" t="str">
        <f t="shared" si="47"/>
        <v>30-45</v>
      </c>
      <c r="C607" s="10" t="s">
        <v>291</v>
      </c>
      <c r="D607" s="11" t="str">
        <f t="shared" si="45"/>
        <v>E</v>
      </c>
      <c r="E607" s="10" t="s">
        <v>14</v>
      </c>
      <c r="F607" s="2">
        <v>26.287500000000001</v>
      </c>
      <c r="G607" s="2" t="str">
        <f t="shared" si="48"/>
        <v>25-75</v>
      </c>
      <c r="H607" s="10" t="s">
        <v>911</v>
      </c>
      <c r="I607" s="10" t="str">
        <f t="shared" si="46"/>
        <v>C</v>
      </c>
      <c r="J607" s="10" t="s">
        <v>1028</v>
      </c>
      <c r="K607" s="10" t="s">
        <v>1682</v>
      </c>
      <c r="L607" s="2">
        <v>0</v>
      </c>
      <c r="M607" s="2">
        <v>708</v>
      </c>
      <c r="N607" s="2">
        <v>1</v>
      </c>
      <c r="O607" s="10" t="s">
        <v>15</v>
      </c>
      <c r="P607" s="2">
        <v>0</v>
      </c>
      <c r="Q607" s="10">
        <v>1</v>
      </c>
      <c r="R607" s="10" t="s">
        <v>293</v>
      </c>
      <c r="S607" s="10" t="s">
        <v>17</v>
      </c>
      <c r="T607" s="2">
        <v>0</v>
      </c>
      <c r="U607" t="str">
        <f t="shared" si="49"/>
        <v>Single</v>
      </c>
    </row>
    <row r="608" spans="1:21" x14ac:dyDescent="0.2">
      <c r="A608" s="2">
        <v>36</v>
      </c>
      <c r="B608" s="2" t="str">
        <f t="shared" si="47"/>
        <v>30-45</v>
      </c>
      <c r="C608" s="10" t="s">
        <v>232</v>
      </c>
      <c r="D608" s="11" t="str">
        <f t="shared" si="45"/>
        <v>E</v>
      </c>
      <c r="E608" s="10" t="s">
        <v>14</v>
      </c>
      <c r="F608" s="2">
        <v>26.387499999999999</v>
      </c>
      <c r="G608" s="2" t="str">
        <f t="shared" si="48"/>
        <v>25-75</v>
      </c>
      <c r="H608" s="10" t="s">
        <v>716</v>
      </c>
      <c r="I608" s="10" t="str">
        <f t="shared" si="46"/>
        <v>F</v>
      </c>
      <c r="J608" s="10" t="s">
        <v>1028</v>
      </c>
      <c r="K608" s="10" t="s">
        <v>1566</v>
      </c>
      <c r="L608" s="2">
        <v>0</v>
      </c>
      <c r="M608" s="2">
        <v>573</v>
      </c>
      <c r="N608" s="2">
        <v>1</v>
      </c>
      <c r="O608" s="10" t="s">
        <v>15</v>
      </c>
      <c r="P608" s="2">
        <v>0</v>
      </c>
      <c r="Q608" s="10">
        <v>1</v>
      </c>
      <c r="R608" s="10" t="s">
        <v>255</v>
      </c>
      <c r="S608" s="10" t="s">
        <v>17</v>
      </c>
      <c r="T608" s="2">
        <v>0</v>
      </c>
      <c r="U608" t="str">
        <f t="shared" si="49"/>
        <v>Single</v>
      </c>
    </row>
    <row r="609" spans="1:21" x14ac:dyDescent="0.2">
      <c r="A609" s="2">
        <v>58</v>
      </c>
      <c r="B609" s="2" t="str">
        <f t="shared" si="47"/>
        <v>45 higher</v>
      </c>
      <c r="C609" s="10" t="s">
        <v>31</v>
      </c>
      <c r="D609" s="11" t="str">
        <f t="shared" si="45"/>
        <v>C</v>
      </c>
      <c r="E609" s="10" t="s">
        <v>14</v>
      </c>
      <c r="F609" s="2">
        <v>26.55</v>
      </c>
      <c r="G609" s="2" t="str">
        <f t="shared" si="48"/>
        <v>25-75</v>
      </c>
      <c r="H609" s="10" t="s">
        <v>372</v>
      </c>
      <c r="I609" s="10" t="str">
        <f t="shared" si="46"/>
        <v>B</v>
      </c>
      <c r="J609" s="10" t="s">
        <v>1032</v>
      </c>
      <c r="K609" s="10" t="s">
        <v>1043</v>
      </c>
      <c r="L609" s="2">
        <v>0</v>
      </c>
      <c r="M609" s="2">
        <v>12</v>
      </c>
      <c r="N609" s="2">
        <v>1</v>
      </c>
      <c r="O609" s="10" t="s">
        <v>20</v>
      </c>
      <c r="P609" s="2">
        <v>0</v>
      </c>
      <c r="Q609" s="10">
        <v>1</v>
      </c>
      <c r="R609" s="10">
        <v>113783</v>
      </c>
      <c r="S609" s="10" t="s">
        <v>24</v>
      </c>
      <c r="T609" s="2">
        <v>0</v>
      </c>
      <c r="U609" t="str">
        <f t="shared" si="49"/>
        <v>Single</v>
      </c>
    </row>
    <row r="610" spans="1:21" x14ac:dyDescent="0.2">
      <c r="A610" s="2">
        <v>45</v>
      </c>
      <c r="B610" s="2" t="str">
        <f t="shared" si="47"/>
        <v>45 higher</v>
      </c>
      <c r="C610" s="10" t="s">
        <v>1842</v>
      </c>
      <c r="D610" s="11" t="str">
        <f t="shared" si="45"/>
        <v>M</v>
      </c>
      <c r="E610" s="10" t="s">
        <v>14</v>
      </c>
      <c r="F610" s="2">
        <v>26.55</v>
      </c>
      <c r="G610" s="2" t="str">
        <f t="shared" si="48"/>
        <v>25-75</v>
      </c>
      <c r="H610" s="10" t="s">
        <v>527</v>
      </c>
      <c r="I610" s="10" t="str">
        <f t="shared" si="46"/>
        <v>R</v>
      </c>
      <c r="J610" s="10" t="s">
        <v>1028</v>
      </c>
      <c r="K610" s="10" t="s">
        <v>1216</v>
      </c>
      <c r="L610" s="2">
        <v>0</v>
      </c>
      <c r="M610" s="2">
        <v>188</v>
      </c>
      <c r="N610" s="2">
        <v>1</v>
      </c>
      <c r="O610" s="10" t="s">
        <v>15</v>
      </c>
      <c r="P610" s="2">
        <v>0</v>
      </c>
      <c r="Q610" s="10">
        <v>1</v>
      </c>
      <c r="R610" s="10">
        <v>111428</v>
      </c>
      <c r="S610" s="10" t="s">
        <v>17</v>
      </c>
      <c r="T610" s="2">
        <v>0</v>
      </c>
      <c r="U610" t="str">
        <f t="shared" si="49"/>
        <v>Single</v>
      </c>
    </row>
    <row r="611" spans="1:21" x14ac:dyDescent="0.2">
      <c r="A611" s="2">
        <v>62</v>
      </c>
      <c r="B611" s="2" t="str">
        <f t="shared" si="47"/>
        <v>45 higher</v>
      </c>
      <c r="C611" s="10" t="s">
        <v>137</v>
      </c>
      <c r="D611" s="11" t="str">
        <f t="shared" si="45"/>
        <v>C</v>
      </c>
      <c r="E611" s="10" t="s">
        <v>14</v>
      </c>
      <c r="F611" s="2">
        <v>26.55</v>
      </c>
      <c r="G611" s="2" t="str">
        <f t="shared" si="48"/>
        <v>25-75</v>
      </c>
      <c r="H611" s="10" t="s">
        <v>581</v>
      </c>
      <c r="I611" s="10" t="str">
        <f t="shared" si="46"/>
        <v>S</v>
      </c>
      <c r="J611" s="10" t="s">
        <v>1028</v>
      </c>
      <c r="K611" s="10" t="s">
        <v>1280</v>
      </c>
      <c r="L611" s="2">
        <v>0</v>
      </c>
      <c r="M611" s="2">
        <v>253</v>
      </c>
      <c r="N611" s="2">
        <v>1</v>
      </c>
      <c r="O611" s="10" t="s">
        <v>15</v>
      </c>
      <c r="P611" s="2">
        <v>0</v>
      </c>
      <c r="Q611" s="10">
        <v>0</v>
      </c>
      <c r="R611" s="10">
        <v>113514</v>
      </c>
      <c r="S611" s="10" t="s">
        <v>17</v>
      </c>
      <c r="T611" s="2">
        <v>0</v>
      </c>
      <c r="U611" t="str">
        <f t="shared" si="49"/>
        <v>Single</v>
      </c>
    </row>
    <row r="612" spans="1:21" x14ac:dyDescent="0.2">
      <c r="A612" s="2">
        <v>28</v>
      </c>
      <c r="B612" s="2" t="str">
        <f t="shared" si="47"/>
        <v>18-30</v>
      </c>
      <c r="C612" s="10" t="s">
        <v>48</v>
      </c>
      <c r="D612" s="11" t="str">
        <f t="shared" si="45"/>
        <v>C</v>
      </c>
      <c r="E612" s="10" t="s">
        <v>14</v>
      </c>
      <c r="F612" s="2">
        <v>26.55</v>
      </c>
      <c r="G612" s="2" t="str">
        <f t="shared" si="48"/>
        <v>25-75</v>
      </c>
      <c r="H612" s="10" t="s">
        <v>718</v>
      </c>
      <c r="I612" s="10" t="str">
        <f t="shared" si="46"/>
        <v>B</v>
      </c>
      <c r="J612" s="10" t="s">
        <v>1028</v>
      </c>
      <c r="K612" s="10" t="s">
        <v>1440</v>
      </c>
      <c r="L612" s="2">
        <v>0</v>
      </c>
      <c r="M612" s="2">
        <v>431</v>
      </c>
      <c r="N612" s="2">
        <v>1</v>
      </c>
      <c r="O612" s="10" t="s">
        <v>15</v>
      </c>
      <c r="P612" s="2">
        <v>0</v>
      </c>
      <c r="Q612" s="10">
        <v>1</v>
      </c>
      <c r="R612" s="10">
        <v>110564</v>
      </c>
      <c r="S612" s="10" t="s">
        <v>17</v>
      </c>
      <c r="T612" s="2">
        <v>0</v>
      </c>
      <c r="U612" t="str">
        <f t="shared" si="49"/>
        <v>Single</v>
      </c>
    </row>
    <row r="613" spans="1:21" x14ac:dyDescent="0.2">
      <c r="A613" s="2">
        <v>34</v>
      </c>
      <c r="B613" s="2" t="str">
        <f t="shared" si="47"/>
        <v>30-45</v>
      </c>
      <c r="C613" s="10" t="s">
        <v>1842</v>
      </c>
      <c r="D613" s="11" t="str">
        <f t="shared" si="45"/>
        <v>M</v>
      </c>
      <c r="E613" s="10" t="s">
        <v>14</v>
      </c>
      <c r="F613" s="2">
        <v>26.55</v>
      </c>
      <c r="G613" s="2" t="str">
        <f t="shared" si="48"/>
        <v>25-75</v>
      </c>
      <c r="H613" s="10" t="s">
        <v>729</v>
      </c>
      <c r="I613" s="10" t="str">
        <f t="shared" si="46"/>
        <v>S</v>
      </c>
      <c r="J613" s="10" t="s">
        <v>1028</v>
      </c>
      <c r="K613" s="10" t="s">
        <v>1458</v>
      </c>
      <c r="L613" s="2">
        <v>0</v>
      </c>
      <c r="M613" s="2">
        <v>448</v>
      </c>
      <c r="N613" s="2">
        <v>1</v>
      </c>
      <c r="O613" s="10" t="s">
        <v>15</v>
      </c>
      <c r="P613" s="2">
        <v>0</v>
      </c>
      <c r="Q613" s="10">
        <v>1</v>
      </c>
      <c r="R613" s="10">
        <v>113794</v>
      </c>
      <c r="S613" s="10" t="s">
        <v>17</v>
      </c>
      <c r="T613" s="2">
        <v>0</v>
      </c>
      <c r="U613" t="str">
        <f t="shared" si="49"/>
        <v>Single</v>
      </c>
    </row>
    <row r="614" spans="1:21" x14ac:dyDescent="0.2">
      <c r="A614" s="2">
        <v>65</v>
      </c>
      <c r="B614" s="2" t="str">
        <f t="shared" si="47"/>
        <v>45 higher</v>
      </c>
      <c r="C614" s="10" t="s">
        <v>211</v>
      </c>
      <c r="D614" s="11" t="str">
        <f t="shared" si="45"/>
        <v>E</v>
      </c>
      <c r="E614" s="10" t="s">
        <v>14</v>
      </c>
      <c r="F614" s="2">
        <v>26.55</v>
      </c>
      <c r="G614" s="2" t="str">
        <f t="shared" si="48"/>
        <v>25-75</v>
      </c>
      <c r="H614" s="10" t="s">
        <v>737</v>
      </c>
      <c r="I614" s="10" t="str">
        <f t="shared" si="46"/>
        <v>M</v>
      </c>
      <c r="J614" s="10" t="s">
        <v>1028</v>
      </c>
      <c r="K614" s="10" t="s">
        <v>1467</v>
      </c>
      <c r="L614" s="2">
        <v>0</v>
      </c>
      <c r="M614" s="2">
        <v>457</v>
      </c>
      <c r="N614" s="2">
        <v>1</v>
      </c>
      <c r="O614" s="10" t="s">
        <v>15</v>
      </c>
      <c r="P614" s="2">
        <v>0</v>
      </c>
      <c r="Q614" s="10">
        <v>0</v>
      </c>
      <c r="R614" s="10">
        <v>13509</v>
      </c>
      <c r="S614" s="10" t="s">
        <v>17</v>
      </c>
      <c r="T614" s="2">
        <v>0</v>
      </c>
      <c r="U614" t="str">
        <f t="shared" si="49"/>
        <v>Single</v>
      </c>
    </row>
    <row r="615" spans="1:21" x14ac:dyDescent="0.2">
      <c r="A615" s="2">
        <v>48</v>
      </c>
      <c r="B615" s="2" t="str">
        <f t="shared" si="47"/>
        <v>45 higher</v>
      </c>
      <c r="C615" s="10" t="s">
        <v>214</v>
      </c>
      <c r="D615" s="11" t="str">
        <f t="shared" si="45"/>
        <v>E</v>
      </c>
      <c r="E615" s="10" t="s">
        <v>14</v>
      </c>
      <c r="F615" s="2">
        <v>26.55</v>
      </c>
      <c r="G615" s="2" t="str">
        <f t="shared" si="48"/>
        <v>25-75</v>
      </c>
      <c r="H615" s="10" t="s">
        <v>741</v>
      </c>
      <c r="I615" s="10" t="str">
        <f t="shared" si="46"/>
        <v>A</v>
      </c>
      <c r="J615" s="10" t="s">
        <v>1028</v>
      </c>
      <c r="K615" s="10" t="s">
        <v>1187</v>
      </c>
      <c r="L615" s="2">
        <v>0</v>
      </c>
      <c r="M615" s="2">
        <v>461</v>
      </c>
      <c r="N615" s="2">
        <v>1</v>
      </c>
      <c r="O615" s="10" t="s">
        <v>15</v>
      </c>
      <c r="P615" s="2">
        <v>0</v>
      </c>
      <c r="Q615" s="10">
        <v>1</v>
      </c>
      <c r="R615" s="10">
        <v>19952</v>
      </c>
      <c r="S615" s="10" t="s">
        <v>17</v>
      </c>
      <c r="T615" s="2">
        <v>0</v>
      </c>
      <c r="U615" t="str">
        <f t="shared" si="49"/>
        <v>Single</v>
      </c>
    </row>
    <row r="616" spans="1:21" x14ac:dyDescent="0.2">
      <c r="A616" s="2">
        <v>56</v>
      </c>
      <c r="B616" s="2" t="str">
        <f t="shared" si="47"/>
        <v>45 higher</v>
      </c>
      <c r="C616" s="10" t="s">
        <v>1842</v>
      </c>
      <c r="D616" s="11" t="str">
        <f t="shared" si="45"/>
        <v>M</v>
      </c>
      <c r="E616" s="10" t="s">
        <v>14</v>
      </c>
      <c r="F616" s="2">
        <v>26.55</v>
      </c>
      <c r="G616" s="2" t="str">
        <f t="shared" si="48"/>
        <v>25-75</v>
      </c>
      <c r="H616" s="10" t="s">
        <v>748</v>
      </c>
      <c r="I616" s="10" t="str">
        <f t="shared" si="46"/>
        <v>S</v>
      </c>
      <c r="J616" s="10" t="s">
        <v>1028</v>
      </c>
      <c r="K616" s="10" t="s">
        <v>1475</v>
      </c>
      <c r="L616" s="2">
        <v>0</v>
      </c>
      <c r="M616" s="2">
        <v>468</v>
      </c>
      <c r="N616" s="2">
        <v>1</v>
      </c>
      <c r="O616" s="10" t="s">
        <v>15</v>
      </c>
      <c r="P616" s="2">
        <v>0</v>
      </c>
      <c r="Q616" s="10">
        <v>0</v>
      </c>
      <c r="R616" s="10">
        <v>113792</v>
      </c>
      <c r="S616" s="10" t="s">
        <v>17</v>
      </c>
      <c r="T616" s="2">
        <v>0</v>
      </c>
      <c r="U616" t="str">
        <f t="shared" si="49"/>
        <v>Single</v>
      </c>
    </row>
    <row r="617" spans="1:21" x14ac:dyDescent="0.2">
      <c r="A617" s="2">
        <v>30</v>
      </c>
      <c r="B617" s="2" t="str">
        <f t="shared" si="47"/>
        <v>30-45</v>
      </c>
      <c r="C617" s="10" t="s">
        <v>1842</v>
      </c>
      <c r="D617" s="11" t="str">
        <f t="shared" si="45"/>
        <v>M</v>
      </c>
      <c r="E617" s="10" t="s">
        <v>14</v>
      </c>
      <c r="F617" s="2">
        <v>26.55</v>
      </c>
      <c r="G617" s="2" t="str">
        <f t="shared" si="48"/>
        <v>25-75</v>
      </c>
      <c r="H617" s="10" t="s">
        <v>776</v>
      </c>
      <c r="I617" s="10" t="str">
        <f t="shared" si="46"/>
        <v>B</v>
      </c>
      <c r="J617" s="10" t="s">
        <v>1028</v>
      </c>
      <c r="K617" s="10" t="s">
        <v>1510</v>
      </c>
      <c r="L617" s="2">
        <v>0</v>
      </c>
      <c r="M617" s="2">
        <v>508</v>
      </c>
      <c r="N617" s="2">
        <v>1</v>
      </c>
      <c r="O617" s="10" t="s">
        <v>15</v>
      </c>
      <c r="P617" s="2">
        <v>0</v>
      </c>
      <c r="Q617" s="10">
        <v>1</v>
      </c>
      <c r="R617" s="10">
        <v>111427</v>
      </c>
      <c r="S617" s="10" t="s">
        <v>17</v>
      </c>
      <c r="T617" s="2">
        <v>0</v>
      </c>
      <c r="U617" t="str">
        <f t="shared" si="49"/>
        <v>Single</v>
      </c>
    </row>
    <row r="618" spans="1:21" x14ac:dyDescent="0.2">
      <c r="A618" s="2">
        <v>45</v>
      </c>
      <c r="B618" s="2" t="str">
        <f t="shared" si="47"/>
        <v>45 higher</v>
      </c>
      <c r="C618" s="10" t="s">
        <v>241</v>
      </c>
      <c r="D618" s="11" t="str">
        <f t="shared" si="45"/>
        <v>B</v>
      </c>
      <c r="E618" s="10" t="s">
        <v>14</v>
      </c>
      <c r="F618" s="2">
        <v>26.55</v>
      </c>
      <c r="G618" s="2" t="str">
        <f t="shared" si="48"/>
        <v>25-75</v>
      </c>
      <c r="H618" s="10" t="s">
        <v>797</v>
      </c>
      <c r="I618" s="10" t="str">
        <f t="shared" si="46"/>
        <v>B</v>
      </c>
      <c r="J618" s="10" t="s">
        <v>1460</v>
      </c>
      <c r="K618" s="10" t="s">
        <v>1534</v>
      </c>
      <c r="L618" s="2">
        <v>0</v>
      </c>
      <c r="M618" s="2">
        <v>537</v>
      </c>
      <c r="N618" s="2">
        <v>1</v>
      </c>
      <c r="O618" s="10" t="s">
        <v>15</v>
      </c>
      <c r="P618" s="2">
        <v>0</v>
      </c>
      <c r="Q618" s="10">
        <v>0</v>
      </c>
      <c r="R618" s="10">
        <v>113050</v>
      </c>
      <c r="S618" s="10" t="s">
        <v>17</v>
      </c>
      <c r="T618" s="2">
        <v>0</v>
      </c>
      <c r="U618" t="str">
        <f t="shared" si="49"/>
        <v>Single</v>
      </c>
    </row>
    <row r="619" spans="1:21" x14ac:dyDescent="0.2">
      <c r="A619" s="2">
        <v>62</v>
      </c>
      <c r="B619" s="2" t="str">
        <f t="shared" si="47"/>
        <v>45 higher</v>
      </c>
      <c r="C619" s="10" t="s">
        <v>1842</v>
      </c>
      <c r="D619" s="11" t="str">
        <f t="shared" si="45"/>
        <v>M</v>
      </c>
      <c r="E619" s="10" t="s">
        <v>14</v>
      </c>
      <c r="F619" s="2">
        <v>26.55</v>
      </c>
      <c r="G619" s="2" t="str">
        <f t="shared" si="48"/>
        <v>25-75</v>
      </c>
      <c r="H619" s="10" t="s">
        <v>810</v>
      </c>
      <c r="I619" s="10" t="str">
        <f t="shared" si="46"/>
        <v>W</v>
      </c>
      <c r="J619" s="10" t="s">
        <v>1028</v>
      </c>
      <c r="K619" s="10" t="s">
        <v>1552</v>
      </c>
      <c r="L619" s="2">
        <v>0</v>
      </c>
      <c r="M619" s="2">
        <v>556</v>
      </c>
      <c r="N619" s="2">
        <v>1</v>
      </c>
      <c r="O619" s="10" t="s">
        <v>15</v>
      </c>
      <c r="P619" s="2">
        <v>0</v>
      </c>
      <c r="Q619" s="10">
        <v>0</v>
      </c>
      <c r="R619" s="10">
        <v>113807</v>
      </c>
      <c r="S619" s="10" t="s">
        <v>17</v>
      </c>
      <c r="T619" s="2">
        <v>0</v>
      </c>
      <c r="U619" t="str">
        <f t="shared" si="49"/>
        <v>Single</v>
      </c>
    </row>
    <row r="620" spans="1:21" x14ac:dyDescent="0.2">
      <c r="A620" s="2">
        <v>35</v>
      </c>
      <c r="B620" s="2" t="str">
        <f t="shared" si="47"/>
        <v>30-45</v>
      </c>
      <c r="C620" s="10" t="s">
        <v>1842</v>
      </c>
      <c r="D620" s="11" t="str">
        <f t="shared" si="45"/>
        <v>M</v>
      </c>
      <c r="E620" s="10" t="s">
        <v>19</v>
      </c>
      <c r="F620" s="2">
        <v>26.55</v>
      </c>
      <c r="G620" s="2" t="str">
        <f t="shared" si="48"/>
        <v>25-75</v>
      </c>
      <c r="H620" s="10" t="s">
        <v>843</v>
      </c>
      <c r="I620" s="10" t="str">
        <f t="shared" si="46"/>
        <v>H</v>
      </c>
      <c r="J620" s="10" t="s">
        <v>1028</v>
      </c>
      <c r="K620" s="10" t="s">
        <v>1590</v>
      </c>
      <c r="L620" s="2">
        <v>0</v>
      </c>
      <c r="M620" s="2">
        <v>605</v>
      </c>
      <c r="N620" s="2">
        <v>1</v>
      </c>
      <c r="O620" s="10" t="s">
        <v>15</v>
      </c>
      <c r="P620" s="2">
        <v>0</v>
      </c>
      <c r="Q620" s="10">
        <v>1</v>
      </c>
      <c r="R620" s="10">
        <v>111426</v>
      </c>
      <c r="S620" s="10" t="s">
        <v>17</v>
      </c>
      <c r="T620" s="2">
        <v>0</v>
      </c>
      <c r="U620" t="str">
        <f t="shared" si="49"/>
        <v>Single</v>
      </c>
    </row>
    <row r="621" spans="1:21" x14ac:dyDescent="0.2">
      <c r="A621" s="2">
        <v>60</v>
      </c>
      <c r="B621" s="2" t="str">
        <f t="shared" si="47"/>
        <v>45 higher</v>
      </c>
      <c r="C621" s="10" t="s">
        <v>1842</v>
      </c>
      <c r="D621" s="11" t="str">
        <f t="shared" si="45"/>
        <v>M</v>
      </c>
      <c r="E621" s="10" t="s">
        <v>14</v>
      </c>
      <c r="F621" s="2">
        <v>26.55</v>
      </c>
      <c r="G621" s="2" t="str">
        <f t="shared" si="48"/>
        <v>25-75</v>
      </c>
      <c r="H621" s="10" t="s">
        <v>905</v>
      </c>
      <c r="I621" s="10" t="str">
        <f t="shared" si="46"/>
        <v>W</v>
      </c>
      <c r="J621" s="10" t="s">
        <v>1630</v>
      </c>
      <c r="K621" s="10" t="s">
        <v>1217</v>
      </c>
      <c r="L621" s="2">
        <v>0</v>
      </c>
      <c r="M621" s="2">
        <v>695</v>
      </c>
      <c r="N621" s="2">
        <v>1</v>
      </c>
      <c r="O621" s="10" t="s">
        <v>15</v>
      </c>
      <c r="P621" s="2">
        <v>0</v>
      </c>
      <c r="Q621" s="10">
        <v>0</v>
      </c>
      <c r="R621" s="10">
        <v>113800</v>
      </c>
      <c r="S621" s="10" t="s">
        <v>17</v>
      </c>
      <c r="T621" s="2">
        <v>0</v>
      </c>
      <c r="U621" t="str">
        <f t="shared" si="49"/>
        <v>Single</v>
      </c>
    </row>
    <row r="622" spans="1:21" x14ac:dyDescent="0.2">
      <c r="A622" s="2">
        <v>30</v>
      </c>
      <c r="B622" s="2" t="str">
        <f t="shared" si="47"/>
        <v>30-45</v>
      </c>
      <c r="C622" s="10" t="s">
        <v>176</v>
      </c>
      <c r="D622" s="11" t="str">
        <f t="shared" si="45"/>
        <v>C</v>
      </c>
      <c r="E622" s="10" t="s">
        <v>14</v>
      </c>
      <c r="F622" s="2">
        <v>26.55</v>
      </c>
      <c r="G622" s="2" t="str">
        <f t="shared" si="48"/>
        <v>25-75</v>
      </c>
      <c r="H622" s="10" t="s">
        <v>914</v>
      </c>
      <c r="I622" s="10" t="str">
        <f t="shared" si="46"/>
        <v>K</v>
      </c>
      <c r="J622" s="10" t="s">
        <v>1028</v>
      </c>
      <c r="K622" s="10" t="s">
        <v>1685</v>
      </c>
      <c r="L622" s="2">
        <v>0</v>
      </c>
      <c r="M622" s="2">
        <v>712</v>
      </c>
      <c r="N622" s="2">
        <v>1</v>
      </c>
      <c r="O622" s="10" t="s">
        <v>15</v>
      </c>
      <c r="P622" s="2">
        <v>0</v>
      </c>
      <c r="Q622" s="10">
        <v>0</v>
      </c>
      <c r="R622" s="10">
        <v>113028</v>
      </c>
      <c r="S622" s="10" t="s">
        <v>17</v>
      </c>
      <c r="T622" s="2">
        <v>0</v>
      </c>
      <c r="U622" t="str">
        <f t="shared" si="49"/>
        <v>Single</v>
      </c>
    </row>
    <row r="623" spans="1:21" x14ac:dyDescent="0.2">
      <c r="A623" s="2">
        <v>51</v>
      </c>
      <c r="B623" s="2" t="str">
        <f t="shared" si="47"/>
        <v>45 higher</v>
      </c>
      <c r="C623" s="10" t="s">
        <v>330</v>
      </c>
      <c r="D623" s="11" t="str">
        <f t="shared" si="45"/>
        <v>E</v>
      </c>
      <c r="E623" s="10" t="s">
        <v>14</v>
      </c>
      <c r="F623" s="2">
        <v>26.55</v>
      </c>
      <c r="G623" s="2" t="str">
        <f t="shared" si="48"/>
        <v>25-75</v>
      </c>
      <c r="H623" s="10" t="s">
        <v>778</v>
      </c>
      <c r="I623" s="10" t="str">
        <f t="shared" si="46"/>
        <v>D</v>
      </c>
      <c r="J623" s="10" t="s">
        <v>1028</v>
      </c>
      <c r="K623" s="10" t="s">
        <v>1862</v>
      </c>
      <c r="L623" s="2">
        <v>0</v>
      </c>
      <c r="M623" s="2">
        <v>858</v>
      </c>
      <c r="N623" s="2">
        <v>1</v>
      </c>
      <c r="O623" s="10" t="s">
        <v>15</v>
      </c>
      <c r="P623" s="2">
        <v>0</v>
      </c>
      <c r="Q623" s="10">
        <v>1</v>
      </c>
      <c r="R623" s="10">
        <v>113055</v>
      </c>
      <c r="S623" s="10" t="s">
        <v>17</v>
      </c>
      <c r="T623" s="2">
        <v>0</v>
      </c>
      <c r="U623" t="str">
        <f t="shared" si="49"/>
        <v>Single</v>
      </c>
    </row>
    <row r="624" spans="1:21" x14ac:dyDescent="0.2">
      <c r="A624" s="2">
        <v>42</v>
      </c>
      <c r="B624" s="2" t="str">
        <f t="shared" si="47"/>
        <v>30-45</v>
      </c>
      <c r="C624" s="10" t="s">
        <v>1842</v>
      </c>
      <c r="D624" s="11" t="str">
        <f t="shared" si="45"/>
        <v>M</v>
      </c>
      <c r="E624" s="10" t="s">
        <v>14</v>
      </c>
      <c r="F624" s="2">
        <v>27</v>
      </c>
      <c r="G624" s="2" t="str">
        <f t="shared" si="48"/>
        <v>25-75</v>
      </c>
      <c r="H624" s="10" t="s">
        <v>553</v>
      </c>
      <c r="I624" s="10" t="str">
        <f t="shared" si="46"/>
        <v>J</v>
      </c>
      <c r="J624" s="10" t="s">
        <v>1028</v>
      </c>
      <c r="K624" s="10" t="s">
        <v>1246</v>
      </c>
      <c r="L624" s="2">
        <v>0</v>
      </c>
      <c r="M624" s="2">
        <v>218</v>
      </c>
      <c r="N624" s="2">
        <v>2</v>
      </c>
      <c r="O624" s="10" t="s">
        <v>15</v>
      </c>
      <c r="P624" s="2">
        <v>1</v>
      </c>
      <c r="Q624" s="10">
        <v>0</v>
      </c>
      <c r="R624" s="10">
        <v>243847</v>
      </c>
      <c r="S624" s="10" t="s">
        <v>17</v>
      </c>
      <c r="T624" s="2">
        <v>1</v>
      </c>
      <c r="U624" t="str">
        <f t="shared" si="49"/>
        <v>Normal family</v>
      </c>
    </row>
    <row r="625" spans="1:21" x14ac:dyDescent="0.2">
      <c r="A625" s="2">
        <v>24</v>
      </c>
      <c r="B625" s="2" t="str">
        <f t="shared" si="47"/>
        <v>18-30</v>
      </c>
      <c r="C625" s="10" t="s">
        <v>1842</v>
      </c>
      <c r="D625" s="11" t="str">
        <f t="shared" si="45"/>
        <v>M</v>
      </c>
      <c r="E625" s="10" t="s">
        <v>14</v>
      </c>
      <c r="F625" s="2">
        <v>27</v>
      </c>
      <c r="G625" s="2" t="str">
        <f t="shared" si="48"/>
        <v>25-75</v>
      </c>
      <c r="H625" s="10" t="s">
        <v>553</v>
      </c>
      <c r="I625" s="10" t="str">
        <f t="shared" si="46"/>
        <v>J</v>
      </c>
      <c r="J625" s="10" t="s">
        <v>1030</v>
      </c>
      <c r="K625" s="10" t="s">
        <v>1587</v>
      </c>
      <c r="L625" s="2">
        <v>1</v>
      </c>
      <c r="M625" s="2">
        <v>601</v>
      </c>
      <c r="N625" s="2">
        <v>2</v>
      </c>
      <c r="O625" s="10" t="s">
        <v>20</v>
      </c>
      <c r="P625" s="2">
        <v>2</v>
      </c>
      <c r="Q625" s="10">
        <v>1</v>
      </c>
      <c r="R625" s="10">
        <v>243847</v>
      </c>
      <c r="S625" s="10" t="s">
        <v>22</v>
      </c>
      <c r="T625" s="2">
        <v>3</v>
      </c>
      <c r="U625" t="str">
        <f t="shared" si="49"/>
        <v>Big family</v>
      </c>
    </row>
    <row r="626" spans="1:21" x14ac:dyDescent="0.2">
      <c r="A626" s="2">
        <v>40</v>
      </c>
      <c r="B626" s="2" t="str">
        <f t="shared" si="47"/>
        <v>30-45</v>
      </c>
      <c r="C626" s="10" t="s">
        <v>1842</v>
      </c>
      <c r="D626" s="11" t="str">
        <f t="shared" si="45"/>
        <v>M</v>
      </c>
      <c r="E626" s="10" t="s">
        <v>19</v>
      </c>
      <c r="F626" s="2">
        <v>27.720800000000001</v>
      </c>
      <c r="G626" s="2" t="str">
        <f t="shared" si="48"/>
        <v>25-75</v>
      </c>
      <c r="H626" s="10" t="s">
        <v>390</v>
      </c>
      <c r="I626" s="10" t="str">
        <f t="shared" si="46"/>
        <v>U</v>
      </c>
      <c r="J626" s="10" t="s">
        <v>1060</v>
      </c>
      <c r="K626" s="10" t="s">
        <v>1061</v>
      </c>
      <c r="L626" s="2">
        <v>0</v>
      </c>
      <c r="M626" s="2">
        <v>31</v>
      </c>
      <c r="N626" s="2">
        <v>1</v>
      </c>
      <c r="O626" s="10" t="s">
        <v>15</v>
      </c>
      <c r="P626" s="2">
        <v>0</v>
      </c>
      <c r="Q626" s="10">
        <v>0</v>
      </c>
      <c r="R626" s="10" t="s">
        <v>36</v>
      </c>
      <c r="S626" s="10" t="s">
        <v>17</v>
      </c>
      <c r="T626" s="2">
        <v>0</v>
      </c>
      <c r="U626" t="str">
        <f t="shared" si="49"/>
        <v>Single</v>
      </c>
    </row>
    <row r="627" spans="1:21" x14ac:dyDescent="0.2">
      <c r="A627" s="2">
        <v>30</v>
      </c>
      <c r="B627" s="2" t="str">
        <f t="shared" si="47"/>
        <v>30-45</v>
      </c>
      <c r="C627" s="10" t="s">
        <v>1842</v>
      </c>
      <c r="D627" s="11" t="str">
        <f t="shared" si="45"/>
        <v>M</v>
      </c>
      <c r="E627" s="10" t="s">
        <v>19</v>
      </c>
      <c r="F627" s="2">
        <v>27.720800000000001</v>
      </c>
      <c r="G627" s="2" t="str">
        <f t="shared" si="48"/>
        <v>25-75</v>
      </c>
      <c r="H627" s="10" t="s">
        <v>423</v>
      </c>
      <c r="I627" s="10" t="str">
        <f t="shared" si="46"/>
        <v>S</v>
      </c>
      <c r="J627" s="10" t="s">
        <v>1028</v>
      </c>
      <c r="K627" s="10" t="s">
        <v>1095</v>
      </c>
      <c r="L627" s="2">
        <v>0</v>
      </c>
      <c r="M627" s="2">
        <v>65</v>
      </c>
      <c r="N627" s="2">
        <v>1</v>
      </c>
      <c r="O627" s="10" t="s">
        <v>15</v>
      </c>
      <c r="P627" s="2">
        <v>0</v>
      </c>
      <c r="Q627" s="10">
        <v>0</v>
      </c>
      <c r="R627" s="10" t="s">
        <v>54</v>
      </c>
      <c r="S627" s="10" t="s">
        <v>17</v>
      </c>
      <c r="T627" s="2">
        <v>0</v>
      </c>
      <c r="U627" t="str">
        <f t="shared" si="49"/>
        <v>Single</v>
      </c>
    </row>
    <row r="628" spans="1:21" x14ac:dyDescent="0.2">
      <c r="A628" s="2">
        <v>44</v>
      </c>
      <c r="B628" s="2" t="str">
        <f t="shared" si="47"/>
        <v>30-45</v>
      </c>
      <c r="C628" s="10" t="s">
        <v>111</v>
      </c>
      <c r="D628" s="11" t="str">
        <f t="shared" si="45"/>
        <v>B</v>
      </c>
      <c r="E628" s="10" t="s">
        <v>19</v>
      </c>
      <c r="F628" s="2">
        <v>27.720800000000001</v>
      </c>
      <c r="G628" s="2" t="str">
        <f t="shared" si="48"/>
        <v>25-75</v>
      </c>
      <c r="H628" s="10" t="s">
        <v>533</v>
      </c>
      <c r="I628" s="10" t="str">
        <f t="shared" si="46"/>
        <v>B</v>
      </c>
      <c r="J628" s="10" t="s">
        <v>1030</v>
      </c>
      <c r="K628" s="10" t="s">
        <v>1223</v>
      </c>
      <c r="L628" s="2">
        <v>0</v>
      </c>
      <c r="M628" s="2">
        <v>195</v>
      </c>
      <c r="N628" s="2">
        <v>1</v>
      </c>
      <c r="O628" s="10" t="s">
        <v>20</v>
      </c>
      <c r="P628" s="2">
        <v>0</v>
      </c>
      <c r="Q628" s="10">
        <v>1</v>
      </c>
      <c r="R628" s="10" t="s">
        <v>112</v>
      </c>
      <c r="S628" s="10" t="s">
        <v>22</v>
      </c>
      <c r="T628" s="2">
        <v>0</v>
      </c>
      <c r="U628" t="str">
        <f t="shared" si="49"/>
        <v>Single</v>
      </c>
    </row>
    <row r="629" spans="1:21" x14ac:dyDescent="0.2">
      <c r="A629" s="2">
        <v>30</v>
      </c>
      <c r="B629" s="2" t="str">
        <f t="shared" si="47"/>
        <v>30-45</v>
      </c>
      <c r="C629" s="10" t="s">
        <v>1842</v>
      </c>
      <c r="D629" s="11" t="str">
        <f t="shared" si="45"/>
        <v>M</v>
      </c>
      <c r="E629" s="10" t="s">
        <v>19</v>
      </c>
      <c r="F629" s="2">
        <v>27.720800000000001</v>
      </c>
      <c r="G629" s="2" t="str">
        <f t="shared" si="48"/>
        <v>25-75</v>
      </c>
      <c r="H629" s="10" t="s">
        <v>619</v>
      </c>
      <c r="I629" s="10" t="str">
        <f t="shared" si="46"/>
        <v>L</v>
      </c>
      <c r="J629" s="10" t="s">
        <v>1028</v>
      </c>
      <c r="K629" s="10" t="s">
        <v>1316</v>
      </c>
      <c r="L629" s="2">
        <v>0</v>
      </c>
      <c r="M629" s="2">
        <v>296</v>
      </c>
      <c r="N629" s="2">
        <v>1</v>
      </c>
      <c r="O629" s="10" t="s">
        <v>15</v>
      </c>
      <c r="P629" s="2">
        <v>0</v>
      </c>
      <c r="Q629" s="10">
        <v>0</v>
      </c>
      <c r="R629" s="10" t="s">
        <v>158</v>
      </c>
      <c r="S629" s="10" t="s">
        <v>17</v>
      </c>
      <c r="T629" s="2">
        <v>0</v>
      </c>
      <c r="U629" t="str">
        <f t="shared" si="49"/>
        <v>Single</v>
      </c>
    </row>
    <row r="630" spans="1:21" x14ac:dyDescent="0.2">
      <c r="A630" s="2">
        <v>29</v>
      </c>
      <c r="B630" s="2" t="str">
        <f t="shared" si="47"/>
        <v>18-30</v>
      </c>
      <c r="C630" s="10" t="s">
        <v>1842</v>
      </c>
      <c r="D630" s="11" t="str">
        <f t="shared" si="45"/>
        <v>M</v>
      </c>
      <c r="E630" s="10" t="s">
        <v>19</v>
      </c>
      <c r="F630" s="2">
        <v>27.720800000000001</v>
      </c>
      <c r="G630" s="2" t="str">
        <f t="shared" si="48"/>
        <v>25-75</v>
      </c>
      <c r="H630" s="10" t="s">
        <v>667</v>
      </c>
      <c r="I630" s="10" t="str">
        <f t="shared" si="46"/>
        <v>d</v>
      </c>
      <c r="J630" s="10" t="s">
        <v>1028</v>
      </c>
      <c r="K630" s="10" t="s">
        <v>1381</v>
      </c>
      <c r="L630" s="2">
        <v>0</v>
      </c>
      <c r="M630" s="2">
        <v>362</v>
      </c>
      <c r="N630" s="2">
        <v>2</v>
      </c>
      <c r="O630" s="10" t="s">
        <v>15</v>
      </c>
      <c r="P630" s="2">
        <v>1</v>
      </c>
      <c r="Q630" s="10">
        <v>0</v>
      </c>
      <c r="R630" s="10" t="s">
        <v>183</v>
      </c>
      <c r="S630" s="10" t="s">
        <v>17</v>
      </c>
      <c r="T630" s="2">
        <v>1</v>
      </c>
      <c r="U630" t="str">
        <f t="shared" si="49"/>
        <v>Normal family</v>
      </c>
    </row>
    <row r="631" spans="1:21" x14ac:dyDescent="0.2">
      <c r="A631" s="2">
        <v>30</v>
      </c>
      <c r="B631" s="2" t="str">
        <f t="shared" si="47"/>
        <v>30-45</v>
      </c>
      <c r="C631" s="10" t="s">
        <v>208</v>
      </c>
      <c r="D631" s="11" t="str">
        <f t="shared" si="45"/>
        <v>C</v>
      </c>
      <c r="E631" s="10" t="s">
        <v>19</v>
      </c>
      <c r="F631" s="2">
        <v>27.75</v>
      </c>
      <c r="G631" s="2" t="str">
        <f t="shared" si="48"/>
        <v>25-75</v>
      </c>
      <c r="H631" s="10" t="s">
        <v>733</v>
      </c>
      <c r="I631" s="10" t="str">
        <f t="shared" si="46"/>
        <v>F</v>
      </c>
      <c r="J631" s="10" t="s">
        <v>1028</v>
      </c>
      <c r="K631" s="10" t="s">
        <v>1464</v>
      </c>
      <c r="L631" s="2">
        <v>0</v>
      </c>
      <c r="M631" s="2">
        <v>453</v>
      </c>
      <c r="N631" s="2">
        <v>1</v>
      </c>
      <c r="O631" s="10" t="s">
        <v>15</v>
      </c>
      <c r="P631" s="2">
        <v>0</v>
      </c>
      <c r="Q631" s="10">
        <v>0</v>
      </c>
      <c r="R631" s="10">
        <v>113051</v>
      </c>
      <c r="S631" s="10" t="s">
        <v>17</v>
      </c>
      <c r="T631" s="2">
        <v>0</v>
      </c>
      <c r="U631" t="str">
        <f t="shared" si="49"/>
        <v>Single</v>
      </c>
    </row>
    <row r="632" spans="1:21" x14ac:dyDescent="0.2">
      <c r="A632" s="2">
        <v>5</v>
      </c>
      <c r="B632" s="2" t="str">
        <f t="shared" si="47"/>
        <v>18 lower</v>
      </c>
      <c r="C632" s="10" t="s">
        <v>1842</v>
      </c>
      <c r="D632" s="11" t="str">
        <f t="shared" si="45"/>
        <v>M</v>
      </c>
      <c r="E632" s="10" t="s">
        <v>14</v>
      </c>
      <c r="F632" s="2">
        <v>27.75</v>
      </c>
      <c r="G632" s="2" t="str">
        <f t="shared" si="48"/>
        <v>25-75</v>
      </c>
      <c r="H632" s="10" t="s">
        <v>417</v>
      </c>
      <c r="I632" s="10" t="str">
        <f t="shared" si="46"/>
        <v>W</v>
      </c>
      <c r="J632" s="10" t="s">
        <v>1032</v>
      </c>
      <c r="K632" s="10" t="s">
        <v>1089</v>
      </c>
      <c r="L632" s="2">
        <v>2</v>
      </c>
      <c r="M632" s="2">
        <v>59</v>
      </c>
      <c r="N632" s="2">
        <v>2</v>
      </c>
      <c r="O632" s="10" t="s">
        <v>20</v>
      </c>
      <c r="P632" s="2">
        <v>1</v>
      </c>
      <c r="Q632" s="10">
        <v>1</v>
      </c>
      <c r="R632" s="10" t="s">
        <v>50</v>
      </c>
      <c r="S632" s="10" t="s">
        <v>24</v>
      </c>
      <c r="T632" s="2">
        <v>3</v>
      </c>
      <c r="U632" t="str">
        <f t="shared" si="49"/>
        <v>Big family</v>
      </c>
    </row>
    <row r="633" spans="1:21" x14ac:dyDescent="0.2">
      <c r="A633" s="2">
        <v>36</v>
      </c>
      <c r="B633" s="2" t="str">
        <f t="shared" si="47"/>
        <v>30-45</v>
      </c>
      <c r="C633" s="10" t="s">
        <v>1842</v>
      </c>
      <c r="D633" s="11" t="str">
        <f t="shared" si="45"/>
        <v>M</v>
      </c>
      <c r="E633" s="10" t="s">
        <v>14</v>
      </c>
      <c r="F633" s="2">
        <v>27.75</v>
      </c>
      <c r="G633" s="2" t="str">
        <f t="shared" si="48"/>
        <v>25-75</v>
      </c>
      <c r="H633" s="10" t="s">
        <v>417</v>
      </c>
      <c r="I633" s="10" t="str">
        <f t="shared" si="46"/>
        <v>W</v>
      </c>
      <c r="J633" s="10" t="s">
        <v>1028</v>
      </c>
      <c r="K633" s="10" t="s">
        <v>1462</v>
      </c>
      <c r="L633" s="2">
        <v>2</v>
      </c>
      <c r="M633" s="2">
        <v>451</v>
      </c>
      <c r="N633" s="2">
        <v>2</v>
      </c>
      <c r="O633" s="10" t="s">
        <v>15</v>
      </c>
      <c r="P633" s="2">
        <v>1</v>
      </c>
      <c r="Q633" s="10">
        <v>0</v>
      </c>
      <c r="R633" s="10" t="s">
        <v>50</v>
      </c>
      <c r="S633" s="10" t="s">
        <v>17</v>
      </c>
      <c r="T633" s="2">
        <v>3</v>
      </c>
      <c r="U633" t="str">
        <f t="shared" si="49"/>
        <v>Big family</v>
      </c>
    </row>
    <row r="634" spans="1:21" x14ac:dyDescent="0.2">
      <c r="A634" s="2">
        <v>33</v>
      </c>
      <c r="B634" s="2" t="str">
        <f t="shared" si="47"/>
        <v>30-45</v>
      </c>
      <c r="C634" s="10" t="s">
        <v>1842</v>
      </c>
      <c r="D634" s="11" t="str">
        <f t="shared" si="45"/>
        <v>M</v>
      </c>
      <c r="E634" s="10" t="s">
        <v>14</v>
      </c>
      <c r="F634" s="2">
        <v>27.75</v>
      </c>
      <c r="G634" s="2" t="str">
        <f t="shared" si="48"/>
        <v>25-75</v>
      </c>
      <c r="H634" s="10" t="s">
        <v>417</v>
      </c>
      <c r="I634" s="10" t="str">
        <f t="shared" si="46"/>
        <v>W</v>
      </c>
      <c r="J634" s="10" t="s">
        <v>1030</v>
      </c>
      <c r="K634" s="10" t="s">
        <v>1478</v>
      </c>
      <c r="L634" s="2">
        <v>2</v>
      </c>
      <c r="M634" s="2">
        <v>473</v>
      </c>
      <c r="N634" s="2">
        <v>2</v>
      </c>
      <c r="O634" s="10" t="s">
        <v>20</v>
      </c>
      <c r="P634" s="2">
        <v>1</v>
      </c>
      <c r="Q634" s="10">
        <v>1</v>
      </c>
      <c r="R634" s="10" t="s">
        <v>50</v>
      </c>
      <c r="S634" s="10" t="s">
        <v>22</v>
      </c>
      <c r="T634" s="2">
        <v>3</v>
      </c>
      <c r="U634" t="str">
        <f t="shared" si="49"/>
        <v>Big family</v>
      </c>
    </row>
    <row r="635" spans="1:21" x14ac:dyDescent="0.2">
      <c r="A635" s="2">
        <v>35.5</v>
      </c>
      <c r="B635" s="2" t="str">
        <f t="shared" si="47"/>
        <v>30-45</v>
      </c>
      <c r="C635" s="10" t="s">
        <v>1842</v>
      </c>
      <c r="D635" s="11" t="str">
        <f t="shared" si="45"/>
        <v>M</v>
      </c>
      <c r="E635" s="10" t="s">
        <v>19</v>
      </c>
      <c r="F635" s="2">
        <v>7.2291999999999996</v>
      </c>
      <c r="G635" s="2" t="str">
        <f t="shared" si="48"/>
        <v>0-10</v>
      </c>
      <c r="H635" s="10" t="s">
        <v>672</v>
      </c>
      <c r="I635" s="10" t="str">
        <f t="shared" si="46"/>
        <v>M</v>
      </c>
      <c r="J635" s="10" t="s">
        <v>1030</v>
      </c>
      <c r="K635" s="10" t="s">
        <v>1386</v>
      </c>
      <c r="L635" s="2">
        <v>0</v>
      </c>
      <c r="M635" s="2">
        <v>368</v>
      </c>
      <c r="N635" s="2">
        <v>3</v>
      </c>
      <c r="O635" s="10" t="s">
        <v>20</v>
      </c>
      <c r="P635" s="2">
        <v>0</v>
      </c>
      <c r="Q635" s="10">
        <v>1</v>
      </c>
      <c r="R635" s="10">
        <v>2626</v>
      </c>
      <c r="S635" s="10" t="s">
        <v>22</v>
      </c>
      <c r="T635" s="2">
        <v>0</v>
      </c>
      <c r="U635" t="str">
        <f t="shared" si="49"/>
        <v>Single</v>
      </c>
    </row>
    <row r="636" spans="1:21" x14ac:dyDescent="0.2">
      <c r="A636" s="2">
        <v>30</v>
      </c>
      <c r="B636" s="2" t="str">
        <f t="shared" si="47"/>
        <v>30-45</v>
      </c>
      <c r="C636" s="10" t="s">
        <v>1842</v>
      </c>
      <c r="D636" s="11" t="str">
        <f t="shared" si="45"/>
        <v>M</v>
      </c>
      <c r="E636" s="10" t="s">
        <v>19</v>
      </c>
      <c r="F636" s="2">
        <v>7.2291999999999996</v>
      </c>
      <c r="G636" s="2" t="str">
        <f t="shared" si="48"/>
        <v>0-10</v>
      </c>
      <c r="H636" s="10" t="s">
        <v>790</v>
      </c>
      <c r="I636" s="10" t="str">
        <f t="shared" si="46"/>
        <v>K</v>
      </c>
      <c r="J636" s="10" t="s">
        <v>1028</v>
      </c>
      <c r="K636" s="10" t="s">
        <v>1525</v>
      </c>
      <c r="L636" s="2">
        <v>0</v>
      </c>
      <c r="M636" s="2">
        <v>525</v>
      </c>
      <c r="N636" s="2">
        <v>3</v>
      </c>
      <c r="O636" s="10" t="s">
        <v>15</v>
      </c>
      <c r="P636" s="2">
        <v>0</v>
      </c>
      <c r="Q636" s="10">
        <v>0</v>
      </c>
      <c r="R636" s="10">
        <v>2700</v>
      </c>
      <c r="S636" s="10" t="s">
        <v>17</v>
      </c>
      <c r="T636" s="2">
        <v>0</v>
      </c>
      <c r="U636" t="str">
        <f t="shared" si="49"/>
        <v>Single</v>
      </c>
    </row>
    <row r="637" spans="1:21" x14ac:dyDescent="0.2">
      <c r="A637" s="2">
        <v>30</v>
      </c>
      <c r="B637" s="2" t="str">
        <f t="shared" si="47"/>
        <v>30-45</v>
      </c>
      <c r="C637" s="10" t="s">
        <v>1842</v>
      </c>
      <c r="D637" s="11" t="str">
        <f t="shared" si="45"/>
        <v>M</v>
      </c>
      <c r="E637" s="10" t="s">
        <v>19</v>
      </c>
      <c r="F637" s="2">
        <v>7.2291999999999996</v>
      </c>
      <c r="G637" s="2" t="str">
        <f t="shared" si="48"/>
        <v>0-10</v>
      </c>
      <c r="H637" s="10" t="s">
        <v>796</v>
      </c>
      <c r="I637" s="10" t="str">
        <f t="shared" si="46"/>
        <v>T</v>
      </c>
      <c r="J637" s="10" t="s">
        <v>1028</v>
      </c>
      <c r="K637" s="10" t="s">
        <v>1530</v>
      </c>
      <c r="L637" s="2">
        <v>0</v>
      </c>
      <c r="M637" s="2">
        <v>532</v>
      </c>
      <c r="N637" s="2">
        <v>3</v>
      </c>
      <c r="O637" s="10" t="s">
        <v>15</v>
      </c>
      <c r="P637" s="2">
        <v>0</v>
      </c>
      <c r="Q637" s="10">
        <v>0</v>
      </c>
      <c r="R637" s="10">
        <v>2641</v>
      </c>
      <c r="S637" s="10" t="s">
        <v>17</v>
      </c>
      <c r="T637" s="2">
        <v>0</v>
      </c>
      <c r="U637" t="str">
        <f t="shared" si="49"/>
        <v>Single</v>
      </c>
    </row>
    <row r="638" spans="1:21" x14ac:dyDescent="0.2">
      <c r="A638" s="2">
        <v>30</v>
      </c>
      <c r="B638" s="2" t="str">
        <f t="shared" si="47"/>
        <v>30-45</v>
      </c>
      <c r="C638" s="10" t="s">
        <v>1842</v>
      </c>
      <c r="D638" s="11" t="str">
        <f t="shared" si="45"/>
        <v>M</v>
      </c>
      <c r="E638" s="10" t="s">
        <v>19</v>
      </c>
      <c r="F638" s="2">
        <v>7.2291999999999996</v>
      </c>
      <c r="G638" s="2" t="str">
        <f t="shared" si="48"/>
        <v>0-10</v>
      </c>
      <c r="H638" s="10" t="s">
        <v>820</v>
      </c>
      <c r="I638" s="10" t="str">
        <f t="shared" si="46"/>
        <v>D</v>
      </c>
      <c r="J638" s="10" t="s">
        <v>1028</v>
      </c>
      <c r="K638" s="10" t="s">
        <v>1372</v>
      </c>
      <c r="L638" s="2">
        <v>0</v>
      </c>
      <c r="M638" s="2">
        <v>569</v>
      </c>
      <c r="N638" s="2">
        <v>3</v>
      </c>
      <c r="O638" s="10" t="s">
        <v>15</v>
      </c>
      <c r="P638" s="2">
        <v>0</v>
      </c>
      <c r="Q638" s="10">
        <v>0</v>
      </c>
      <c r="R638" s="10">
        <v>2686</v>
      </c>
      <c r="S638" s="10" t="s">
        <v>17</v>
      </c>
      <c r="T638" s="2">
        <v>0</v>
      </c>
      <c r="U638" t="str">
        <f t="shared" si="49"/>
        <v>Single</v>
      </c>
    </row>
    <row r="639" spans="1:21" x14ac:dyDescent="0.2">
      <c r="A639" s="2">
        <v>20</v>
      </c>
      <c r="B639" s="2" t="str">
        <f t="shared" si="47"/>
        <v>18-30</v>
      </c>
      <c r="C639" s="10" t="s">
        <v>1842</v>
      </c>
      <c r="D639" s="11" t="str">
        <f t="shared" si="45"/>
        <v>M</v>
      </c>
      <c r="E639" s="10" t="s">
        <v>19</v>
      </c>
      <c r="F639" s="2">
        <v>7.2291999999999996</v>
      </c>
      <c r="G639" s="2" t="str">
        <f t="shared" si="48"/>
        <v>0-10</v>
      </c>
      <c r="H639" s="10" t="s">
        <v>950</v>
      </c>
      <c r="I639" s="10" t="str">
        <f t="shared" si="46"/>
        <v>B</v>
      </c>
      <c r="J639" s="10" t="s">
        <v>1028</v>
      </c>
      <c r="K639" s="10" t="s">
        <v>1729</v>
      </c>
      <c r="L639" s="2">
        <v>0</v>
      </c>
      <c r="M639" s="2">
        <v>763</v>
      </c>
      <c r="N639" s="2">
        <v>3</v>
      </c>
      <c r="O639" s="10" t="s">
        <v>15</v>
      </c>
      <c r="P639" s="2">
        <v>0</v>
      </c>
      <c r="Q639" s="10">
        <v>1</v>
      </c>
      <c r="R639" s="10">
        <v>2663</v>
      </c>
      <c r="S639" s="10" t="s">
        <v>17</v>
      </c>
      <c r="T639" s="2">
        <v>0</v>
      </c>
      <c r="U639" t="str">
        <f t="shared" si="49"/>
        <v>Single</v>
      </c>
    </row>
    <row r="640" spans="1:21" x14ac:dyDescent="0.2">
      <c r="A640" s="2">
        <v>13</v>
      </c>
      <c r="B640" s="2" t="str">
        <f t="shared" si="47"/>
        <v>18 lower</v>
      </c>
      <c r="C640" s="10" t="s">
        <v>1842</v>
      </c>
      <c r="D640" s="11" t="str">
        <f t="shared" si="45"/>
        <v>M</v>
      </c>
      <c r="E640" s="10" t="s">
        <v>19</v>
      </c>
      <c r="F640" s="2">
        <v>7.2291999999999996</v>
      </c>
      <c r="G640" s="2" t="str">
        <f t="shared" si="48"/>
        <v>0-10</v>
      </c>
      <c r="H640" s="10" t="s">
        <v>963</v>
      </c>
      <c r="I640" s="10" t="str">
        <f t="shared" si="46"/>
        <v>A</v>
      </c>
      <c r="J640" s="10" t="s">
        <v>1032</v>
      </c>
      <c r="K640" s="10" t="s">
        <v>1746</v>
      </c>
      <c r="L640" s="2">
        <v>0</v>
      </c>
      <c r="M640" s="2">
        <v>781</v>
      </c>
      <c r="N640" s="2">
        <v>3</v>
      </c>
      <c r="O640" s="10" t="s">
        <v>20</v>
      </c>
      <c r="P640" s="2">
        <v>0</v>
      </c>
      <c r="Q640" s="10">
        <v>1</v>
      </c>
      <c r="R640" s="10">
        <v>2687</v>
      </c>
      <c r="S640" s="10" t="s">
        <v>24</v>
      </c>
      <c r="T640" s="2">
        <v>0</v>
      </c>
      <c r="U640" t="str">
        <f t="shared" si="49"/>
        <v>Single</v>
      </c>
    </row>
    <row r="641" spans="1:21" x14ac:dyDescent="0.2">
      <c r="A641" s="2">
        <v>45.5</v>
      </c>
      <c r="B641" s="2" t="str">
        <f t="shared" si="47"/>
        <v>45 higher</v>
      </c>
      <c r="C641" s="10" t="s">
        <v>176</v>
      </c>
      <c r="D641" s="11" t="str">
        <f t="shared" si="45"/>
        <v>C</v>
      </c>
      <c r="E641" s="10" t="s">
        <v>14</v>
      </c>
      <c r="F641" s="2">
        <v>28.5</v>
      </c>
      <c r="G641" s="2" t="str">
        <f t="shared" si="48"/>
        <v>25-75</v>
      </c>
      <c r="H641" s="10" t="s">
        <v>646</v>
      </c>
      <c r="I641" s="10" t="str">
        <f t="shared" si="46"/>
        <v>P</v>
      </c>
      <c r="J641" s="10" t="s">
        <v>1028</v>
      </c>
      <c r="K641" s="10" t="s">
        <v>1351</v>
      </c>
      <c r="L641" s="2">
        <v>0</v>
      </c>
      <c r="M641" s="2">
        <v>332</v>
      </c>
      <c r="N641" s="2">
        <v>1</v>
      </c>
      <c r="O641" s="10" t="s">
        <v>15</v>
      </c>
      <c r="P641" s="2">
        <v>0</v>
      </c>
      <c r="Q641" s="10">
        <v>0</v>
      </c>
      <c r="R641" s="10">
        <v>113043</v>
      </c>
      <c r="S641" s="10" t="s">
        <v>17</v>
      </c>
      <c r="T641" s="2">
        <v>0</v>
      </c>
      <c r="U641" t="str">
        <f t="shared" si="49"/>
        <v>Single</v>
      </c>
    </row>
    <row r="642" spans="1:21" x14ac:dyDescent="0.2">
      <c r="A642" s="2">
        <v>50</v>
      </c>
      <c r="B642" s="2" t="str">
        <f t="shared" si="47"/>
        <v>45 higher</v>
      </c>
      <c r="C642" s="10" t="s">
        <v>105</v>
      </c>
      <c r="D642" s="11" t="str">
        <f t="shared" ref="D642:D705" si="50">LEFT(C642,1)</f>
        <v>C</v>
      </c>
      <c r="E642" s="10" t="s">
        <v>19</v>
      </c>
      <c r="F642" s="2">
        <v>28.712499999999999</v>
      </c>
      <c r="G642" s="2" t="str">
        <f t="shared" si="48"/>
        <v>25-75</v>
      </c>
      <c r="H642" s="10" t="s">
        <v>519</v>
      </c>
      <c r="I642" s="10" t="str">
        <f t="shared" ref="I642:I705" si="51">LEFT(H642,1)</f>
        <v>I</v>
      </c>
      <c r="J642" s="10" t="s">
        <v>1032</v>
      </c>
      <c r="K642" s="10" t="s">
        <v>1206</v>
      </c>
      <c r="L642" s="2">
        <v>0</v>
      </c>
      <c r="M642" s="2">
        <v>178</v>
      </c>
      <c r="N642" s="2">
        <v>1</v>
      </c>
      <c r="O642" s="10" t="s">
        <v>20</v>
      </c>
      <c r="P642" s="2">
        <v>0</v>
      </c>
      <c r="Q642" s="10">
        <v>0</v>
      </c>
      <c r="R642" s="10" t="s">
        <v>106</v>
      </c>
      <c r="S642" s="10" t="s">
        <v>24</v>
      </c>
      <c r="T642" s="2">
        <v>0</v>
      </c>
      <c r="U642" t="str">
        <f t="shared" si="49"/>
        <v>Single</v>
      </c>
    </row>
    <row r="643" spans="1:21" x14ac:dyDescent="0.2">
      <c r="A643" s="2">
        <v>0.83</v>
      </c>
      <c r="B643" s="2" t="str">
        <f t="shared" ref="B643:B706" si="52">_xlfn.SWITCH(TRUE, A643&lt;18, "18 lower", AND(A643&gt;18, A643&lt;30),"18-30", AND(A643&gt;=30,A643&lt;45),"30-45", "45 higher")</f>
        <v>18 lower</v>
      </c>
      <c r="C643" s="10" t="s">
        <v>1842</v>
      </c>
      <c r="D643" s="11" t="str">
        <f t="shared" si="50"/>
        <v>M</v>
      </c>
      <c r="E643" s="10" t="s">
        <v>14</v>
      </c>
      <c r="F643" s="2">
        <v>29</v>
      </c>
      <c r="G643" s="2" t="str">
        <f t="shared" ref="G643:G706" si="53">_xlfn.SWITCH(TRUE,F643=0,0,AND(F643&gt;0,F643&lt;10),"0-10",AND(F643&gt;=10,F643&lt;25),"10-25",AND(F643&gt;=25,F643&lt;75),"25-75",F643&gt;=75,"75 higher")</f>
        <v>25-75</v>
      </c>
      <c r="H643" s="10" t="s">
        <v>435</v>
      </c>
      <c r="I643" s="10" t="str">
        <f t="shared" si="51"/>
        <v>C</v>
      </c>
      <c r="J643" s="10" t="s">
        <v>1038</v>
      </c>
      <c r="K643" s="10" t="s">
        <v>1109</v>
      </c>
      <c r="L643" s="2">
        <v>2</v>
      </c>
      <c r="M643" s="2">
        <v>79</v>
      </c>
      <c r="N643" s="2">
        <v>2</v>
      </c>
      <c r="O643" s="10" t="s">
        <v>15</v>
      </c>
      <c r="P643" s="2">
        <v>0</v>
      </c>
      <c r="Q643" s="10">
        <v>1</v>
      </c>
      <c r="R643" s="10">
        <v>248738</v>
      </c>
      <c r="S643" s="10" t="s">
        <v>28</v>
      </c>
      <c r="T643" s="2">
        <v>2</v>
      </c>
      <c r="U643" t="str">
        <f t="shared" ref="U643:U706" si="54">_xlfn.SWITCH(TRUE,T643=0,"Single",OR(T643=1,T643=2),"Normal family",T643&gt;2,"Big family")</f>
        <v>Normal family</v>
      </c>
    </row>
    <row r="644" spans="1:21" x14ac:dyDescent="0.2">
      <c r="A644" s="2">
        <v>22</v>
      </c>
      <c r="B644" s="2" t="str">
        <f t="shared" si="52"/>
        <v>18-30</v>
      </c>
      <c r="C644" s="10" t="s">
        <v>1842</v>
      </c>
      <c r="D644" s="11" t="str">
        <f t="shared" si="50"/>
        <v>M</v>
      </c>
      <c r="E644" s="10" t="s">
        <v>14</v>
      </c>
      <c r="F644" s="2">
        <v>29</v>
      </c>
      <c r="G644" s="2" t="str">
        <f t="shared" si="53"/>
        <v>25-75</v>
      </c>
      <c r="H644" s="10" t="s">
        <v>435</v>
      </c>
      <c r="I644" s="10" t="str">
        <f t="shared" si="51"/>
        <v>C</v>
      </c>
      <c r="J644" s="10" t="s">
        <v>1030</v>
      </c>
      <c r="K644" s="10" t="s">
        <v>1343</v>
      </c>
      <c r="L644" s="2">
        <v>1</v>
      </c>
      <c r="M644" s="2">
        <v>324</v>
      </c>
      <c r="N644" s="2">
        <v>2</v>
      </c>
      <c r="O644" s="10" t="s">
        <v>20</v>
      </c>
      <c r="P644" s="2">
        <v>1</v>
      </c>
      <c r="Q644" s="10">
        <v>1</v>
      </c>
      <c r="R644" s="10">
        <v>248738</v>
      </c>
      <c r="S644" s="10" t="s">
        <v>22</v>
      </c>
      <c r="T644" s="2">
        <v>2</v>
      </c>
      <c r="U644" t="str">
        <f t="shared" si="54"/>
        <v>Normal family</v>
      </c>
    </row>
    <row r="645" spans="1:21" x14ac:dyDescent="0.2">
      <c r="A645" s="2">
        <v>30</v>
      </c>
      <c r="B645" s="2" t="str">
        <f t="shared" si="52"/>
        <v>30-45</v>
      </c>
      <c r="C645" s="10" t="s">
        <v>1842</v>
      </c>
      <c r="D645" s="11" t="str">
        <f t="shared" si="50"/>
        <v>M</v>
      </c>
      <c r="E645" s="10" t="s">
        <v>19</v>
      </c>
      <c r="F645" s="2">
        <v>7.2291999999999996</v>
      </c>
      <c r="G645" s="2" t="str">
        <f t="shared" si="53"/>
        <v>0-10</v>
      </c>
      <c r="H645" s="10" t="s">
        <v>974</v>
      </c>
      <c r="I645" s="10" t="str">
        <f t="shared" si="51"/>
        <v>I</v>
      </c>
      <c r="J645" s="10" t="s">
        <v>1028</v>
      </c>
      <c r="K645" s="10" t="s">
        <v>1760</v>
      </c>
      <c r="L645" s="2">
        <v>0</v>
      </c>
      <c r="M645" s="2">
        <v>799</v>
      </c>
      <c r="N645" s="2">
        <v>3</v>
      </c>
      <c r="O645" s="10" t="s">
        <v>15</v>
      </c>
      <c r="P645" s="2">
        <v>0</v>
      </c>
      <c r="Q645" s="10">
        <v>0</v>
      </c>
      <c r="R645" s="10">
        <v>2685</v>
      </c>
      <c r="S645" s="10" t="s">
        <v>17</v>
      </c>
      <c r="T645" s="2">
        <v>0</v>
      </c>
      <c r="U645" t="str">
        <f t="shared" si="54"/>
        <v>Single</v>
      </c>
    </row>
    <row r="646" spans="1:21" x14ac:dyDescent="0.2">
      <c r="A646" s="2">
        <v>30</v>
      </c>
      <c r="B646" s="2" t="str">
        <f t="shared" si="52"/>
        <v>30-45</v>
      </c>
      <c r="C646" s="10" t="s">
        <v>1842</v>
      </c>
      <c r="D646" s="11" t="str">
        <f t="shared" si="50"/>
        <v>M</v>
      </c>
      <c r="E646" s="10" t="s">
        <v>19</v>
      </c>
      <c r="F646" s="2">
        <v>7.2291999999999996</v>
      </c>
      <c r="G646" s="2" t="str">
        <f t="shared" si="53"/>
        <v>0-10</v>
      </c>
      <c r="H646" s="10" t="s">
        <v>904</v>
      </c>
      <c r="I646" s="10" t="str">
        <f t="shared" si="51"/>
        <v>S</v>
      </c>
      <c r="J646" s="10" t="s">
        <v>1028</v>
      </c>
      <c r="K646" s="10" t="s">
        <v>1790</v>
      </c>
      <c r="L646" s="2">
        <v>0</v>
      </c>
      <c r="M646" s="2">
        <v>833</v>
      </c>
      <c r="N646" s="2">
        <v>3</v>
      </c>
      <c r="O646" s="10" t="s">
        <v>15</v>
      </c>
      <c r="P646" s="2">
        <v>0</v>
      </c>
      <c r="Q646" s="10">
        <v>0</v>
      </c>
      <c r="R646" s="10">
        <v>2671</v>
      </c>
      <c r="S646" s="10" t="s">
        <v>17</v>
      </c>
      <c r="T646" s="2">
        <v>0</v>
      </c>
      <c r="U646" t="str">
        <f t="shared" si="54"/>
        <v>Single</v>
      </c>
    </row>
    <row r="647" spans="1:21" x14ac:dyDescent="0.2">
      <c r="A647" s="2">
        <v>30</v>
      </c>
      <c r="B647" s="2" t="str">
        <f t="shared" si="52"/>
        <v>30-45</v>
      </c>
      <c r="C647" s="10" t="s">
        <v>1842</v>
      </c>
      <c r="D647" s="11" t="str">
        <f t="shared" si="50"/>
        <v>M</v>
      </c>
      <c r="E647" s="10" t="s">
        <v>19</v>
      </c>
      <c r="F647" s="2">
        <v>7.2291999999999996</v>
      </c>
      <c r="G647" s="2" t="str">
        <f t="shared" si="53"/>
        <v>0-10</v>
      </c>
      <c r="H647" s="10" t="s">
        <v>1007</v>
      </c>
      <c r="I647" s="10" t="str">
        <f t="shared" si="51"/>
        <v>R</v>
      </c>
      <c r="J647" s="10" t="s">
        <v>1028</v>
      </c>
      <c r="K647" s="10" t="s">
        <v>1812</v>
      </c>
      <c r="L647" s="2">
        <v>0</v>
      </c>
      <c r="M647" s="2">
        <v>860</v>
      </c>
      <c r="N647" s="2">
        <v>3</v>
      </c>
      <c r="O647" s="10" t="s">
        <v>15</v>
      </c>
      <c r="P647" s="2">
        <v>0</v>
      </c>
      <c r="Q647" s="10">
        <v>0</v>
      </c>
      <c r="R647" s="10">
        <v>2629</v>
      </c>
      <c r="S647" s="10" t="s">
        <v>17</v>
      </c>
      <c r="T647" s="2">
        <v>0</v>
      </c>
      <c r="U647" t="str">
        <f t="shared" si="54"/>
        <v>Single</v>
      </c>
    </row>
    <row r="648" spans="1:21" x14ac:dyDescent="0.2">
      <c r="A648" s="2">
        <v>35.5</v>
      </c>
      <c r="B648" s="2" t="str">
        <f t="shared" si="52"/>
        <v>30-45</v>
      </c>
      <c r="C648" s="10" t="s">
        <v>1842</v>
      </c>
      <c r="D648" s="11" t="str">
        <f t="shared" si="50"/>
        <v>M</v>
      </c>
      <c r="E648" s="10" t="s">
        <v>19</v>
      </c>
      <c r="F648" s="2">
        <v>7.2249999999999996</v>
      </c>
      <c r="G648" s="2" t="str">
        <f t="shared" si="53"/>
        <v>0-10</v>
      </c>
      <c r="H648" s="10" t="s">
        <v>380</v>
      </c>
      <c r="I648" s="10" t="str">
        <f t="shared" si="51"/>
        <v>M</v>
      </c>
      <c r="J648" s="10" t="s">
        <v>1030</v>
      </c>
      <c r="K648" s="10" t="s">
        <v>1049</v>
      </c>
      <c r="L648" s="2">
        <v>0</v>
      </c>
      <c r="M648" s="2">
        <v>20</v>
      </c>
      <c r="N648" s="2">
        <v>3</v>
      </c>
      <c r="O648" s="10" t="s">
        <v>20</v>
      </c>
      <c r="P648" s="2">
        <v>0</v>
      </c>
      <c r="Q648" s="10">
        <v>1</v>
      </c>
      <c r="R648" s="10">
        <v>2649</v>
      </c>
      <c r="S648" s="10" t="s">
        <v>22</v>
      </c>
      <c r="T648" s="2">
        <v>0</v>
      </c>
      <c r="U648" t="str">
        <f t="shared" si="54"/>
        <v>Single</v>
      </c>
    </row>
    <row r="649" spans="1:21" x14ac:dyDescent="0.2">
      <c r="A649" s="2">
        <v>30</v>
      </c>
      <c r="B649" s="2" t="str">
        <f t="shared" si="52"/>
        <v>30-45</v>
      </c>
      <c r="C649" s="10" t="s">
        <v>1842</v>
      </c>
      <c r="D649" s="11" t="str">
        <f t="shared" si="50"/>
        <v>M</v>
      </c>
      <c r="E649" s="10" t="s">
        <v>19</v>
      </c>
      <c r="F649" s="2">
        <v>7.2249999999999996</v>
      </c>
      <c r="G649" s="2" t="str">
        <f t="shared" si="53"/>
        <v>0-10</v>
      </c>
      <c r="H649" s="10" t="s">
        <v>386</v>
      </c>
      <c r="I649" s="10" t="str">
        <f t="shared" si="51"/>
        <v>E</v>
      </c>
      <c r="J649" s="10" t="s">
        <v>1028</v>
      </c>
      <c r="K649" s="10" t="s">
        <v>1056</v>
      </c>
      <c r="L649" s="2">
        <v>0</v>
      </c>
      <c r="M649" s="2">
        <v>27</v>
      </c>
      <c r="N649" s="2">
        <v>3</v>
      </c>
      <c r="O649" s="10" t="s">
        <v>15</v>
      </c>
      <c r="P649" s="2">
        <v>0</v>
      </c>
      <c r="Q649" s="10">
        <v>0</v>
      </c>
      <c r="R649" s="10">
        <v>2631</v>
      </c>
      <c r="S649" s="10" t="s">
        <v>17</v>
      </c>
      <c r="T649" s="2">
        <v>0</v>
      </c>
      <c r="U649" t="str">
        <f t="shared" si="54"/>
        <v>Single</v>
      </c>
    </row>
    <row r="650" spans="1:21" x14ac:dyDescent="0.2">
      <c r="A650" s="2">
        <v>37</v>
      </c>
      <c r="B650" s="2" t="str">
        <f t="shared" si="52"/>
        <v>30-45</v>
      </c>
      <c r="C650" s="10" t="s">
        <v>149</v>
      </c>
      <c r="D650" s="11" t="str">
        <f t="shared" si="50"/>
        <v>C</v>
      </c>
      <c r="E650" s="10" t="s">
        <v>19</v>
      </c>
      <c r="F650" s="2">
        <v>29.7</v>
      </c>
      <c r="G650" s="2" t="str">
        <f t="shared" si="53"/>
        <v>25-75</v>
      </c>
      <c r="H650" s="10" t="s">
        <v>599</v>
      </c>
      <c r="I650" s="10" t="str">
        <f t="shared" si="51"/>
        <v>N</v>
      </c>
      <c r="J650" s="10" t="s">
        <v>1028</v>
      </c>
      <c r="K650" s="10" t="s">
        <v>1297</v>
      </c>
      <c r="L650" s="2">
        <v>1</v>
      </c>
      <c r="M650" s="2">
        <v>274</v>
      </c>
      <c r="N650" s="2">
        <v>1</v>
      </c>
      <c r="O650" s="10" t="s">
        <v>15</v>
      </c>
      <c r="P650" s="2">
        <v>0</v>
      </c>
      <c r="Q650" s="10">
        <v>0</v>
      </c>
      <c r="R650" s="10" t="s">
        <v>150</v>
      </c>
      <c r="S650" s="10" t="s">
        <v>17</v>
      </c>
      <c r="T650" s="2">
        <v>1</v>
      </c>
      <c r="U650" t="str">
        <f t="shared" si="54"/>
        <v>Normal family</v>
      </c>
    </row>
    <row r="651" spans="1:21" x14ac:dyDescent="0.2">
      <c r="A651" s="2">
        <v>58</v>
      </c>
      <c r="B651" s="2" t="str">
        <f t="shared" si="52"/>
        <v>45 higher</v>
      </c>
      <c r="C651" s="10" t="s">
        <v>221</v>
      </c>
      <c r="D651" s="11" t="str">
        <f t="shared" si="50"/>
        <v>B</v>
      </c>
      <c r="E651" s="10" t="s">
        <v>19</v>
      </c>
      <c r="F651" s="2">
        <v>29.7</v>
      </c>
      <c r="G651" s="2" t="str">
        <f t="shared" si="53"/>
        <v>25-75</v>
      </c>
      <c r="H651" s="10" t="s">
        <v>761</v>
      </c>
      <c r="I651" s="10" t="str">
        <f t="shared" si="51"/>
        <v>K</v>
      </c>
      <c r="J651" s="10" t="s">
        <v>1028</v>
      </c>
      <c r="K651" s="10" t="s">
        <v>1493</v>
      </c>
      <c r="L651" s="2">
        <v>0</v>
      </c>
      <c r="M651" s="2">
        <v>488</v>
      </c>
      <c r="N651" s="2">
        <v>1</v>
      </c>
      <c r="O651" s="10" t="s">
        <v>15</v>
      </c>
      <c r="P651" s="2">
        <v>0</v>
      </c>
      <c r="Q651" s="10">
        <v>0</v>
      </c>
      <c r="R651" s="10">
        <v>11771</v>
      </c>
      <c r="S651" s="10" t="s">
        <v>17</v>
      </c>
      <c r="T651" s="2">
        <v>0</v>
      </c>
      <c r="U651" t="str">
        <f t="shared" si="54"/>
        <v>Single</v>
      </c>
    </row>
    <row r="652" spans="1:21" x14ac:dyDescent="0.2">
      <c r="A652" s="2">
        <v>30</v>
      </c>
      <c r="B652" s="2" t="str">
        <f t="shared" si="52"/>
        <v>30-45</v>
      </c>
      <c r="C652" s="10" t="s">
        <v>325</v>
      </c>
      <c r="D652" s="11" t="str">
        <f t="shared" si="50"/>
        <v>C</v>
      </c>
      <c r="E652" s="10" t="s">
        <v>19</v>
      </c>
      <c r="F652" s="2">
        <v>29.7</v>
      </c>
      <c r="G652" s="2" t="str">
        <f t="shared" si="53"/>
        <v>25-75</v>
      </c>
      <c r="H652" s="10" t="s">
        <v>997</v>
      </c>
      <c r="I652" s="10" t="str">
        <f t="shared" si="51"/>
        <v>M</v>
      </c>
      <c r="J652" s="10" t="s">
        <v>1028</v>
      </c>
      <c r="K652" s="10" t="s">
        <v>1795</v>
      </c>
      <c r="L652" s="2">
        <v>0</v>
      </c>
      <c r="M652" s="2">
        <v>840</v>
      </c>
      <c r="N652" s="2">
        <v>1</v>
      </c>
      <c r="O652" s="10" t="s">
        <v>15</v>
      </c>
      <c r="P652" s="2">
        <v>0</v>
      </c>
      <c r="Q652" s="10">
        <v>1</v>
      </c>
      <c r="R652" s="10">
        <v>11774</v>
      </c>
      <c r="S652" s="10" t="s">
        <v>17</v>
      </c>
      <c r="T652" s="2">
        <v>0</v>
      </c>
      <c r="U652" t="str">
        <f t="shared" si="54"/>
        <v>Single</v>
      </c>
    </row>
    <row r="653" spans="1:21" x14ac:dyDescent="0.2">
      <c r="A653" s="2">
        <v>25</v>
      </c>
      <c r="B653" s="2" t="str">
        <f t="shared" si="52"/>
        <v>18-30</v>
      </c>
      <c r="C653" s="10" t="s">
        <v>1842</v>
      </c>
      <c r="D653" s="11" t="str">
        <f t="shared" si="50"/>
        <v>M</v>
      </c>
      <c r="E653" s="10" t="s">
        <v>14</v>
      </c>
      <c r="F653" s="2">
        <v>30</v>
      </c>
      <c r="G653" s="2" t="str">
        <f t="shared" si="53"/>
        <v>25-75</v>
      </c>
      <c r="H653" s="10" t="s">
        <v>827</v>
      </c>
      <c r="I653" s="10" t="str">
        <f t="shared" si="51"/>
        <v>C</v>
      </c>
      <c r="J653" s="10" t="s">
        <v>1032</v>
      </c>
      <c r="K653" s="10" t="s">
        <v>1572</v>
      </c>
      <c r="L653" s="2">
        <v>1</v>
      </c>
      <c r="M653" s="2">
        <v>581</v>
      </c>
      <c r="N653" s="2">
        <v>2</v>
      </c>
      <c r="O653" s="10" t="s">
        <v>20</v>
      </c>
      <c r="P653" s="2">
        <v>1</v>
      </c>
      <c r="Q653" s="10">
        <v>1</v>
      </c>
      <c r="R653" s="10">
        <v>237789</v>
      </c>
      <c r="S653" s="10" t="s">
        <v>24</v>
      </c>
      <c r="T653" s="2">
        <v>2</v>
      </c>
      <c r="U653" t="str">
        <f t="shared" si="54"/>
        <v>Normal family</v>
      </c>
    </row>
    <row r="654" spans="1:21" x14ac:dyDescent="0.2">
      <c r="A654" s="2">
        <v>80</v>
      </c>
      <c r="B654" s="2" t="str">
        <f t="shared" si="52"/>
        <v>45 higher</v>
      </c>
      <c r="C654" s="10" t="s">
        <v>271</v>
      </c>
      <c r="D654" s="11" t="str">
        <f t="shared" si="50"/>
        <v>A</v>
      </c>
      <c r="E654" s="10" t="s">
        <v>14</v>
      </c>
      <c r="F654" s="2">
        <v>30</v>
      </c>
      <c r="G654" s="2" t="str">
        <f t="shared" si="53"/>
        <v>25-75</v>
      </c>
      <c r="H654" s="10" t="s">
        <v>862</v>
      </c>
      <c r="I654" s="10" t="str">
        <f t="shared" si="51"/>
        <v>B</v>
      </c>
      <c r="J654" s="10" t="s">
        <v>1028</v>
      </c>
      <c r="K654" s="10" t="s">
        <v>1613</v>
      </c>
      <c r="L654" s="2">
        <v>0</v>
      </c>
      <c r="M654" s="2">
        <v>631</v>
      </c>
      <c r="N654" s="2">
        <v>1</v>
      </c>
      <c r="O654" s="10" t="s">
        <v>15</v>
      </c>
      <c r="P654" s="2">
        <v>0</v>
      </c>
      <c r="Q654" s="10">
        <v>1</v>
      </c>
      <c r="R654" s="10">
        <v>27042</v>
      </c>
      <c r="S654" s="10" t="s">
        <v>17</v>
      </c>
      <c r="T654" s="2">
        <v>0</v>
      </c>
      <c r="U654" t="str">
        <f t="shared" si="54"/>
        <v>Single</v>
      </c>
    </row>
    <row r="655" spans="1:21" x14ac:dyDescent="0.2">
      <c r="A655" s="2">
        <v>30</v>
      </c>
      <c r="B655" s="2" t="str">
        <f t="shared" si="52"/>
        <v>30-45</v>
      </c>
      <c r="C655" s="10" t="s">
        <v>300</v>
      </c>
      <c r="D655" s="11" t="str">
        <f t="shared" si="50"/>
        <v>D</v>
      </c>
      <c r="E655" s="10" t="s">
        <v>14</v>
      </c>
      <c r="F655" s="2">
        <v>30</v>
      </c>
      <c r="G655" s="2" t="str">
        <f t="shared" si="53"/>
        <v>25-75</v>
      </c>
      <c r="H655" s="10" t="s">
        <v>933</v>
      </c>
      <c r="I655" s="10" t="str">
        <f t="shared" si="51"/>
        <v>H</v>
      </c>
      <c r="J655" s="10" t="s">
        <v>1028</v>
      </c>
      <c r="K655" s="10" t="s">
        <v>1710</v>
      </c>
      <c r="L655" s="2">
        <v>0</v>
      </c>
      <c r="M655" s="2">
        <v>741</v>
      </c>
      <c r="N655" s="2">
        <v>1</v>
      </c>
      <c r="O655" s="10" t="s">
        <v>15</v>
      </c>
      <c r="P655" s="2">
        <v>0</v>
      </c>
      <c r="Q655" s="10">
        <v>1</v>
      </c>
      <c r="R655" s="10">
        <v>16988</v>
      </c>
      <c r="S655" s="10" t="s">
        <v>17</v>
      </c>
      <c r="T655" s="2">
        <v>0</v>
      </c>
      <c r="U655" t="str">
        <f t="shared" si="54"/>
        <v>Single</v>
      </c>
    </row>
    <row r="656" spans="1:21" x14ac:dyDescent="0.2">
      <c r="A656" s="2">
        <v>29</v>
      </c>
      <c r="B656" s="2" t="str">
        <f t="shared" si="52"/>
        <v>18-30</v>
      </c>
      <c r="C656" s="10" t="s">
        <v>311</v>
      </c>
      <c r="D656" s="11" t="str">
        <f t="shared" si="50"/>
        <v>D</v>
      </c>
      <c r="E656" s="10" t="s">
        <v>14</v>
      </c>
      <c r="F656" s="2">
        <v>30</v>
      </c>
      <c r="G656" s="2" t="str">
        <f t="shared" si="53"/>
        <v>25-75</v>
      </c>
      <c r="H656" s="10" t="s">
        <v>964</v>
      </c>
      <c r="I656" s="10" t="str">
        <f t="shared" si="51"/>
        <v>L</v>
      </c>
      <c r="J656" s="10" t="s">
        <v>1028</v>
      </c>
      <c r="K656" s="10" t="s">
        <v>1748</v>
      </c>
      <c r="L656" s="2">
        <v>0</v>
      </c>
      <c r="M656" s="2">
        <v>783</v>
      </c>
      <c r="N656" s="2">
        <v>1</v>
      </c>
      <c r="O656" s="10" t="s">
        <v>15</v>
      </c>
      <c r="P656" s="2">
        <v>0</v>
      </c>
      <c r="Q656" s="10">
        <v>0</v>
      </c>
      <c r="R656" s="10">
        <v>113501</v>
      </c>
      <c r="S656" s="10" t="s">
        <v>17</v>
      </c>
      <c r="T656" s="2">
        <v>0</v>
      </c>
      <c r="U656" t="str">
        <f t="shared" si="54"/>
        <v>Single</v>
      </c>
    </row>
    <row r="657" spans="1:21" x14ac:dyDescent="0.2">
      <c r="A657" s="2">
        <v>19</v>
      </c>
      <c r="B657" s="2" t="str">
        <f t="shared" si="52"/>
        <v>18-30</v>
      </c>
      <c r="C657" s="10" t="s">
        <v>337</v>
      </c>
      <c r="D657" s="11" t="str">
        <f t="shared" si="50"/>
        <v>B</v>
      </c>
      <c r="E657" s="10" t="s">
        <v>14</v>
      </c>
      <c r="F657" s="2">
        <v>30</v>
      </c>
      <c r="G657" s="2" t="str">
        <f t="shared" si="53"/>
        <v>25-75</v>
      </c>
      <c r="H657" s="10" t="s">
        <v>594</v>
      </c>
      <c r="I657" s="10" t="str">
        <f t="shared" si="51"/>
        <v>G</v>
      </c>
      <c r="J657" s="10" t="s">
        <v>1032</v>
      </c>
      <c r="K657" s="10" t="s">
        <v>1839</v>
      </c>
      <c r="L657" s="2">
        <v>0</v>
      </c>
      <c r="M657" s="2">
        <v>888</v>
      </c>
      <c r="N657" s="2">
        <v>1</v>
      </c>
      <c r="O657" s="10" t="s">
        <v>20</v>
      </c>
      <c r="P657" s="2">
        <v>0</v>
      </c>
      <c r="Q657" s="10">
        <v>1</v>
      </c>
      <c r="R657" s="10">
        <v>112053</v>
      </c>
      <c r="S657" s="10" t="s">
        <v>24</v>
      </c>
      <c r="T657" s="2">
        <v>0</v>
      </c>
      <c r="U657" t="str">
        <f t="shared" si="54"/>
        <v>Single</v>
      </c>
    </row>
    <row r="658" spans="1:21" x14ac:dyDescent="0.2">
      <c r="A658" s="2">
        <v>26</v>
      </c>
      <c r="B658" s="2" t="str">
        <f t="shared" si="52"/>
        <v>18-30</v>
      </c>
      <c r="C658" s="10" t="s">
        <v>338</v>
      </c>
      <c r="D658" s="11" t="str">
        <f t="shared" si="50"/>
        <v>C</v>
      </c>
      <c r="E658" s="10" t="s">
        <v>19</v>
      </c>
      <c r="F658" s="2">
        <v>30</v>
      </c>
      <c r="G658" s="2" t="str">
        <f t="shared" si="53"/>
        <v>25-75</v>
      </c>
      <c r="H658" s="10" t="s">
        <v>1026</v>
      </c>
      <c r="I658" s="10" t="str">
        <f t="shared" si="51"/>
        <v>B</v>
      </c>
      <c r="J658" s="10" t="s">
        <v>1028</v>
      </c>
      <c r="K658" s="10" t="s">
        <v>1841</v>
      </c>
      <c r="L658" s="2">
        <v>0</v>
      </c>
      <c r="M658" s="2">
        <v>890</v>
      </c>
      <c r="N658" s="2">
        <v>1</v>
      </c>
      <c r="O658" s="10" t="s">
        <v>15</v>
      </c>
      <c r="P658" s="2">
        <v>0</v>
      </c>
      <c r="Q658" s="10">
        <v>1</v>
      </c>
      <c r="R658" s="10">
        <v>111369</v>
      </c>
      <c r="S658" s="10" t="s">
        <v>17</v>
      </c>
      <c r="T658" s="2">
        <v>0</v>
      </c>
      <c r="U658" t="str">
        <f t="shared" si="54"/>
        <v>Single</v>
      </c>
    </row>
    <row r="659" spans="1:21" x14ac:dyDescent="0.2">
      <c r="A659" s="2">
        <v>14</v>
      </c>
      <c r="B659" s="2" t="str">
        <f t="shared" si="52"/>
        <v>18 lower</v>
      </c>
      <c r="C659" s="10" t="s">
        <v>1842</v>
      </c>
      <c r="D659" s="11" t="str">
        <f t="shared" si="50"/>
        <v>M</v>
      </c>
      <c r="E659" s="10" t="s">
        <v>19</v>
      </c>
      <c r="F659" s="2">
        <v>30.070799999999998</v>
      </c>
      <c r="G659" s="2" t="str">
        <f t="shared" si="53"/>
        <v>25-75</v>
      </c>
      <c r="H659" s="10" t="s">
        <v>370</v>
      </c>
      <c r="I659" s="10" t="str">
        <f t="shared" si="51"/>
        <v>N</v>
      </c>
      <c r="J659" s="10" t="s">
        <v>1030</v>
      </c>
      <c r="K659" s="10" t="s">
        <v>1041</v>
      </c>
      <c r="L659" s="2">
        <v>0</v>
      </c>
      <c r="M659" s="2">
        <v>10</v>
      </c>
      <c r="N659" s="2">
        <v>2</v>
      </c>
      <c r="O659" s="10" t="s">
        <v>20</v>
      </c>
      <c r="P659" s="2">
        <v>1</v>
      </c>
      <c r="Q659" s="10">
        <v>1</v>
      </c>
      <c r="R659" s="10">
        <v>237736</v>
      </c>
      <c r="S659" s="10" t="s">
        <v>22</v>
      </c>
      <c r="T659" s="2">
        <v>1</v>
      </c>
      <c r="U659" t="str">
        <f t="shared" si="54"/>
        <v>Normal family</v>
      </c>
    </row>
    <row r="660" spans="1:21" x14ac:dyDescent="0.2">
      <c r="A660" s="2">
        <v>32.5</v>
      </c>
      <c r="B660" s="2" t="str">
        <f t="shared" si="52"/>
        <v>30-45</v>
      </c>
      <c r="C660" s="10" t="s">
        <v>1842</v>
      </c>
      <c r="D660" s="11" t="str">
        <f t="shared" si="50"/>
        <v>M</v>
      </c>
      <c r="E660" s="10" t="s">
        <v>19</v>
      </c>
      <c r="F660" s="2">
        <v>30.070799999999998</v>
      </c>
      <c r="G660" s="2" t="str">
        <f t="shared" si="53"/>
        <v>25-75</v>
      </c>
      <c r="H660" s="10" t="s">
        <v>370</v>
      </c>
      <c r="I660" s="10" t="str">
        <f t="shared" si="51"/>
        <v>N</v>
      </c>
      <c r="J660" s="10" t="s">
        <v>1028</v>
      </c>
      <c r="K660" s="10" t="s">
        <v>1151</v>
      </c>
      <c r="L660" s="2">
        <v>0</v>
      </c>
      <c r="M660" s="2">
        <v>123</v>
      </c>
      <c r="N660" s="2">
        <v>2</v>
      </c>
      <c r="O660" s="10" t="s">
        <v>15</v>
      </c>
      <c r="P660" s="2">
        <v>1</v>
      </c>
      <c r="Q660" s="10">
        <v>0</v>
      </c>
      <c r="R660" s="10">
        <v>237736</v>
      </c>
      <c r="S660" s="10" t="s">
        <v>17</v>
      </c>
      <c r="T660" s="2">
        <v>1</v>
      </c>
      <c r="U660" t="str">
        <f t="shared" si="54"/>
        <v>Normal family</v>
      </c>
    </row>
    <row r="661" spans="1:21" x14ac:dyDescent="0.2">
      <c r="A661" s="2">
        <v>30</v>
      </c>
      <c r="B661" s="2" t="str">
        <f t="shared" si="52"/>
        <v>30-45</v>
      </c>
      <c r="C661" s="10" t="s">
        <v>160</v>
      </c>
      <c r="D661" s="11" t="str">
        <f t="shared" si="50"/>
        <v>C</v>
      </c>
      <c r="E661" s="10" t="s">
        <v>14</v>
      </c>
      <c r="F661" s="2">
        <v>30.5</v>
      </c>
      <c r="G661" s="2" t="str">
        <f t="shared" si="53"/>
        <v>25-75</v>
      </c>
      <c r="H661" s="10" t="s">
        <v>622</v>
      </c>
      <c r="I661" s="10" t="str">
        <f t="shared" si="51"/>
        <v>S</v>
      </c>
      <c r="J661" s="10" t="s">
        <v>1028</v>
      </c>
      <c r="K661" s="10" t="s">
        <v>1319</v>
      </c>
      <c r="L661" s="2">
        <v>0</v>
      </c>
      <c r="M661" s="2">
        <v>299</v>
      </c>
      <c r="N661" s="2">
        <v>1</v>
      </c>
      <c r="O661" s="10" t="s">
        <v>15</v>
      </c>
      <c r="P661" s="2">
        <v>0</v>
      </c>
      <c r="Q661" s="10">
        <v>1</v>
      </c>
      <c r="R661" s="10">
        <v>19988</v>
      </c>
      <c r="S661" s="10" t="s">
        <v>17</v>
      </c>
      <c r="T661" s="2">
        <v>0</v>
      </c>
      <c r="U661" t="str">
        <f t="shared" si="54"/>
        <v>Single</v>
      </c>
    </row>
    <row r="662" spans="1:21" x14ac:dyDescent="0.2">
      <c r="A662" s="2">
        <v>52</v>
      </c>
      <c r="B662" s="2" t="str">
        <f t="shared" si="52"/>
        <v>45 higher</v>
      </c>
      <c r="C662" s="10" t="s">
        <v>207</v>
      </c>
      <c r="D662" s="11" t="str">
        <f t="shared" si="50"/>
        <v>C</v>
      </c>
      <c r="E662" s="10" t="s">
        <v>14</v>
      </c>
      <c r="F662" s="2">
        <v>30.5</v>
      </c>
      <c r="G662" s="2" t="str">
        <f t="shared" si="53"/>
        <v>25-75</v>
      </c>
      <c r="H662" s="10" t="s">
        <v>731</v>
      </c>
      <c r="I662" s="10" t="str">
        <f t="shared" si="51"/>
        <v>P</v>
      </c>
      <c r="J662" s="10" t="s">
        <v>1460</v>
      </c>
      <c r="K662" s="10" t="s">
        <v>1461</v>
      </c>
      <c r="L662" s="2">
        <v>0</v>
      </c>
      <c r="M662" s="2">
        <v>450</v>
      </c>
      <c r="N662" s="2">
        <v>1</v>
      </c>
      <c r="O662" s="10" t="s">
        <v>15</v>
      </c>
      <c r="P662" s="2">
        <v>0</v>
      </c>
      <c r="Q662" s="10">
        <v>1</v>
      </c>
      <c r="R662" s="10">
        <v>113786</v>
      </c>
      <c r="S662" s="10" t="s">
        <v>17</v>
      </c>
      <c r="T662" s="2">
        <v>0</v>
      </c>
      <c r="U662" t="str">
        <f t="shared" si="54"/>
        <v>Single</v>
      </c>
    </row>
    <row r="663" spans="1:21" x14ac:dyDescent="0.2">
      <c r="A663" s="2">
        <v>55</v>
      </c>
      <c r="B663" s="2" t="str">
        <f t="shared" si="52"/>
        <v>45 higher</v>
      </c>
      <c r="C663" s="10" t="s">
        <v>224</v>
      </c>
      <c r="D663" s="11" t="str">
        <f t="shared" si="50"/>
        <v>C</v>
      </c>
      <c r="E663" s="10" t="s">
        <v>14</v>
      </c>
      <c r="F663" s="2">
        <v>30.5</v>
      </c>
      <c r="G663" s="2" t="str">
        <f t="shared" si="53"/>
        <v>25-75</v>
      </c>
      <c r="H663" s="10" t="s">
        <v>764</v>
      </c>
      <c r="I663" s="10" t="str">
        <f t="shared" si="51"/>
        <v>M</v>
      </c>
      <c r="J663" s="10" t="s">
        <v>1028</v>
      </c>
      <c r="K663" s="10" t="s">
        <v>1498</v>
      </c>
      <c r="L663" s="2">
        <v>0</v>
      </c>
      <c r="M663" s="2">
        <v>493</v>
      </c>
      <c r="N663" s="2">
        <v>1</v>
      </c>
      <c r="O663" s="10" t="s">
        <v>15</v>
      </c>
      <c r="P663" s="2">
        <v>0</v>
      </c>
      <c r="Q663" s="10">
        <v>0</v>
      </c>
      <c r="R663" s="10">
        <v>113787</v>
      </c>
      <c r="S663" s="10" t="s">
        <v>17</v>
      </c>
      <c r="T663" s="2">
        <v>0</v>
      </c>
      <c r="U663" t="str">
        <f t="shared" si="54"/>
        <v>Single</v>
      </c>
    </row>
    <row r="664" spans="1:21" x14ac:dyDescent="0.2">
      <c r="A664" s="2">
        <v>27</v>
      </c>
      <c r="B664" s="2" t="str">
        <f t="shared" si="52"/>
        <v>18-30</v>
      </c>
      <c r="C664" s="10" t="s">
        <v>1842</v>
      </c>
      <c r="D664" s="11" t="str">
        <f t="shared" si="50"/>
        <v>M</v>
      </c>
      <c r="E664" s="10" t="s">
        <v>14</v>
      </c>
      <c r="F664" s="2">
        <v>30.5</v>
      </c>
      <c r="G664" s="2" t="str">
        <f t="shared" si="53"/>
        <v>25-75</v>
      </c>
      <c r="H664" s="10" t="s">
        <v>846</v>
      </c>
      <c r="I664" s="10" t="str">
        <f t="shared" si="51"/>
        <v>D</v>
      </c>
      <c r="J664" s="10" t="s">
        <v>1028</v>
      </c>
      <c r="K664" s="10" t="s">
        <v>1593</v>
      </c>
      <c r="L664" s="2">
        <v>0</v>
      </c>
      <c r="M664" s="2">
        <v>608</v>
      </c>
      <c r="N664" s="2">
        <v>1</v>
      </c>
      <c r="O664" s="10" t="s">
        <v>15</v>
      </c>
      <c r="P664" s="2">
        <v>0</v>
      </c>
      <c r="Q664" s="10">
        <v>1</v>
      </c>
      <c r="R664" s="10">
        <v>113804</v>
      </c>
      <c r="S664" s="10" t="s">
        <v>17</v>
      </c>
      <c r="T664" s="2">
        <v>0</v>
      </c>
      <c r="U664" t="str">
        <f t="shared" si="54"/>
        <v>Single</v>
      </c>
    </row>
    <row r="665" spans="1:21" x14ac:dyDescent="0.2">
      <c r="A665" s="2">
        <v>32</v>
      </c>
      <c r="B665" s="2" t="str">
        <f t="shared" si="52"/>
        <v>30-45</v>
      </c>
      <c r="C665" s="10" t="s">
        <v>272</v>
      </c>
      <c r="D665" s="11" t="str">
        <f t="shared" si="50"/>
        <v>B</v>
      </c>
      <c r="E665" s="10" t="s">
        <v>19</v>
      </c>
      <c r="F665" s="2">
        <v>30.5</v>
      </c>
      <c r="G665" s="2" t="str">
        <f t="shared" si="53"/>
        <v>25-75</v>
      </c>
      <c r="H665" s="10" t="s">
        <v>864</v>
      </c>
      <c r="I665" s="10" t="str">
        <f t="shared" si="51"/>
        <v>S</v>
      </c>
      <c r="J665" s="10" t="s">
        <v>1272</v>
      </c>
      <c r="K665" s="10" t="s">
        <v>1615</v>
      </c>
      <c r="L665" s="2">
        <v>0</v>
      </c>
      <c r="M665" s="2">
        <v>633</v>
      </c>
      <c r="N665" s="2">
        <v>1</v>
      </c>
      <c r="O665" s="10" t="s">
        <v>15</v>
      </c>
      <c r="P665" s="2">
        <v>0</v>
      </c>
      <c r="Q665" s="10">
        <v>1</v>
      </c>
      <c r="R665" s="10">
        <v>13214</v>
      </c>
      <c r="S665" s="10" t="s">
        <v>135</v>
      </c>
      <c r="T665" s="2">
        <v>0</v>
      </c>
      <c r="U665" t="str">
        <f t="shared" si="54"/>
        <v>Single</v>
      </c>
    </row>
    <row r="666" spans="1:21" x14ac:dyDescent="0.2">
      <c r="A666" s="2">
        <v>56</v>
      </c>
      <c r="B666" s="2" t="str">
        <f t="shared" si="52"/>
        <v>45 higher</v>
      </c>
      <c r="C666" s="10" t="s">
        <v>104</v>
      </c>
      <c r="D666" s="11" t="str">
        <f t="shared" si="50"/>
        <v>A</v>
      </c>
      <c r="E666" s="10" t="s">
        <v>19</v>
      </c>
      <c r="F666" s="2">
        <v>30.695799999999998</v>
      </c>
      <c r="G666" s="2" t="str">
        <f t="shared" si="53"/>
        <v>25-75</v>
      </c>
      <c r="H666" s="10" t="s">
        <v>516</v>
      </c>
      <c r="I666" s="10" t="str">
        <f t="shared" si="51"/>
        <v>S</v>
      </c>
      <c r="J666" s="10" t="s">
        <v>1028</v>
      </c>
      <c r="K666" s="10" t="s">
        <v>1203</v>
      </c>
      <c r="L666" s="2">
        <v>0</v>
      </c>
      <c r="M666" s="2">
        <v>175</v>
      </c>
      <c r="N666" s="2">
        <v>1</v>
      </c>
      <c r="O666" s="10" t="s">
        <v>15</v>
      </c>
      <c r="P666" s="2">
        <v>0</v>
      </c>
      <c r="Q666" s="10">
        <v>0</v>
      </c>
      <c r="R666" s="10">
        <v>17764</v>
      </c>
      <c r="S666" s="10" t="s">
        <v>17</v>
      </c>
      <c r="T666" s="2">
        <v>0</v>
      </c>
      <c r="U666" t="str">
        <f t="shared" si="54"/>
        <v>Single</v>
      </c>
    </row>
    <row r="667" spans="1:21" x14ac:dyDescent="0.2">
      <c r="A667" s="2">
        <v>30</v>
      </c>
      <c r="B667" s="2" t="str">
        <f t="shared" si="52"/>
        <v>30-45</v>
      </c>
      <c r="C667" s="10" t="s">
        <v>1842</v>
      </c>
      <c r="D667" s="11" t="str">
        <f t="shared" si="50"/>
        <v>M</v>
      </c>
      <c r="E667" s="10" t="s">
        <v>19</v>
      </c>
      <c r="F667" s="2">
        <v>30.695799999999998</v>
      </c>
      <c r="G667" s="2" t="str">
        <f t="shared" si="53"/>
        <v>25-75</v>
      </c>
      <c r="H667" s="10" t="s">
        <v>559</v>
      </c>
      <c r="I667" s="10" t="str">
        <f t="shared" si="51"/>
        <v>H</v>
      </c>
      <c r="J667" s="10" t="s">
        <v>1028</v>
      </c>
      <c r="K667" s="10" t="s">
        <v>1755</v>
      </c>
      <c r="L667" s="2">
        <v>0</v>
      </c>
      <c r="M667" s="2">
        <v>794</v>
      </c>
      <c r="N667" s="2">
        <v>1</v>
      </c>
      <c r="O667" s="10" t="s">
        <v>15</v>
      </c>
      <c r="P667" s="2">
        <v>0</v>
      </c>
      <c r="Q667" s="10">
        <v>0</v>
      </c>
      <c r="R667" s="10" t="s">
        <v>315</v>
      </c>
      <c r="S667" s="10" t="s">
        <v>17</v>
      </c>
      <c r="T667" s="2">
        <v>0</v>
      </c>
      <c r="U667" t="str">
        <f t="shared" si="54"/>
        <v>Single</v>
      </c>
    </row>
    <row r="668" spans="1:21" x14ac:dyDescent="0.2">
      <c r="A668" s="2">
        <v>40</v>
      </c>
      <c r="B668" s="2" t="str">
        <f t="shared" si="52"/>
        <v>30-45</v>
      </c>
      <c r="C668" s="10" t="s">
        <v>115</v>
      </c>
      <c r="D668" s="11" t="str">
        <f t="shared" si="50"/>
        <v>A</v>
      </c>
      <c r="E668" s="10" t="s">
        <v>19</v>
      </c>
      <c r="F668" s="2">
        <v>31</v>
      </c>
      <c r="G668" s="2" t="str">
        <f t="shared" si="53"/>
        <v>25-75</v>
      </c>
      <c r="H668" s="10" t="s">
        <v>545</v>
      </c>
      <c r="I668" s="10" t="str">
        <f t="shared" si="51"/>
        <v>B</v>
      </c>
      <c r="J668" s="10" t="s">
        <v>1028</v>
      </c>
      <c r="K668" s="10" t="s">
        <v>1238</v>
      </c>
      <c r="L668" s="2">
        <v>0</v>
      </c>
      <c r="M668" s="2">
        <v>210</v>
      </c>
      <c r="N668" s="2">
        <v>1</v>
      </c>
      <c r="O668" s="10" t="s">
        <v>15</v>
      </c>
      <c r="P668" s="2">
        <v>0</v>
      </c>
      <c r="Q668" s="10">
        <v>1</v>
      </c>
      <c r="R668" s="10">
        <v>112277</v>
      </c>
      <c r="S668" s="10" t="s">
        <v>17</v>
      </c>
      <c r="T668" s="2">
        <v>0</v>
      </c>
      <c r="U668" t="str">
        <f t="shared" si="54"/>
        <v>Single</v>
      </c>
    </row>
    <row r="669" spans="1:21" x14ac:dyDescent="0.2">
      <c r="A669" s="2">
        <v>30</v>
      </c>
      <c r="B669" s="2" t="str">
        <f t="shared" si="52"/>
        <v>30-45</v>
      </c>
      <c r="C669" s="10" t="s">
        <v>1842</v>
      </c>
      <c r="D669" s="11" t="str">
        <f t="shared" si="50"/>
        <v>M</v>
      </c>
      <c r="E669" s="10" t="s">
        <v>14</v>
      </c>
      <c r="F669" s="2">
        <v>31</v>
      </c>
      <c r="G669" s="2" t="str">
        <f t="shared" si="53"/>
        <v>25-75</v>
      </c>
      <c r="H669" s="10" t="s">
        <v>596</v>
      </c>
      <c r="I669" s="10" t="str">
        <f t="shared" si="51"/>
        <v>C</v>
      </c>
      <c r="J669" s="10" t="s">
        <v>1028</v>
      </c>
      <c r="K669" s="10" t="s">
        <v>1295</v>
      </c>
      <c r="L669" s="2">
        <v>0</v>
      </c>
      <c r="M669" s="2">
        <v>271</v>
      </c>
      <c r="N669" s="2">
        <v>1</v>
      </c>
      <c r="O669" s="10" t="s">
        <v>15</v>
      </c>
      <c r="P669" s="2">
        <v>0</v>
      </c>
      <c r="Q669" s="10">
        <v>0</v>
      </c>
      <c r="R669" s="10">
        <v>113798</v>
      </c>
      <c r="S669" s="10" t="s">
        <v>17</v>
      </c>
      <c r="T669" s="2">
        <v>0</v>
      </c>
      <c r="U669" t="str">
        <f t="shared" si="54"/>
        <v>Single</v>
      </c>
    </row>
    <row r="670" spans="1:21" x14ac:dyDescent="0.2">
      <c r="A670" s="2">
        <v>30</v>
      </c>
      <c r="B670" s="2" t="str">
        <f t="shared" si="52"/>
        <v>30-45</v>
      </c>
      <c r="C670" s="10" t="s">
        <v>1842</v>
      </c>
      <c r="D670" s="11" t="str">
        <f t="shared" si="50"/>
        <v>M</v>
      </c>
      <c r="E670" s="10" t="s">
        <v>19</v>
      </c>
      <c r="F670" s="2">
        <v>31</v>
      </c>
      <c r="G670" s="2" t="str">
        <f t="shared" si="53"/>
        <v>25-75</v>
      </c>
      <c r="H670" s="10" t="s">
        <v>1000</v>
      </c>
      <c r="I670" s="10" t="str">
        <f t="shared" si="51"/>
        <v>S</v>
      </c>
      <c r="J670" s="10" t="s">
        <v>1032</v>
      </c>
      <c r="K670" s="10" t="s">
        <v>1798</v>
      </c>
      <c r="L670" s="2">
        <v>0</v>
      </c>
      <c r="M670" s="2">
        <v>843</v>
      </c>
      <c r="N670" s="2">
        <v>1</v>
      </c>
      <c r="O670" s="10" t="s">
        <v>20</v>
      </c>
      <c r="P670" s="2">
        <v>0</v>
      </c>
      <c r="Q670" s="10">
        <v>1</v>
      </c>
      <c r="R670" s="10">
        <v>113798</v>
      </c>
      <c r="S670" s="10" t="s">
        <v>24</v>
      </c>
      <c r="T670" s="2">
        <v>0</v>
      </c>
      <c r="U670" t="str">
        <f t="shared" si="54"/>
        <v>Single</v>
      </c>
    </row>
    <row r="671" spans="1:21" x14ac:dyDescent="0.2">
      <c r="A671" s="2">
        <v>45.5</v>
      </c>
      <c r="B671" s="2" t="str">
        <f t="shared" si="52"/>
        <v>45 higher</v>
      </c>
      <c r="C671" s="10" t="s">
        <v>1842</v>
      </c>
      <c r="D671" s="11" t="str">
        <f t="shared" si="50"/>
        <v>M</v>
      </c>
      <c r="E671" s="10" t="s">
        <v>19</v>
      </c>
      <c r="F671" s="2">
        <v>7.2249999999999996</v>
      </c>
      <c r="G671" s="2" t="str">
        <f t="shared" si="53"/>
        <v>0-10</v>
      </c>
      <c r="H671" s="10" t="s">
        <v>540</v>
      </c>
      <c r="I671" s="10" t="str">
        <f t="shared" si="51"/>
        <v>Y</v>
      </c>
      <c r="J671" s="10" t="s">
        <v>1028</v>
      </c>
      <c r="K671" s="10" t="s">
        <v>1232</v>
      </c>
      <c r="L671" s="2">
        <v>0</v>
      </c>
      <c r="M671" s="2">
        <v>204</v>
      </c>
      <c r="N671" s="2">
        <v>3</v>
      </c>
      <c r="O671" s="10" t="s">
        <v>15</v>
      </c>
      <c r="P671" s="2">
        <v>0</v>
      </c>
      <c r="Q671" s="10">
        <v>0</v>
      </c>
      <c r="R671" s="10">
        <v>2628</v>
      </c>
      <c r="S671" s="10" t="s">
        <v>17</v>
      </c>
      <c r="T671" s="2">
        <v>0</v>
      </c>
      <c r="U671" t="str">
        <f t="shared" si="54"/>
        <v>Single</v>
      </c>
    </row>
    <row r="672" spans="1:21" x14ac:dyDescent="0.2">
      <c r="A672" s="2">
        <v>30</v>
      </c>
      <c r="B672" s="2" t="str">
        <f t="shared" si="52"/>
        <v>30-45</v>
      </c>
      <c r="C672" s="10" t="s">
        <v>1842</v>
      </c>
      <c r="D672" s="11" t="str">
        <f t="shared" si="50"/>
        <v>M</v>
      </c>
      <c r="E672" s="10" t="s">
        <v>19</v>
      </c>
      <c r="F672" s="2">
        <v>7.2249999999999996</v>
      </c>
      <c r="G672" s="2" t="str">
        <f t="shared" si="53"/>
        <v>0-10</v>
      </c>
      <c r="H672" s="10" t="s">
        <v>469</v>
      </c>
      <c r="I672" s="10" t="str">
        <f t="shared" si="51"/>
        <v>A</v>
      </c>
      <c r="J672" s="10" t="s">
        <v>1028</v>
      </c>
      <c r="K672" s="10" t="s">
        <v>1271</v>
      </c>
      <c r="L672" s="2">
        <v>0</v>
      </c>
      <c r="M672" s="2">
        <v>245</v>
      </c>
      <c r="N672" s="2">
        <v>3</v>
      </c>
      <c r="O672" s="10" t="s">
        <v>15</v>
      </c>
      <c r="P672" s="2">
        <v>0</v>
      </c>
      <c r="Q672" s="10">
        <v>0</v>
      </c>
      <c r="R672" s="10">
        <v>2694</v>
      </c>
      <c r="S672" s="10" t="s">
        <v>17</v>
      </c>
      <c r="T672" s="2">
        <v>0</v>
      </c>
      <c r="U672" t="str">
        <f t="shared" si="54"/>
        <v>Single</v>
      </c>
    </row>
    <row r="673" spans="1:21" x14ac:dyDescent="0.2">
      <c r="A673" s="2">
        <v>30</v>
      </c>
      <c r="B673" s="2" t="str">
        <f t="shared" si="52"/>
        <v>30-45</v>
      </c>
      <c r="C673" s="10" t="s">
        <v>1842</v>
      </c>
      <c r="D673" s="11" t="str">
        <f t="shared" si="50"/>
        <v>M</v>
      </c>
      <c r="E673" s="10" t="s">
        <v>19</v>
      </c>
      <c r="F673" s="2">
        <v>7.2249999999999996</v>
      </c>
      <c r="G673" s="2" t="str">
        <f t="shared" si="53"/>
        <v>0-10</v>
      </c>
      <c r="H673" s="10" t="s">
        <v>661</v>
      </c>
      <c r="I673" s="10" t="str">
        <f t="shared" si="51"/>
        <v>Y</v>
      </c>
      <c r="J673" s="10" t="s">
        <v>1028</v>
      </c>
      <c r="K673" s="10" t="s">
        <v>1374</v>
      </c>
      <c r="L673" s="2">
        <v>0</v>
      </c>
      <c r="M673" s="2">
        <v>355</v>
      </c>
      <c r="N673" s="2">
        <v>3</v>
      </c>
      <c r="O673" s="10" t="s">
        <v>15</v>
      </c>
      <c r="P673" s="2">
        <v>0</v>
      </c>
      <c r="Q673" s="10">
        <v>0</v>
      </c>
      <c r="R673" s="10">
        <v>2647</v>
      </c>
      <c r="S673" s="10" t="s">
        <v>17</v>
      </c>
      <c r="T673" s="2">
        <v>0</v>
      </c>
      <c r="U673" t="str">
        <f t="shared" si="54"/>
        <v>Single</v>
      </c>
    </row>
    <row r="674" spans="1:21" x14ac:dyDescent="0.2">
      <c r="A674" s="2">
        <v>30</v>
      </c>
      <c r="B674" s="2" t="str">
        <f t="shared" si="52"/>
        <v>30-45</v>
      </c>
      <c r="C674" s="10" t="s">
        <v>1842</v>
      </c>
      <c r="D674" s="11" t="str">
        <f t="shared" si="50"/>
        <v>M</v>
      </c>
      <c r="E674" s="10" t="s">
        <v>19</v>
      </c>
      <c r="F674" s="2">
        <v>7.2249999999999996</v>
      </c>
      <c r="G674" s="2" t="str">
        <f t="shared" si="53"/>
        <v>0-10</v>
      </c>
      <c r="H674" s="10" t="s">
        <v>789</v>
      </c>
      <c r="I674" s="10" t="str">
        <f t="shared" si="51"/>
        <v>L</v>
      </c>
      <c r="J674" s="10" t="s">
        <v>1028</v>
      </c>
      <c r="K674" s="10" t="s">
        <v>1523</v>
      </c>
      <c r="L674" s="2">
        <v>0</v>
      </c>
      <c r="M674" s="2">
        <v>523</v>
      </c>
      <c r="N674" s="2">
        <v>3</v>
      </c>
      <c r="O674" s="10" t="s">
        <v>15</v>
      </c>
      <c r="P674" s="2">
        <v>0</v>
      </c>
      <c r="Q674" s="10">
        <v>0</v>
      </c>
      <c r="R674" s="10">
        <v>2624</v>
      </c>
      <c r="S674" s="10" t="s">
        <v>17</v>
      </c>
      <c r="T674" s="2">
        <v>0</v>
      </c>
      <c r="U674" t="str">
        <f t="shared" si="54"/>
        <v>Single</v>
      </c>
    </row>
    <row r="675" spans="1:21" x14ac:dyDescent="0.2">
      <c r="A675" s="2">
        <v>22</v>
      </c>
      <c r="B675" s="2" t="str">
        <f t="shared" si="52"/>
        <v>18-30</v>
      </c>
      <c r="C675" s="10" t="s">
        <v>1842</v>
      </c>
      <c r="D675" s="11" t="str">
        <f t="shared" si="50"/>
        <v>M</v>
      </c>
      <c r="E675" s="10" t="s">
        <v>19</v>
      </c>
      <c r="F675" s="2">
        <v>7.2249999999999996</v>
      </c>
      <c r="G675" s="2" t="str">
        <f t="shared" si="53"/>
        <v>0-10</v>
      </c>
      <c r="H675" s="10" t="s">
        <v>808</v>
      </c>
      <c r="I675" s="10" t="str">
        <f t="shared" si="51"/>
        <v>L</v>
      </c>
      <c r="J675" s="10" t="s">
        <v>1028</v>
      </c>
      <c r="K675" s="10" t="s">
        <v>1550</v>
      </c>
      <c r="L675" s="2">
        <v>0</v>
      </c>
      <c r="M675" s="2">
        <v>554</v>
      </c>
      <c r="N675" s="2">
        <v>3</v>
      </c>
      <c r="O675" s="10" t="s">
        <v>15</v>
      </c>
      <c r="P675" s="2">
        <v>0</v>
      </c>
      <c r="Q675" s="10">
        <v>1</v>
      </c>
      <c r="R675" s="10">
        <v>2620</v>
      </c>
      <c r="S675" s="10" t="s">
        <v>17</v>
      </c>
      <c r="T675" s="2">
        <v>0</v>
      </c>
      <c r="U675" t="str">
        <f t="shared" si="54"/>
        <v>Single</v>
      </c>
    </row>
    <row r="676" spans="1:21" x14ac:dyDescent="0.2">
      <c r="A676" s="2">
        <v>30</v>
      </c>
      <c r="B676" s="2" t="str">
        <f t="shared" si="52"/>
        <v>30-45</v>
      </c>
      <c r="C676" s="10" t="s">
        <v>1842</v>
      </c>
      <c r="D676" s="11" t="str">
        <f t="shared" si="50"/>
        <v>M</v>
      </c>
      <c r="E676" s="10" t="s">
        <v>19</v>
      </c>
      <c r="F676" s="2">
        <v>7.2249999999999996</v>
      </c>
      <c r="G676" s="2" t="str">
        <f t="shared" si="53"/>
        <v>0-10</v>
      </c>
      <c r="H676" s="10" t="s">
        <v>489</v>
      </c>
      <c r="I676" s="10" t="str">
        <f t="shared" si="51"/>
        <v>B</v>
      </c>
      <c r="J676" s="10" t="s">
        <v>1028</v>
      </c>
      <c r="K676" s="10" t="s">
        <v>1067</v>
      </c>
      <c r="L676" s="2">
        <v>0</v>
      </c>
      <c r="M676" s="2">
        <v>599</v>
      </c>
      <c r="N676" s="2">
        <v>3</v>
      </c>
      <c r="O676" s="10" t="s">
        <v>15</v>
      </c>
      <c r="P676" s="2">
        <v>0</v>
      </c>
      <c r="Q676" s="10">
        <v>0</v>
      </c>
      <c r="R676" s="10">
        <v>2664</v>
      </c>
      <c r="S676" s="10" t="s">
        <v>17</v>
      </c>
      <c r="T676" s="2">
        <v>0</v>
      </c>
      <c r="U676" t="str">
        <f t="shared" si="54"/>
        <v>Single</v>
      </c>
    </row>
    <row r="677" spans="1:21" x14ac:dyDescent="0.2">
      <c r="A677" s="2">
        <v>40</v>
      </c>
      <c r="B677" s="2" t="str">
        <f t="shared" si="52"/>
        <v>30-45</v>
      </c>
      <c r="C677" s="10" t="s">
        <v>1842</v>
      </c>
      <c r="D677" s="11" t="str">
        <f t="shared" si="50"/>
        <v>M</v>
      </c>
      <c r="E677" s="10" t="s">
        <v>19</v>
      </c>
      <c r="F677" s="2">
        <v>7.2249999999999996</v>
      </c>
      <c r="G677" s="2" t="str">
        <f t="shared" si="53"/>
        <v>0-10</v>
      </c>
      <c r="H677" s="10" t="s">
        <v>880</v>
      </c>
      <c r="I677" s="10" t="str">
        <f t="shared" si="51"/>
        <v>B</v>
      </c>
      <c r="J677" s="10" t="s">
        <v>1028</v>
      </c>
      <c r="K677" s="10" t="s">
        <v>1642</v>
      </c>
      <c r="L677" s="2">
        <v>0</v>
      </c>
      <c r="M677" s="2">
        <v>662</v>
      </c>
      <c r="N677" s="2">
        <v>3</v>
      </c>
      <c r="O677" s="10" t="s">
        <v>15</v>
      </c>
      <c r="P677" s="2">
        <v>0</v>
      </c>
      <c r="Q677" s="10">
        <v>0</v>
      </c>
      <c r="R677" s="10">
        <v>2623</v>
      </c>
      <c r="S677" s="10" t="s">
        <v>17</v>
      </c>
      <c r="T677" s="2">
        <v>0</v>
      </c>
      <c r="U677" t="str">
        <f t="shared" si="54"/>
        <v>Single</v>
      </c>
    </row>
    <row r="678" spans="1:21" x14ac:dyDescent="0.2">
      <c r="A678" s="2">
        <v>25</v>
      </c>
      <c r="B678" s="2" t="str">
        <f t="shared" si="52"/>
        <v>18-30</v>
      </c>
      <c r="C678" s="10" t="s">
        <v>1842</v>
      </c>
      <c r="D678" s="11" t="str">
        <f t="shared" si="50"/>
        <v>M</v>
      </c>
      <c r="E678" s="10" t="s">
        <v>19</v>
      </c>
      <c r="F678" s="2">
        <v>7.2249999999999996</v>
      </c>
      <c r="G678" s="2" t="str">
        <f t="shared" si="53"/>
        <v>0-10</v>
      </c>
      <c r="H678" s="10" t="s">
        <v>904</v>
      </c>
      <c r="I678" s="10" t="str">
        <f t="shared" si="51"/>
        <v>S</v>
      </c>
      <c r="J678" s="10" t="s">
        <v>1028</v>
      </c>
      <c r="K678" s="10" t="s">
        <v>1673</v>
      </c>
      <c r="L678" s="2">
        <v>0</v>
      </c>
      <c r="M678" s="2">
        <v>694</v>
      </c>
      <c r="N678" s="2">
        <v>3</v>
      </c>
      <c r="O678" s="10" t="s">
        <v>15</v>
      </c>
      <c r="P678" s="2">
        <v>0</v>
      </c>
      <c r="Q678" s="10">
        <v>0</v>
      </c>
      <c r="R678" s="10">
        <v>2672</v>
      </c>
      <c r="S678" s="10" t="s">
        <v>17</v>
      </c>
      <c r="T678" s="2">
        <v>0</v>
      </c>
      <c r="U678" t="str">
        <f t="shared" si="54"/>
        <v>Single</v>
      </c>
    </row>
    <row r="679" spans="1:21" x14ac:dyDescent="0.2">
      <c r="A679" s="2">
        <v>30</v>
      </c>
      <c r="B679" s="2" t="str">
        <f t="shared" si="52"/>
        <v>30-45</v>
      </c>
      <c r="C679" s="10" t="s">
        <v>1842</v>
      </c>
      <c r="D679" s="11" t="str">
        <f t="shared" si="50"/>
        <v>M</v>
      </c>
      <c r="E679" s="10" t="s">
        <v>19</v>
      </c>
      <c r="F679" s="2">
        <v>7.2249999999999996</v>
      </c>
      <c r="G679" s="2" t="str">
        <f t="shared" si="53"/>
        <v>0-10</v>
      </c>
      <c r="H679" s="10" t="s">
        <v>660</v>
      </c>
      <c r="I679" s="10" t="str">
        <f t="shared" si="51"/>
        <v>E</v>
      </c>
      <c r="J679" s="10" t="s">
        <v>1028</v>
      </c>
      <c r="K679" s="10" t="s">
        <v>1739</v>
      </c>
      <c r="L679" s="2">
        <v>0</v>
      </c>
      <c r="M679" s="2">
        <v>774</v>
      </c>
      <c r="N679" s="2">
        <v>3</v>
      </c>
      <c r="O679" s="10" t="s">
        <v>15</v>
      </c>
      <c r="P679" s="2">
        <v>0</v>
      </c>
      <c r="Q679" s="10">
        <v>0</v>
      </c>
      <c r="R679" s="10">
        <v>2674</v>
      </c>
      <c r="S679" s="10" t="s">
        <v>17</v>
      </c>
      <c r="T679" s="2">
        <v>0</v>
      </c>
      <c r="U679" t="str">
        <f t="shared" si="54"/>
        <v>Single</v>
      </c>
    </row>
    <row r="680" spans="1:21" x14ac:dyDescent="0.2">
      <c r="A680" s="2">
        <v>15</v>
      </c>
      <c r="B680" s="2" t="str">
        <f t="shared" si="52"/>
        <v>18 lower</v>
      </c>
      <c r="C680" s="10" t="s">
        <v>1842</v>
      </c>
      <c r="D680" s="11" t="str">
        <f t="shared" si="50"/>
        <v>M</v>
      </c>
      <c r="E680" s="10" t="s">
        <v>19</v>
      </c>
      <c r="F680" s="2">
        <v>7.2249999999999996</v>
      </c>
      <c r="G680" s="2" t="str">
        <f t="shared" si="53"/>
        <v>0-10</v>
      </c>
      <c r="H680" s="10" t="s">
        <v>1017</v>
      </c>
      <c r="I680" s="10" t="str">
        <f t="shared" si="51"/>
        <v>N</v>
      </c>
      <c r="J680" s="10" t="s">
        <v>1032</v>
      </c>
      <c r="K680" s="10" t="s">
        <v>1827</v>
      </c>
      <c r="L680" s="2">
        <v>0</v>
      </c>
      <c r="M680" s="2">
        <v>876</v>
      </c>
      <c r="N680" s="2">
        <v>3</v>
      </c>
      <c r="O680" s="10" t="s">
        <v>20</v>
      </c>
      <c r="P680" s="2">
        <v>0</v>
      </c>
      <c r="Q680" s="10">
        <v>1</v>
      </c>
      <c r="R680" s="10">
        <v>2667</v>
      </c>
      <c r="S680" s="10" t="s">
        <v>24</v>
      </c>
      <c r="T680" s="2">
        <v>0</v>
      </c>
      <c r="U680" t="str">
        <f t="shared" si="54"/>
        <v>Single</v>
      </c>
    </row>
    <row r="681" spans="1:21" x14ac:dyDescent="0.2">
      <c r="A681" s="2">
        <v>24</v>
      </c>
      <c r="B681" s="2" t="str">
        <f t="shared" si="52"/>
        <v>18-30</v>
      </c>
      <c r="C681" s="10" t="s">
        <v>1842</v>
      </c>
      <c r="D681" s="11" t="str">
        <f t="shared" si="50"/>
        <v>M</v>
      </c>
      <c r="E681" s="10" t="s">
        <v>14</v>
      </c>
      <c r="F681" s="2">
        <v>7.1417000000000002</v>
      </c>
      <c r="G681" s="2" t="str">
        <f t="shared" si="53"/>
        <v>0-10</v>
      </c>
      <c r="H681" s="10" t="s">
        <v>477</v>
      </c>
      <c r="I681" s="10" t="str">
        <f t="shared" si="51"/>
        <v>M</v>
      </c>
      <c r="J681" s="10" t="s">
        <v>1028</v>
      </c>
      <c r="K681" s="10" t="s">
        <v>1156</v>
      </c>
      <c r="L681" s="2">
        <v>0</v>
      </c>
      <c r="M681" s="2">
        <v>128</v>
      </c>
      <c r="N681" s="2">
        <v>3</v>
      </c>
      <c r="O681" s="10" t="s">
        <v>15</v>
      </c>
      <c r="P681" s="2">
        <v>0</v>
      </c>
      <c r="Q681" s="10">
        <v>1</v>
      </c>
      <c r="R681" s="10" t="s">
        <v>78</v>
      </c>
      <c r="S681" s="10" t="s">
        <v>17</v>
      </c>
      <c r="T681" s="2">
        <v>0</v>
      </c>
      <c r="U681" t="str">
        <f t="shared" si="54"/>
        <v>Single</v>
      </c>
    </row>
    <row r="682" spans="1:21" x14ac:dyDescent="0.2">
      <c r="A682" s="2">
        <v>61</v>
      </c>
      <c r="B682" s="2" t="str">
        <f t="shared" si="52"/>
        <v>45 higher</v>
      </c>
      <c r="C682" s="10" t="s">
        <v>269</v>
      </c>
      <c r="D682" s="11" t="str">
        <f t="shared" si="50"/>
        <v>D</v>
      </c>
      <c r="E682" s="10" t="s">
        <v>14</v>
      </c>
      <c r="F682" s="2">
        <v>32.320799999999998</v>
      </c>
      <c r="G682" s="2" t="str">
        <f t="shared" si="53"/>
        <v>25-75</v>
      </c>
      <c r="H682" s="10" t="s">
        <v>857</v>
      </c>
      <c r="I682" s="10" t="str">
        <f t="shared" si="51"/>
        <v>S</v>
      </c>
      <c r="J682" s="10" t="s">
        <v>1028</v>
      </c>
      <c r="K682" s="10" t="s">
        <v>1230</v>
      </c>
      <c r="L682" s="2">
        <v>0</v>
      </c>
      <c r="M682" s="2">
        <v>626</v>
      </c>
      <c r="N682" s="2">
        <v>1</v>
      </c>
      <c r="O682" s="10" t="s">
        <v>15</v>
      </c>
      <c r="P682" s="2">
        <v>0</v>
      </c>
      <c r="Q682" s="10">
        <v>0</v>
      </c>
      <c r="R682" s="10">
        <v>36963</v>
      </c>
      <c r="S682" s="10" t="s">
        <v>17</v>
      </c>
      <c r="T682" s="2">
        <v>0</v>
      </c>
      <c r="U682" t="str">
        <f t="shared" si="54"/>
        <v>Single</v>
      </c>
    </row>
    <row r="683" spans="1:21" x14ac:dyDescent="0.2">
      <c r="A683" s="2">
        <v>34</v>
      </c>
      <c r="B683" s="2" t="str">
        <f t="shared" si="52"/>
        <v>30-45</v>
      </c>
      <c r="C683" s="10" t="s">
        <v>1842</v>
      </c>
      <c r="D683" s="11" t="str">
        <f t="shared" si="50"/>
        <v>M</v>
      </c>
      <c r="E683" s="10" t="s">
        <v>14</v>
      </c>
      <c r="F683" s="2">
        <v>32.5</v>
      </c>
      <c r="G683" s="2" t="str">
        <f t="shared" si="53"/>
        <v>25-75</v>
      </c>
      <c r="H683" s="10" t="s">
        <v>705</v>
      </c>
      <c r="I683" s="10" t="str">
        <f t="shared" si="51"/>
        <v>D</v>
      </c>
      <c r="J683" s="10" t="s">
        <v>1030</v>
      </c>
      <c r="K683" s="10" t="s">
        <v>1429</v>
      </c>
      <c r="L683" s="2">
        <v>1</v>
      </c>
      <c r="M683" s="2">
        <v>417</v>
      </c>
      <c r="N683" s="2">
        <v>2</v>
      </c>
      <c r="O683" s="10" t="s">
        <v>20</v>
      </c>
      <c r="P683" s="2">
        <v>1</v>
      </c>
      <c r="Q683" s="10">
        <v>1</v>
      </c>
      <c r="R683" s="10">
        <v>28220</v>
      </c>
      <c r="S683" s="10" t="s">
        <v>22</v>
      </c>
      <c r="T683" s="2">
        <v>2</v>
      </c>
      <c r="U683" t="str">
        <f t="shared" si="54"/>
        <v>Normal family</v>
      </c>
    </row>
    <row r="684" spans="1:21" x14ac:dyDescent="0.2">
      <c r="A684" s="2">
        <v>22</v>
      </c>
      <c r="B684" s="2" t="str">
        <f t="shared" si="52"/>
        <v>18-30</v>
      </c>
      <c r="C684" s="10" t="s">
        <v>1842</v>
      </c>
      <c r="D684" s="11" t="str">
        <f t="shared" si="50"/>
        <v>M</v>
      </c>
      <c r="E684" s="10" t="s">
        <v>14</v>
      </c>
      <c r="F684" s="2">
        <v>33</v>
      </c>
      <c r="G684" s="2" t="str">
        <f t="shared" si="53"/>
        <v>25-75</v>
      </c>
      <c r="H684" s="10" t="s">
        <v>839</v>
      </c>
      <c r="I684" s="10" t="str">
        <f t="shared" si="51"/>
        <v>L</v>
      </c>
      <c r="J684" s="10" t="s">
        <v>1032</v>
      </c>
      <c r="K684" s="10" t="s">
        <v>1584</v>
      </c>
      <c r="L684" s="2">
        <v>0</v>
      </c>
      <c r="M684" s="2">
        <v>597</v>
      </c>
      <c r="N684" s="2">
        <v>2</v>
      </c>
      <c r="O684" s="10" t="s">
        <v>20</v>
      </c>
      <c r="P684" s="2">
        <v>0</v>
      </c>
      <c r="Q684" s="10">
        <v>1</v>
      </c>
      <c r="R684" s="10">
        <v>248727</v>
      </c>
      <c r="S684" s="10" t="s">
        <v>24</v>
      </c>
      <c r="T684" s="2">
        <v>0</v>
      </c>
      <c r="U684" t="str">
        <f t="shared" si="54"/>
        <v>Single</v>
      </c>
    </row>
    <row r="685" spans="1:21" x14ac:dyDescent="0.2">
      <c r="A685" s="2">
        <v>6</v>
      </c>
      <c r="B685" s="2" t="str">
        <f t="shared" si="52"/>
        <v>18 lower</v>
      </c>
      <c r="C685" s="10" t="s">
        <v>1842</v>
      </c>
      <c r="D685" s="11" t="str">
        <f t="shared" si="50"/>
        <v>M</v>
      </c>
      <c r="E685" s="10" t="s">
        <v>14</v>
      </c>
      <c r="F685" s="2">
        <v>33</v>
      </c>
      <c r="G685" s="2" t="str">
        <f t="shared" si="53"/>
        <v>25-75</v>
      </c>
      <c r="H685" s="10" t="s">
        <v>411</v>
      </c>
      <c r="I685" s="10" t="str">
        <f t="shared" si="51"/>
        <v>H</v>
      </c>
      <c r="J685" s="10" t="s">
        <v>1032</v>
      </c>
      <c r="K685" s="10" t="s">
        <v>1693</v>
      </c>
      <c r="L685" s="2">
        <v>1</v>
      </c>
      <c r="M685" s="2">
        <v>721</v>
      </c>
      <c r="N685" s="2">
        <v>2</v>
      </c>
      <c r="O685" s="10" t="s">
        <v>20</v>
      </c>
      <c r="P685" s="2">
        <v>0</v>
      </c>
      <c r="Q685" s="10">
        <v>1</v>
      </c>
      <c r="R685" s="10">
        <v>248727</v>
      </c>
      <c r="S685" s="10" t="s">
        <v>24</v>
      </c>
      <c r="T685" s="2">
        <v>1</v>
      </c>
      <c r="U685" t="str">
        <f t="shared" si="54"/>
        <v>Normal family</v>
      </c>
    </row>
    <row r="686" spans="1:21" x14ac:dyDescent="0.2">
      <c r="A686" s="2">
        <v>28</v>
      </c>
      <c r="B686" s="2" t="str">
        <f t="shared" si="52"/>
        <v>18-30</v>
      </c>
      <c r="C686" s="10" t="s">
        <v>1842</v>
      </c>
      <c r="D686" s="11" t="str">
        <f t="shared" si="50"/>
        <v>M</v>
      </c>
      <c r="E686" s="10" t="s">
        <v>14</v>
      </c>
      <c r="F686" s="2">
        <v>33</v>
      </c>
      <c r="G686" s="2" t="str">
        <f t="shared" si="53"/>
        <v>25-75</v>
      </c>
      <c r="H686" s="10" t="s">
        <v>411</v>
      </c>
      <c r="I686" s="10" t="str">
        <f t="shared" si="51"/>
        <v>H</v>
      </c>
      <c r="J686" s="10" t="s">
        <v>1178</v>
      </c>
      <c r="K686" s="10" t="s">
        <v>1217</v>
      </c>
      <c r="L686" s="2">
        <v>1</v>
      </c>
      <c r="M686" s="2">
        <v>849</v>
      </c>
      <c r="N686" s="2">
        <v>2</v>
      </c>
      <c r="O686" s="10" t="s">
        <v>15</v>
      </c>
      <c r="P686" s="2">
        <v>0</v>
      </c>
      <c r="Q686" s="10">
        <v>0</v>
      </c>
      <c r="R686" s="10">
        <v>248727</v>
      </c>
      <c r="S686" s="10" t="s">
        <v>90</v>
      </c>
      <c r="T686" s="2">
        <v>1</v>
      </c>
      <c r="U686" t="str">
        <f t="shared" si="54"/>
        <v>Normal family</v>
      </c>
    </row>
    <row r="687" spans="1:21" x14ac:dyDescent="0.2">
      <c r="A687" s="2">
        <v>61</v>
      </c>
      <c r="B687" s="2" t="str">
        <f t="shared" si="52"/>
        <v>45 higher</v>
      </c>
      <c r="C687" s="10" t="s">
        <v>102</v>
      </c>
      <c r="D687" s="11" t="str">
        <f t="shared" si="50"/>
        <v>B</v>
      </c>
      <c r="E687" s="10" t="s">
        <v>14</v>
      </c>
      <c r="F687" s="2">
        <v>33.5</v>
      </c>
      <c r="G687" s="2" t="str">
        <f t="shared" si="53"/>
        <v>25-75</v>
      </c>
      <c r="H687" s="10" t="s">
        <v>514</v>
      </c>
      <c r="I687" s="10" t="str">
        <f t="shared" si="51"/>
        <v>V</v>
      </c>
      <c r="J687" s="10" t="s">
        <v>1028</v>
      </c>
      <c r="K687" s="10" t="s">
        <v>1199</v>
      </c>
      <c r="L687" s="2">
        <v>0</v>
      </c>
      <c r="M687" s="2">
        <v>171</v>
      </c>
      <c r="N687" s="2">
        <v>1</v>
      </c>
      <c r="O687" s="10" t="s">
        <v>15</v>
      </c>
      <c r="P687" s="2">
        <v>0</v>
      </c>
      <c r="Q687" s="10">
        <v>0</v>
      </c>
      <c r="R687" s="10">
        <v>111240</v>
      </c>
      <c r="S687" s="10" t="s">
        <v>17</v>
      </c>
      <c r="T687" s="2">
        <v>0</v>
      </c>
      <c r="U687" t="str">
        <f t="shared" si="54"/>
        <v>Single</v>
      </c>
    </row>
    <row r="688" spans="1:21" x14ac:dyDescent="0.2">
      <c r="A688" s="2">
        <v>47</v>
      </c>
      <c r="B688" s="2" t="str">
        <f t="shared" si="52"/>
        <v>45 higher</v>
      </c>
      <c r="C688" s="10" t="s">
        <v>235</v>
      </c>
      <c r="D688" s="11" t="str">
        <f t="shared" si="50"/>
        <v>D</v>
      </c>
      <c r="E688" s="10" t="s">
        <v>14</v>
      </c>
      <c r="F688" s="2">
        <v>34.020800000000001</v>
      </c>
      <c r="G688" s="2" t="str">
        <f t="shared" si="53"/>
        <v>25-75</v>
      </c>
      <c r="H688" s="10" t="s">
        <v>782</v>
      </c>
      <c r="I688" s="10" t="str">
        <f t="shared" si="51"/>
        <v>W</v>
      </c>
      <c r="J688" s="10" t="s">
        <v>1028</v>
      </c>
      <c r="K688" s="10" t="s">
        <v>1517</v>
      </c>
      <c r="L688" s="2">
        <v>0</v>
      </c>
      <c r="M688" s="2">
        <v>516</v>
      </c>
      <c r="N688" s="2">
        <v>1</v>
      </c>
      <c r="O688" s="10" t="s">
        <v>15</v>
      </c>
      <c r="P688" s="2">
        <v>0</v>
      </c>
      <c r="Q688" s="10">
        <v>0</v>
      </c>
      <c r="R688" s="10">
        <v>36967</v>
      </c>
      <c r="S688" s="10" t="s">
        <v>17</v>
      </c>
      <c r="T688" s="2">
        <v>0</v>
      </c>
      <c r="U688" t="str">
        <f t="shared" si="54"/>
        <v>Single</v>
      </c>
    </row>
    <row r="689" spans="1:21" x14ac:dyDescent="0.2">
      <c r="A689" s="2">
        <v>22</v>
      </c>
      <c r="B689" s="2" t="str">
        <f t="shared" si="52"/>
        <v>18-30</v>
      </c>
      <c r="C689" s="10" t="s">
        <v>1842</v>
      </c>
      <c r="D689" s="11" t="str">
        <f t="shared" si="50"/>
        <v>M</v>
      </c>
      <c r="E689" s="10" t="s">
        <v>14</v>
      </c>
      <c r="F689" s="2">
        <v>7.125</v>
      </c>
      <c r="G689" s="2" t="str">
        <f t="shared" si="53"/>
        <v>0-10</v>
      </c>
      <c r="H689" s="10" t="s">
        <v>574</v>
      </c>
      <c r="I689" s="10" t="str">
        <f t="shared" si="51"/>
        <v>M</v>
      </c>
      <c r="J689" s="10" t="s">
        <v>1028</v>
      </c>
      <c r="K689" s="10" t="s">
        <v>1270</v>
      </c>
      <c r="L689" s="2">
        <v>0</v>
      </c>
      <c r="M689" s="2">
        <v>244</v>
      </c>
      <c r="N689" s="2">
        <v>3</v>
      </c>
      <c r="O689" s="10" t="s">
        <v>15</v>
      </c>
      <c r="P689" s="2">
        <v>0</v>
      </c>
      <c r="Q689" s="10">
        <v>0</v>
      </c>
      <c r="R689" s="10" t="s">
        <v>133</v>
      </c>
      <c r="S689" s="10" t="s">
        <v>17</v>
      </c>
      <c r="T689" s="2">
        <v>0</v>
      </c>
      <c r="U689" t="str">
        <f t="shared" si="54"/>
        <v>Single</v>
      </c>
    </row>
    <row r="690" spans="1:21" x14ac:dyDescent="0.2">
      <c r="A690" s="2">
        <v>17</v>
      </c>
      <c r="B690" s="2" t="str">
        <f t="shared" si="52"/>
        <v>18 lower</v>
      </c>
      <c r="C690" s="10" t="s">
        <v>1842</v>
      </c>
      <c r="D690" s="11" t="str">
        <f t="shared" si="50"/>
        <v>M</v>
      </c>
      <c r="E690" s="10" t="s">
        <v>14</v>
      </c>
      <c r="F690" s="2">
        <v>7.125</v>
      </c>
      <c r="G690" s="2" t="str">
        <f t="shared" si="53"/>
        <v>0-10</v>
      </c>
      <c r="H690" s="10" t="s">
        <v>721</v>
      </c>
      <c r="I690" s="10" t="str">
        <f t="shared" si="51"/>
        <v>K</v>
      </c>
      <c r="J690" s="10" t="s">
        <v>1028</v>
      </c>
      <c r="K690" s="10" t="s">
        <v>1443</v>
      </c>
      <c r="L690" s="2">
        <v>0</v>
      </c>
      <c r="M690" s="2">
        <v>434</v>
      </c>
      <c r="N690" s="2">
        <v>3</v>
      </c>
      <c r="O690" s="10" t="s">
        <v>15</v>
      </c>
      <c r="P690" s="2">
        <v>0</v>
      </c>
      <c r="Q690" s="10">
        <v>0</v>
      </c>
      <c r="R690" s="10" t="s">
        <v>203</v>
      </c>
      <c r="S690" s="10" t="s">
        <v>17</v>
      </c>
      <c r="T690" s="2">
        <v>0</v>
      </c>
      <c r="U690" t="str">
        <f t="shared" si="54"/>
        <v>Single</v>
      </c>
    </row>
    <row r="691" spans="1:21" x14ac:dyDescent="0.2">
      <c r="A691" s="2">
        <v>35</v>
      </c>
      <c r="B691" s="2" t="str">
        <f t="shared" si="52"/>
        <v>30-45</v>
      </c>
      <c r="C691" s="10" t="s">
        <v>1842</v>
      </c>
      <c r="D691" s="11" t="str">
        <f t="shared" si="50"/>
        <v>M</v>
      </c>
      <c r="E691" s="10" t="s">
        <v>14</v>
      </c>
      <c r="F691" s="2">
        <v>7.125</v>
      </c>
      <c r="G691" s="2" t="str">
        <f t="shared" si="53"/>
        <v>0-10</v>
      </c>
      <c r="H691" s="10" t="s">
        <v>835</v>
      </c>
      <c r="I691" s="10" t="str">
        <f t="shared" si="51"/>
        <v>R</v>
      </c>
      <c r="J691" s="10" t="s">
        <v>1028</v>
      </c>
      <c r="K691" s="10" t="s">
        <v>1581</v>
      </c>
      <c r="L691" s="2">
        <v>0</v>
      </c>
      <c r="M691" s="2">
        <v>591</v>
      </c>
      <c r="N691" s="2">
        <v>3</v>
      </c>
      <c r="O691" s="10" t="s">
        <v>15</v>
      </c>
      <c r="P691" s="2">
        <v>0</v>
      </c>
      <c r="Q691" s="10">
        <v>0</v>
      </c>
      <c r="R691" s="10" t="s">
        <v>263</v>
      </c>
      <c r="S691" s="10" t="s">
        <v>17</v>
      </c>
      <c r="T691" s="2">
        <v>0</v>
      </c>
      <c r="U691" t="str">
        <f t="shared" si="54"/>
        <v>Single</v>
      </c>
    </row>
    <row r="692" spans="1:21" x14ac:dyDescent="0.2">
      <c r="A692" s="2">
        <v>41</v>
      </c>
      <c r="B692" s="2" t="str">
        <f t="shared" si="52"/>
        <v>30-45</v>
      </c>
      <c r="C692" s="10" t="s">
        <v>1842</v>
      </c>
      <c r="D692" s="11" t="str">
        <f t="shared" si="50"/>
        <v>M</v>
      </c>
      <c r="E692" s="10" t="s">
        <v>14</v>
      </c>
      <c r="F692" s="2">
        <v>7.125</v>
      </c>
      <c r="G692" s="2" t="str">
        <f t="shared" si="53"/>
        <v>0-10</v>
      </c>
      <c r="H692" s="10" t="s">
        <v>949</v>
      </c>
      <c r="I692" s="10" t="str">
        <f t="shared" si="51"/>
        <v>N</v>
      </c>
      <c r="J692" s="10" t="s">
        <v>1028</v>
      </c>
      <c r="K692" s="10" t="s">
        <v>1728</v>
      </c>
      <c r="L692" s="2">
        <v>0</v>
      </c>
      <c r="M692" s="2">
        <v>762</v>
      </c>
      <c r="N692" s="2">
        <v>3</v>
      </c>
      <c r="O692" s="10" t="s">
        <v>15</v>
      </c>
      <c r="P692" s="2">
        <v>0</v>
      </c>
      <c r="Q692" s="10">
        <v>0</v>
      </c>
      <c r="R692" s="10" t="s">
        <v>305</v>
      </c>
      <c r="S692" s="10" t="s">
        <v>17</v>
      </c>
      <c r="T692" s="2">
        <v>0</v>
      </c>
      <c r="U692" t="str">
        <f t="shared" si="54"/>
        <v>Single</v>
      </c>
    </row>
    <row r="693" spans="1:21" x14ac:dyDescent="0.2">
      <c r="A693" s="2">
        <v>71</v>
      </c>
      <c r="B693" s="2" t="str">
        <f t="shared" si="52"/>
        <v>45 higher</v>
      </c>
      <c r="C693" s="10" t="s">
        <v>67</v>
      </c>
      <c r="D693" s="11" t="str">
        <f t="shared" si="50"/>
        <v>A</v>
      </c>
      <c r="E693" s="10" t="s">
        <v>19</v>
      </c>
      <c r="F693" s="2">
        <v>34.654200000000003</v>
      </c>
      <c r="G693" s="2" t="str">
        <f t="shared" si="53"/>
        <v>25-75</v>
      </c>
      <c r="H693" s="10" t="s">
        <v>452</v>
      </c>
      <c r="I693" s="10" t="str">
        <f t="shared" si="51"/>
        <v>G</v>
      </c>
      <c r="J693" s="10" t="s">
        <v>1028</v>
      </c>
      <c r="K693" s="10" t="s">
        <v>1126</v>
      </c>
      <c r="L693" s="2">
        <v>0</v>
      </c>
      <c r="M693" s="2">
        <v>97</v>
      </c>
      <c r="N693" s="2">
        <v>1</v>
      </c>
      <c r="O693" s="10" t="s">
        <v>15</v>
      </c>
      <c r="P693" s="2">
        <v>0</v>
      </c>
      <c r="Q693" s="10">
        <v>0</v>
      </c>
      <c r="R693" s="10" t="s">
        <v>68</v>
      </c>
      <c r="S693" s="10" t="s">
        <v>17</v>
      </c>
      <c r="T693" s="2">
        <v>0</v>
      </c>
      <c r="U693" t="str">
        <f t="shared" si="54"/>
        <v>Single</v>
      </c>
    </row>
    <row r="694" spans="1:21" x14ac:dyDescent="0.2">
      <c r="A694" s="2">
        <v>30</v>
      </c>
      <c r="B694" s="2" t="str">
        <f t="shared" si="52"/>
        <v>30-45</v>
      </c>
      <c r="C694" s="10" t="s">
        <v>182</v>
      </c>
      <c r="D694" s="11" t="str">
        <f t="shared" si="50"/>
        <v>C</v>
      </c>
      <c r="E694" s="10" t="s">
        <v>14</v>
      </c>
      <c r="F694" s="2">
        <v>35</v>
      </c>
      <c r="G694" s="2" t="str">
        <f t="shared" si="53"/>
        <v>25-75</v>
      </c>
      <c r="H694" s="10" t="s">
        <v>659</v>
      </c>
      <c r="I694" s="10" t="str">
        <f t="shared" si="51"/>
        <v>W</v>
      </c>
      <c r="J694" s="10" t="s">
        <v>1028</v>
      </c>
      <c r="K694" s="10" t="s">
        <v>1371</v>
      </c>
      <c r="L694" s="2">
        <v>0</v>
      </c>
      <c r="M694" s="2">
        <v>352</v>
      </c>
      <c r="N694" s="2">
        <v>1</v>
      </c>
      <c r="O694" s="10" t="s">
        <v>15</v>
      </c>
      <c r="P694" s="2">
        <v>0</v>
      </c>
      <c r="Q694" s="10">
        <v>0</v>
      </c>
      <c r="R694" s="10">
        <v>113510</v>
      </c>
      <c r="S694" s="10" t="s">
        <v>17</v>
      </c>
      <c r="T694" s="2">
        <v>0</v>
      </c>
      <c r="U694" t="str">
        <f t="shared" si="54"/>
        <v>Single</v>
      </c>
    </row>
    <row r="695" spans="1:21" x14ac:dyDescent="0.2">
      <c r="A695" s="2">
        <v>28</v>
      </c>
      <c r="B695" s="2" t="str">
        <f t="shared" si="52"/>
        <v>18-30</v>
      </c>
      <c r="C695" s="10" t="s">
        <v>34</v>
      </c>
      <c r="D695" s="11" t="str">
        <f t="shared" si="50"/>
        <v>A</v>
      </c>
      <c r="E695" s="10" t="s">
        <v>14</v>
      </c>
      <c r="F695" s="2">
        <v>35.5</v>
      </c>
      <c r="G695" s="2" t="str">
        <f t="shared" si="53"/>
        <v>25-75</v>
      </c>
      <c r="H695" s="10" t="s">
        <v>384</v>
      </c>
      <c r="I695" s="10" t="str">
        <f t="shared" si="51"/>
        <v>S</v>
      </c>
      <c r="J695" s="10" t="s">
        <v>1028</v>
      </c>
      <c r="K695" s="10" t="s">
        <v>1053</v>
      </c>
      <c r="L695" s="2">
        <v>0</v>
      </c>
      <c r="M695" s="2">
        <v>24</v>
      </c>
      <c r="N695" s="2">
        <v>1</v>
      </c>
      <c r="O695" s="10" t="s">
        <v>15</v>
      </c>
      <c r="P695" s="2">
        <v>0</v>
      </c>
      <c r="Q695" s="10">
        <v>1</v>
      </c>
      <c r="R695" s="10">
        <v>113788</v>
      </c>
      <c r="S695" s="10" t="s">
        <v>17</v>
      </c>
      <c r="T695" s="2">
        <v>0</v>
      </c>
      <c r="U695" t="str">
        <f t="shared" si="54"/>
        <v>Single</v>
      </c>
    </row>
    <row r="696" spans="1:21" x14ac:dyDescent="0.2">
      <c r="A696" s="2">
        <v>30</v>
      </c>
      <c r="B696" s="2" t="str">
        <f t="shared" si="52"/>
        <v>30-45</v>
      </c>
      <c r="C696" s="10" t="s">
        <v>48</v>
      </c>
      <c r="D696" s="11" t="str">
        <f t="shared" si="50"/>
        <v>C</v>
      </c>
      <c r="E696" s="10" t="s">
        <v>14</v>
      </c>
      <c r="F696" s="2">
        <v>35.5</v>
      </c>
      <c r="G696" s="2" t="str">
        <f t="shared" si="53"/>
        <v>25-75</v>
      </c>
      <c r="H696" s="10" t="s">
        <v>414</v>
      </c>
      <c r="I696" s="10" t="str">
        <f t="shared" si="51"/>
        <v>W</v>
      </c>
      <c r="J696" s="10" t="s">
        <v>1028</v>
      </c>
      <c r="K696" s="10" t="s">
        <v>1086</v>
      </c>
      <c r="L696" s="2">
        <v>0</v>
      </c>
      <c r="M696" s="2">
        <v>56</v>
      </c>
      <c r="N696" s="2">
        <v>1</v>
      </c>
      <c r="O696" s="10" t="s">
        <v>15</v>
      </c>
      <c r="P696" s="2">
        <v>0</v>
      </c>
      <c r="Q696" s="10">
        <v>1</v>
      </c>
      <c r="R696" s="10">
        <v>19947</v>
      </c>
      <c r="S696" s="10" t="s">
        <v>17</v>
      </c>
      <c r="T696" s="2">
        <v>0</v>
      </c>
      <c r="U696" t="str">
        <f t="shared" si="54"/>
        <v>Single</v>
      </c>
    </row>
    <row r="697" spans="1:21" x14ac:dyDescent="0.2">
      <c r="A697" s="2">
        <v>45</v>
      </c>
      <c r="B697" s="2" t="str">
        <f t="shared" si="52"/>
        <v>45 higher</v>
      </c>
      <c r="C697" s="10" t="s">
        <v>180</v>
      </c>
      <c r="D697" s="11" t="str">
        <f t="shared" si="50"/>
        <v>T</v>
      </c>
      <c r="E697" s="10" t="s">
        <v>14</v>
      </c>
      <c r="F697" s="2">
        <v>35.5</v>
      </c>
      <c r="G697" s="2" t="str">
        <f t="shared" si="53"/>
        <v>25-75</v>
      </c>
      <c r="H697" s="10" t="s">
        <v>651</v>
      </c>
      <c r="I697" s="10" t="str">
        <f t="shared" si="51"/>
        <v>B</v>
      </c>
      <c r="J697" s="10" t="s">
        <v>1028</v>
      </c>
      <c r="K697" s="10" t="s">
        <v>1359</v>
      </c>
      <c r="L697" s="2">
        <v>0</v>
      </c>
      <c r="M697" s="2">
        <v>340</v>
      </c>
      <c r="N697" s="2">
        <v>1</v>
      </c>
      <c r="O697" s="10" t="s">
        <v>15</v>
      </c>
      <c r="P697" s="2">
        <v>0</v>
      </c>
      <c r="Q697" s="10">
        <v>0</v>
      </c>
      <c r="R697" s="10">
        <v>113784</v>
      </c>
      <c r="S697" s="10" t="s">
        <v>17</v>
      </c>
      <c r="T697" s="2">
        <v>0</v>
      </c>
      <c r="U697" t="str">
        <f t="shared" si="54"/>
        <v>Single</v>
      </c>
    </row>
    <row r="698" spans="1:21" x14ac:dyDescent="0.2">
      <c r="A698" s="2">
        <v>56</v>
      </c>
      <c r="B698" s="2" t="str">
        <f t="shared" si="52"/>
        <v>45 higher</v>
      </c>
      <c r="C698" s="10" t="s">
        <v>274</v>
      </c>
      <c r="D698" s="11" t="str">
        <f t="shared" si="50"/>
        <v>A</v>
      </c>
      <c r="E698" s="10" t="s">
        <v>19</v>
      </c>
      <c r="F698" s="2">
        <v>35.5</v>
      </c>
      <c r="G698" s="2" t="str">
        <f t="shared" si="53"/>
        <v>25-75</v>
      </c>
      <c r="H698" s="10" t="s">
        <v>872</v>
      </c>
      <c r="I698" s="10" t="str">
        <f t="shared" si="51"/>
        <v>S</v>
      </c>
      <c r="J698" s="10" t="s">
        <v>1630</v>
      </c>
      <c r="K698" s="10" t="s">
        <v>1631</v>
      </c>
      <c r="L698" s="2">
        <v>0</v>
      </c>
      <c r="M698" s="2">
        <v>648</v>
      </c>
      <c r="N698" s="2">
        <v>1</v>
      </c>
      <c r="O698" s="10" t="s">
        <v>15</v>
      </c>
      <c r="P698" s="2">
        <v>0</v>
      </c>
      <c r="Q698" s="10">
        <v>1</v>
      </c>
      <c r="R698" s="10">
        <v>13213</v>
      </c>
      <c r="S698" s="10" t="s">
        <v>17</v>
      </c>
      <c r="T698" s="2">
        <v>0</v>
      </c>
      <c r="U698" t="str">
        <f t="shared" si="54"/>
        <v>Single</v>
      </c>
    </row>
    <row r="699" spans="1:21" x14ac:dyDescent="0.2">
      <c r="A699" s="2">
        <v>19</v>
      </c>
      <c r="B699" s="2" t="str">
        <f t="shared" si="52"/>
        <v>18-30</v>
      </c>
      <c r="C699" s="10" t="s">
        <v>1842</v>
      </c>
      <c r="D699" s="11" t="str">
        <f t="shared" si="50"/>
        <v>M</v>
      </c>
      <c r="E699" s="10" t="s">
        <v>14</v>
      </c>
      <c r="F699" s="2">
        <v>36.75</v>
      </c>
      <c r="G699" s="2" t="str">
        <f t="shared" si="53"/>
        <v>25-75</v>
      </c>
      <c r="H699" s="10" t="s">
        <v>494</v>
      </c>
      <c r="I699" s="10" t="str">
        <f t="shared" si="51"/>
        <v>N</v>
      </c>
      <c r="J699" s="10" t="s">
        <v>1028</v>
      </c>
      <c r="K699" s="10" t="s">
        <v>1174</v>
      </c>
      <c r="L699" s="2">
        <v>1</v>
      </c>
      <c r="M699" s="2">
        <v>146</v>
      </c>
      <c r="N699" s="2">
        <v>2</v>
      </c>
      <c r="O699" s="10" t="s">
        <v>15</v>
      </c>
      <c r="P699" s="2">
        <v>1</v>
      </c>
      <c r="Q699" s="10">
        <v>0</v>
      </c>
      <c r="R699" s="10" t="s">
        <v>88</v>
      </c>
      <c r="S699" s="10" t="s">
        <v>17</v>
      </c>
      <c r="T699" s="2">
        <v>2</v>
      </c>
      <c r="U699" t="str">
        <f t="shared" si="54"/>
        <v>Normal family</v>
      </c>
    </row>
    <row r="700" spans="1:21" x14ac:dyDescent="0.2">
      <c r="A700" s="2">
        <v>8</v>
      </c>
      <c r="B700" s="2" t="str">
        <f t="shared" si="52"/>
        <v>18 lower</v>
      </c>
      <c r="C700" s="10" t="s">
        <v>1842</v>
      </c>
      <c r="D700" s="11" t="str">
        <f t="shared" si="50"/>
        <v>M</v>
      </c>
      <c r="E700" s="10" t="s">
        <v>14</v>
      </c>
      <c r="F700" s="2">
        <v>36.75</v>
      </c>
      <c r="G700" s="2" t="str">
        <f t="shared" si="53"/>
        <v>25-75</v>
      </c>
      <c r="H700" s="10" t="s">
        <v>686</v>
      </c>
      <c r="I700" s="10" t="str">
        <f t="shared" si="51"/>
        <v>D</v>
      </c>
      <c r="J700" s="10" t="s">
        <v>1038</v>
      </c>
      <c r="K700" s="10" t="s">
        <v>1546</v>
      </c>
      <c r="L700" s="2">
        <v>1</v>
      </c>
      <c r="M700" s="2">
        <v>550</v>
      </c>
      <c r="N700" s="2">
        <v>2</v>
      </c>
      <c r="O700" s="10" t="s">
        <v>15</v>
      </c>
      <c r="P700" s="2">
        <v>1</v>
      </c>
      <c r="Q700" s="10">
        <v>1</v>
      </c>
      <c r="R700" s="10" t="s">
        <v>88</v>
      </c>
      <c r="S700" s="10" t="s">
        <v>28</v>
      </c>
      <c r="T700" s="2">
        <v>2</v>
      </c>
      <c r="U700" t="str">
        <f t="shared" si="54"/>
        <v>Normal family</v>
      </c>
    </row>
    <row r="701" spans="1:21" x14ac:dyDescent="0.2">
      <c r="A701" s="2">
        <v>31</v>
      </c>
      <c r="B701" s="2" t="str">
        <f t="shared" si="52"/>
        <v>30-45</v>
      </c>
      <c r="C701" s="10" t="s">
        <v>1842</v>
      </c>
      <c r="D701" s="11" t="str">
        <f t="shared" si="50"/>
        <v>M</v>
      </c>
      <c r="E701" s="10" t="s">
        <v>19</v>
      </c>
      <c r="F701" s="2">
        <v>37.004199999999997</v>
      </c>
      <c r="G701" s="2" t="str">
        <f t="shared" si="53"/>
        <v>25-75</v>
      </c>
      <c r="H701" s="10" t="s">
        <v>985</v>
      </c>
      <c r="I701" s="10" t="str">
        <f t="shared" si="51"/>
        <v>M</v>
      </c>
      <c r="J701" s="10" t="s">
        <v>1028</v>
      </c>
      <c r="K701" s="10" t="s">
        <v>1775</v>
      </c>
      <c r="L701" s="2">
        <v>1</v>
      </c>
      <c r="M701" s="2">
        <v>818</v>
      </c>
      <c r="N701" s="2">
        <v>2</v>
      </c>
      <c r="O701" s="10" t="s">
        <v>15</v>
      </c>
      <c r="P701" s="2">
        <v>1</v>
      </c>
      <c r="Q701" s="10">
        <v>0</v>
      </c>
      <c r="R701" s="10" t="s">
        <v>320</v>
      </c>
      <c r="S701" s="10" t="s">
        <v>17</v>
      </c>
      <c r="T701" s="2">
        <v>2</v>
      </c>
      <c r="U701" t="str">
        <f t="shared" si="54"/>
        <v>Normal family</v>
      </c>
    </row>
    <row r="702" spans="1:21" x14ac:dyDescent="0.2">
      <c r="A702" s="2">
        <v>1</v>
      </c>
      <c r="B702" s="2" t="str">
        <f t="shared" si="52"/>
        <v>18 lower</v>
      </c>
      <c r="C702" s="10" t="s">
        <v>1842</v>
      </c>
      <c r="D702" s="11" t="str">
        <f t="shared" si="50"/>
        <v>M</v>
      </c>
      <c r="E702" s="10" t="s">
        <v>19</v>
      </c>
      <c r="F702" s="2">
        <v>37.004199999999997</v>
      </c>
      <c r="G702" s="2" t="str">
        <f t="shared" si="53"/>
        <v>25-75</v>
      </c>
      <c r="H702" s="10" t="s">
        <v>985</v>
      </c>
      <c r="I702" s="10" t="str">
        <f t="shared" si="51"/>
        <v>M</v>
      </c>
      <c r="J702" s="10" t="s">
        <v>1038</v>
      </c>
      <c r="K702" s="10" t="s">
        <v>1785</v>
      </c>
      <c r="L702" s="2">
        <v>2</v>
      </c>
      <c r="M702" s="2">
        <v>828</v>
      </c>
      <c r="N702" s="2">
        <v>2</v>
      </c>
      <c r="O702" s="10" t="s">
        <v>15</v>
      </c>
      <c r="P702" s="2">
        <v>0</v>
      </c>
      <c r="Q702" s="10">
        <v>1</v>
      </c>
      <c r="R702" s="10" t="s">
        <v>320</v>
      </c>
      <c r="S702" s="10" t="s">
        <v>28</v>
      </c>
      <c r="T702" s="2">
        <v>2</v>
      </c>
      <c r="U702" t="str">
        <f t="shared" si="54"/>
        <v>Normal family</v>
      </c>
    </row>
    <row r="703" spans="1:21" x14ac:dyDescent="0.2">
      <c r="A703" s="2">
        <v>47</v>
      </c>
      <c r="B703" s="2" t="str">
        <f t="shared" si="52"/>
        <v>45 higher</v>
      </c>
      <c r="C703" s="10" t="s">
        <v>215</v>
      </c>
      <c r="D703" s="11" t="str">
        <f t="shared" si="50"/>
        <v>E</v>
      </c>
      <c r="E703" s="10" t="s">
        <v>14</v>
      </c>
      <c r="F703" s="2">
        <v>38.5</v>
      </c>
      <c r="G703" s="2" t="str">
        <f t="shared" si="53"/>
        <v>25-75</v>
      </c>
      <c r="H703" s="10" t="s">
        <v>743</v>
      </c>
      <c r="I703" s="10" t="str">
        <f t="shared" si="51"/>
        <v>G</v>
      </c>
      <c r="J703" s="10" t="s">
        <v>1028</v>
      </c>
      <c r="K703" s="10" t="s">
        <v>1471</v>
      </c>
      <c r="L703" s="2">
        <v>0</v>
      </c>
      <c r="M703" s="2">
        <v>463</v>
      </c>
      <c r="N703" s="2">
        <v>1</v>
      </c>
      <c r="O703" s="10" t="s">
        <v>15</v>
      </c>
      <c r="P703" s="2">
        <v>0</v>
      </c>
      <c r="Q703" s="10">
        <v>0</v>
      </c>
      <c r="R703" s="10">
        <v>111320</v>
      </c>
      <c r="S703" s="10" t="s">
        <v>17</v>
      </c>
      <c r="T703" s="2">
        <v>0</v>
      </c>
      <c r="U703" t="str">
        <f t="shared" si="54"/>
        <v>Single</v>
      </c>
    </row>
    <row r="704" spans="1:21" x14ac:dyDescent="0.2">
      <c r="A704" s="2">
        <v>1</v>
      </c>
      <c r="B704" s="2" t="str">
        <f t="shared" si="52"/>
        <v>18 lower</v>
      </c>
      <c r="C704" s="10" t="s">
        <v>109</v>
      </c>
      <c r="D704" s="11" t="str">
        <f t="shared" si="50"/>
        <v>F</v>
      </c>
      <c r="E704" s="10" t="s">
        <v>14</v>
      </c>
      <c r="F704" s="2">
        <v>39</v>
      </c>
      <c r="G704" s="2" t="str">
        <f t="shared" si="53"/>
        <v>25-75</v>
      </c>
      <c r="H704" s="10" t="s">
        <v>523</v>
      </c>
      <c r="I704" s="10" t="str">
        <f t="shared" si="51"/>
        <v>B</v>
      </c>
      <c r="J704" s="10" t="s">
        <v>1038</v>
      </c>
      <c r="K704" s="10" t="s">
        <v>1212</v>
      </c>
      <c r="L704" s="2">
        <v>1</v>
      </c>
      <c r="M704" s="2">
        <v>184</v>
      </c>
      <c r="N704" s="2">
        <v>2</v>
      </c>
      <c r="O704" s="10" t="s">
        <v>15</v>
      </c>
      <c r="P704" s="2">
        <v>2</v>
      </c>
      <c r="Q704" s="10">
        <v>1</v>
      </c>
      <c r="R704" s="10">
        <v>230136</v>
      </c>
      <c r="S704" s="10" t="s">
        <v>28</v>
      </c>
      <c r="T704" s="2">
        <v>3</v>
      </c>
      <c r="U704" t="str">
        <f t="shared" si="54"/>
        <v>Big family</v>
      </c>
    </row>
    <row r="705" spans="1:21" x14ac:dyDescent="0.2">
      <c r="A705" s="2">
        <v>40</v>
      </c>
      <c r="B705" s="2" t="str">
        <f t="shared" si="52"/>
        <v>30-45</v>
      </c>
      <c r="C705" s="10" t="s">
        <v>1842</v>
      </c>
      <c r="D705" s="11" t="str">
        <f t="shared" si="50"/>
        <v>M</v>
      </c>
      <c r="E705" s="10" t="s">
        <v>14</v>
      </c>
      <c r="F705" s="2">
        <v>39</v>
      </c>
      <c r="G705" s="2" t="str">
        <f t="shared" si="53"/>
        <v>25-75</v>
      </c>
      <c r="H705" s="10" t="s">
        <v>533</v>
      </c>
      <c r="I705" s="10" t="str">
        <f t="shared" si="51"/>
        <v>B</v>
      </c>
      <c r="J705" s="10" t="s">
        <v>1030</v>
      </c>
      <c r="K705" s="10" t="s">
        <v>1651</v>
      </c>
      <c r="L705" s="2">
        <v>1</v>
      </c>
      <c r="M705" s="2">
        <v>671</v>
      </c>
      <c r="N705" s="2">
        <v>2</v>
      </c>
      <c r="O705" s="10" t="s">
        <v>20</v>
      </c>
      <c r="P705" s="2">
        <v>1</v>
      </c>
      <c r="Q705" s="10">
        <v>1</v>
      </c>
      <c r="R705" s="10">
        <v>29750</v>
      </c>
      <c r="S705" s="10" t="s">
        <v>22</v>
      </c>
      <c r="T705" s="2">
        <v>2</v>
      </c>
      <c r="U705" t="str">
        <f t="shared" si="54"/>
        <v>Normal family</v>
      </c>
    </row>
    <row r="706" spans="1:21" x14ac:dyDescent="0.2">
      <c r="A706" s="2">
        <v>60</v>
      </c>
      <c r="B706" s="2" t="str">
        <f t="shared" si="52"/>
        <v>45 higher</v>
      </c>
      <c r="C706" s="10" t="s">
        <v>1842</v>
      </c>
      <c r="D706" s="11" t="str">
        <f t="shared" ref="D706:D769" si="55">LEFT(C706,1)</f>
        <v>M</v>
      </c>
      <c r="E706" s="10" t="s">
        <v>14</v>
      </c>
      <c r="F706" s="2">
        <v>39</v>
      </c>
      <c r="G706" s="2" t="str">
        <f t="shared" si="53"/>
        <v>25-75</v>
      </c>
      <c r="H706" s="10" t="s">
        <v>533</v>
      </c>
      <c r="I706" s="10" t="str">
        <f t="shared" ref="I706:I769" si="56">LEFT(H706,1)</f>
        <v>B</v>
      </c>
      <c r="J706" s="10" t="s">
        <v>1028</v>
      </c>
      <c r="K706" s="10" t="s">
        <v>1664</v>
      </c>
      <c r="L706" s="2">
        <v>1</v>
      </c>
      <c r="M706" s="2">
        <v>685</v>
      </c>
      <c r="N706" s="2">
        <v>2</v>
      </c>
      <c r="O706" s="10" t="s">
        <v>15</v>
      </c>
      <c r="P706" s="2">
        <v>1</v>
      </c>
      <c r="Q706" s="10">
        <v>0</v>
      </c>
      <c r="R706" s="10">
        <v>29750</v>
      </c>
      <c r="S706" s="10" t="s">
        <v>17</v>
      </c>
      <c r="T706" s="2">
        <v>2</v>
      </c>
      <c r="U706" t="str">
        <f t="shared" si="54"/>
        <v>Normal family</v>
      </c>
    </row>
    <row r="707" spans="1:21" x14ac:dyDescent="0.2">
      <c r="A707" s="2">
        <v>4</v>
      </c>
      <c r="B707" s="2" t="str">
        <f t="shared" ref="B707:B770" si="57">_xlfn.SWITCH(TRUE, A707&lt;18, "18 lower", AND(A707&gt;18, A707&lt;30),"18-30", AND(A707&gt;=30,A707&lt;45),"30-45", "45 higher")</f>
        <v>18 lower</v>
      </c>
      <c r="C707" s="10" t="s">
        <v>109</v>
      </c>
      <c r="D707" s="11" t="str">
        <f t="shared" si="55"/>
        <v>F</v>
      </c>
      <c r="E707" s="10" t="s">
        <v>14</v>
      </c>
      <c r="F707" s="2">
        <v>39</v>
      </c>
      <c r="G707" s="2" t="str">
        <f t="shared" ref="G707:G770" si="58">_xlfn.SWITCH(TRUE,F707=0,0,AND(F707&gt;0,F707&lt;10),"0-10",AND(F707&gt;=10,F707&lt;25),"10-25",AND(F707&gt;=25,F707&lt;75),"25-75",F707&gt;=75,"75 higher")</f>
        <v>25-75</v>
      </c>
      <c r="H707" s="10" t="s">
        <v>523</v>
      </c>
      <c r="I707" s="10" t="str">
        <f t="shared" si="56"/>
        <v>B</v>
      </c>
      <c r="J707" s="10" t="s">
        <v>1032</v>
      </c>
      <c r="K707" s="10" t="s">
        <v>1603</v>
      </c>
      <c r="L707" s="2">
        <v>1</v>
      </c>
      <c r="M707" s="2">
        <v>619</v>
      </c>
      <c r="N707" s="2">
        <v>2</v>
      </c>
      <c r="O707" s="10" t="s">
        <v>20</v>
      </c>
      <c r="P707" s="2">
        <v>2</v>
      </c>
      <c r="Q707" s="10">
        <v>1</v>
      </c>
      <c r="R707" s="10">
        <v>230136</v>
      </c>
      <c r="S707" s="10" t="s">
        <v>24</v>
      </c>
      <c r="T707" s="2">
        <v>3</v>
      </c>
      <c r="U707" t="str">
        <f t="shared" ref="U707:U770" si="59">_xlfn.SWITCH(TRUE,T707=0,"Single",OR(T707=1,T707=2),"Normal family",T707&gt;2,"Big family")</f>
        <v>Big family</v>
      </c>
    </row>
    <row r="708" spans="1:21" x14ac:dyDescent="0.2">
      <c r="A708" s="2">
        <v>16</v>
      </c>
      <c r="B708" s="2" t="str">
        <f t="shared" si="57"/>
        <v>18 lower</v>
      </c>
      <c r="C708" s="10" t="s">
        <v>328</v>
      </c>
      <c r="D708" s="11" t="str">
        <f t="shared" si="55"/>
        <v>D</v>
      </c>
      <c r="E708" s="10" t="s">
        <v>14</v>
      </c>
      <c r="F708" s="2">
        <v>39.4</v>
      </c>
      <c r="G708" s="2" t="str">
        <f t="shared" si="58"/>
        <v>25-75</v>
      </c>
      <c r="H708" s="10" t="s">
        <v>1005</v>
      </c>
      <c r="I708" s="10" t="str">
        <f t="shared" si="56"/>
        <v>L</v>
      </c>
      <c r="J708" s="10" t="s">
        <v>1032</v>
      </c>
      <c r="K708" s="10" t="s">
        <v>1807</v>
      </c>
      <c r="L708" s="2">
        <v>1</v>
      </c>
      <c r="M708" s="2">
        <v>854</v>
      </c>
      <c r="N708" s="2">
        <v>1</v>
      </c>
      <c r="O708" s="10" t="s">
        <v>20</v>
      </c>
      <c r="P708" s="2">
        <v>0</v>
      </c>
      <c r="Q708" s="10">
        <v>1</v>
      </c>
      <c r="R708" s="10" t="s">
        <v>329</v>
      </c>
      <c r="S708" s="10" t="s">
        <v>24</v>
      </c>
      <c r="T708" s="2">
        <v>1</v>
      </c>
      <c r="U708" t="str">
        <f t="shared" si="59"/>
        <v>Normal family</v>
      </c>
    </row>
    <row r="709" spans="1:21" x14ac:dyDescent="0.2">
      <c r="A709" s="2">
        <v>48</v>
      </c>
      <c r="B709" s="2" t="str">
        <f t="shared" si="57"/>
        <v>45 higher</v>
      </c>
      <c r="C709" s="10" t="s">
        <v>249</v>
      </c>
      <c r="D709" s="11" t="str">
        <f t="shared" si="55"/>
        <v>A</v>
      </c>
      <c r="E709" s="10" t="s">
        <v>19</v>
      </c>
      <c r="F709" s="2">
        <v>39.6</v>
      </c>
      <c r="G709" s="2" t="str">
        <f t="shared" si="58"/>
        <v>25-75</v>
      </c>
      <c r="H709" s="10" t="s">
        <v>811</v>
      </c>
      <c r="I709" s="10" t="str">
        <f t="shared" si="56"/>
        <v>D</v>
      </c>
      <c r="J709" s="10" t="s">
        <v>1553</v>
      </c>
      <c r="K709" s="10" t="s">
        <v>1554</v>
      </c>
      <c r="L709" s="2">
        <v>0</v>
      </c>
      <c r="M709" s="2">
        <v>557</v>
      </c>
      <c r="N709" s="2">
        <v>1</v>
      </c>
      <c r="O709" s="10" t="s">
        <v>20</v>
      </c>
      <c r="P709" s="2">
        <v>1</v>
      </c>
      <c r="Q709" s="10">
        <v>1</v>
      </c>
      <c r="R709" s="10">
        <v>11755</v>
      </c>
      <c r="S709" s="10" t="s">
        <v>22</v>
      </c>
      <c r="T709" s="2">
        <v>1</v>
      </c>
      <c r="U709" t="str">
        <f t="shared" si="59"/>
        <v>Normal family</v>
      </c>
    </row>
    <row r="710" spans="1:21" x14ac:dyDescent="0.2">
      <c r="A710" s="2">
        <v>49</v>
      </c>
      <c r="B710" s="2" t="str">
        <f t="shared" si="57"/>
        <v>45 higher</v>
      </c>
      <c r="C710" s="10" t="s">
        <v>1842</v>
      </c>
      <c r="D710" s="11" t="str">
        <f t="shared" si="55"/>
        <v>M</v>
      </c>
      <c r="E710" s="10" t="s">
        <v>19</v>
      </c>
      <c r="F710" s="2">
        <v>39.6</v>
      </c>
      <c r="G710" s="2" t="str">
        <f t="shared" si="58"/>
        <v>25-75</v>
      </c>
      <c r="H710" s="10" t="s">
        <v>953</v>
      </c>
      <c r="I710" s="10" t="str">
        <f t="shared" si="56"/>
        <v>B</v>
      </c>
      <c r="J710" s="10" t="s">
        <v>1272</v>
      </c>
      <c r="K710" s="10" t="s">
        <v>1733</v>
      </c>
      <c r="L710" s="2">
        <v>0</v>
      </c>
      <c r="M710" s="2">
        <v>767</v>
      </c>
      <c r="N710" s="2">
        <v>1</v>
      </c>
      <c r="O710" s="10" t="s">
        <v>15</v>
      </c>
      <c r="P710" s="2">
        <v>0</v>
      </c>
      <c r="Q710" s="10">
        <v>0</v>
      </c>
      <c r="R710" s="10">
        <v>112379</v>
      </c>
      <c r="S710" s="10" t="s">
        <v>135</v>
      </c>
      <c r="T710" s="2">
        <v>0</v>
      </c>
      <c r="U710" t="str">
        <f t="shared" si="59"/>
        <v>Single</v>
      </c>
    </row>
    <row r="711" spans="1:21" x14ac:dyDescent="0.2">
      <c r="A711" s="2">
        <v>17</v>
      </c>
      <c r="B711" s="2" t="str">
        <f t="shared" si="57"/>
        <v>18 lower</v>
      </c>
      <c r="C711" s="10" t="s">
        <v>1842</v>
      </c>
      <c r="D711" s="11" t="str">
        <f t="shared" si="55"/>
        <v>M</v>
      </c>
      <c r="E711" s="10" t="s">
        <v>14</v>
      </c>
      <c r="F711" s="2">
        <v>7.0541999999999998</v>
      </c>
      <c r="G711" s="2" t="str">
        <f t="shared" si="58"/>
        <v>0-10</v>
      </c>
      <c r="H711" s="10" t="s">
        <v>868</v>
      </c>
      <c r="I711" s="10" t="str">
        <f t="shared" si="56"/>
        <v>J</v>
      </c>
      <c r="J711" s="10" t="s">
        <v>1028</v>
      </c>
      <c r="K711" s="10" t="s">
        <v>1694</v>
      </c>
      <c r="L711" s="2">
        <v>0</v>
      </c>
      <c r="M711" s="2">
        <v>722</v>
      </c>
      <c r="N711" s="2">
        <v>3</v>
      </c>
      <c r="O711" s="10" t="s">
        <v>15</v>
      </c>
      <c r="P711" s="2">
        <v>1</v>
      </c>
      <c r="Q711" s="10">
        <v>0</v>
      </c>
      <c r="R711" s="10">
        <v>350048</v>
      </c>
      <c r="S711" s="10" t="s">
        <v>17</v>
      </c>
      <c r="T711" s="2">
        <v>1</v>
      </c>
      <c r="U711" t="str">
        <f t="shared" si="59"/>
        <v>Normal family</v>
      </c>
    </row>
    <row r="712" spans="1:21" x14ac:dyDescent="0.2">
      <c r="A712" s="2">
        <v>51</v>
      </c>
      <c r="B712" s="2" t="str">
        <f t="shared" si="57"/>
        <v>45 higher</v>
      </c>
      <c r="C712" s="10" t="s">
        <v>1842</v>
      </c>
      <c r="D712" s="11" t="str">
        <f t="shared" si="55"/>
        <v>M</v>
      </c>
      <c r="E712" s="10" t="s">
        <v>14</v>
      </c>
      <c r="F712" s="2">
        <v>7.0541999999999998</v>
      </c>
      <c r="G712" s="2" t="str">
        <f t="shared" si="58"/>
        <v>0-10</v>
      </c>
      <c r="H712" s="10" t="s">
        <v>863</v>
      </c>
      <c r="I712" s="10" t="str">
        <f t="shared" si="56"/>
        <v>L</v>
      </c>
      <c r="J712" s="10" t="s">
        <v>1028</v>
      </c>
      <c r="K712" s="10" t="s">
        <v>1614</v>
      </c>
      <c r="L712" s="2">
        <v>0</v>
      </c>
      <c r="M712" s="2">
        <v>632</v>
      </c>
      <c r="N712" s="2">
        <v>3</v>
      </c>
      <c r="O712" s="10" t="s">
        <v>15</v>
      </c>
      <c r="P712" s="2">
        <v>0</v>
      </c>
      <c r="Q712" s="10">
        <v>0</v>
      </c>
      <c r="R712" s="10">
        <v>347743</v>
      </c>
      <c r="S712" s="10" t="s">
        <v>17</v>
      </c>
      <c r="T712" s="2">
        <v>0</v>
      </c>
      <c r="U712" t="str">
        <f t="shared" si="59"/>
        <v>Single</v>
      </c>
    </row>
    <row r="713" spans="1:21" x14ac:dyDescent="0.2">
      <c r="A713" s="2">
        <v>20</v>
      </c>
      <c r="B713" s="2" t="str">
        <f t="shared" si="57"/>
        <v>18-30</v>
      </c>
      <c r="C713" s="10" t="s">
        <v>1842</v>
      </c>
      <c r="D713" s="11" t="str">
        <f t="shared" si="55"/>
        <v>M</v>
      </c>
      <c r="E713" s="10" t="s">
        <v>14</v>
      </c>
      <c r="F713" s="2">
        <v>7.05</v>
      </c>
      <c r="G713" s="2" t="str">
        <f t="shared" si="58"/>
        <v>0-10</v>
      </c>
      <c r="H713" s="10" t="s">
        <v>481</v>
      </c>
      <c r="I713" s="10" t="str">
        <f t="shared" si="56"/>
        <v>C</v>
      </c>
      <c r="J713" s="10" t="s">
        <v>1028</v>
      </c>
      <c r="K713" s="10" t="s">
        <v>1160</v>
      </c>
      <c r="L713" s="2">
        <v>0</v>
      </c>
      <c r="M713" s="2">
        <v>132</v>
      </c>
      <c r="N713" s="2">
        <v>3</v>
      </c>
      <c r="O713" s="10" t="s">
        <v>15</v>
      </c>
      <c r="P713" s="2">
        <v>0</v>
      </c>
      <c r="Q713" s="10">
        <v>0</v>
      </c>
      <c r="R713" s="10" t="s">
        <v>80</v>
      </c>
      <c r="S713" s="10" t="s">
        <v>17</v>
      </c>
      <c r="T713" s="2">
        <v>0</v>
      </c>
      <c r="U713" t="str">
        <f t="shared" si="59"/>
        <v>Single</v>
      </c>
    </row>
    <row r="714" spans="1:21" x14ac:dyDescent="0.2">
      <c r="A714" s="2">
        <v>24</v>
      </c>
      <c r="B714" s="2" t="str">
        <f t="shared" si="57"/>
        <v>18-30</v>
      </c>
      <c r="C714" s="10" t="s">
        <v>1842</v>
      </c>
      <c r="D714" s="11" t="str">
        <f t="shared" si="55"/>
        <v>M</v>
      </c>
      <c r="E714" s="10" t="s">
        <v>14</v>
      </c>
      <c r="F714" s="2">
        <v>7.05</v>
      </c>
      <c r="G714" s="2" t="str">
        <f t="shared" si="58"/>
        <v>0-10</v>
      </c>
      <c r="H714" s="10" t="s">
        <v>546</v>
      </c>
      <c r="I714" s="10" t="str">
        <f t="shared" si="56"/>
        <v>A</v>
      </c>
      <c r="J714" s="10" t="s">
        <v>1028</v>
      </c>
      <c r="K714" s="10" t="s">
        <v>1239</v>
      </c>
      <c r="L714" s="2">
        <v>0</v>
      </c>
      <c r="M714" s="2">
        <v>211</v>
      </c>
      <c r="N714" s="2">
        <v>3</v>
      </c>
      <c r="O714" s="10" t="s">
        <v>15</v>
      </c>
      <c r="P714" s="2">
        <v>0</v>
      </c>
      <c r="Q714" s="10">
        <v>0</v>
      </c>
      <c r="R714" s="10" t="s">
        <v>116</v>
      </c>
      <c r="S714" s="10" t="s">
        <v>17</v>
      </c>
      <c r="T714" s="2">
        <v>0</v>
      </c>
      <c r="U714" t="str">
        <f t="shared" si="59"/>
        <v>Single</v>
      </c>
    </row>
    <row r="715" spans="1:21" x14ac:dyDescent="0.2">
      <c r="A715" s="2">
        <v>35</v>
      </c>
      <c r="B715" s="2" t="str">
        <f t="shared" si="57"/>
        <v>30-45</v>
      </c>
      <c r="C715" s="10" t="s">
        <v>1842</v>
      </c>
      <c r="D715" s="11" t="str">
        <f t="shared" si="55"/>
        <v>M</v>
      </c>
      <c r="E715" s="10" t="s">
        <v>14</v>
      </c>
      <c r="F715" s="2">
        <v>7.05</v>
      </c>
      <c r="G715" s="2" t="str">
        <f t="shared" si="58"/>
        <v>0-10</v>
      </c>
      <c r="H715" s="10" t="s">
        <v>669</v>
      </c>
      <c r="I715" s="10" t="str">
        <f t="shared" si="56"/>
        <v>A</v>
      </c>
      <c r="J715" s="10" t="s">
        <v>1028</v>
      </c>
      <c r="K715" s="10" t="s">
        <v>1383</v>
      </c>
      <c r="L715" s="2">
        <v>0</v>
      </c>
      <c r="M715" s="2">
        <v>364</v>
      </c>
      <c r="N715" s="2">
        <v>3</v>
      </c>
      <c r="O715" s="10" t="s">
        <v>15</v>
      </c>
      <c r="P715" s="2">
        <v>0</v>
      </c>
      <c r="Q715" s="10">
        <v>0</v>
      </c>
      <c r="R715" s="10" t="s">
        <v>184</v>
      </c>
      <c r="S715" s="10" t="s">
        <v>17</v>
      </c>
      <c r="T715" s="2">
        <v>0</v>
      </c>
      <c r="U715" t="str">
        <f t="shared" si="59"/>
        <v>Single</v>
      </c>
    </row>
    <row r="716" spans="1:21" x14ac:dyDescent="0.2">
      <c r="A716" s="2">
        <v>38</v>
      </c>
      <c r="B716" s="2" t="str">
        <f t="shared" si="57"/>
        <v>30-45</v>
      </c>
      <c r="C716" s="10" t="s">
        <v>1842</v>
      </c>
      <c r="D716" s="11" t="str">
        <f t="shared" si="55"/>
        <v>M</v>
      </c>
      <c r="E716" s="10" t="s">
        <v>14</v>
      </c>
      <c r="F716" s="2">
        <v>7.05</v>
      </c>
      <c r="G716" s="2" t="str">
        <f t="shared" si="58"/>
        <v>0-10</v>
      </c>
      <c r="H716" s="10" t="s">
        <v>746</v>
      </c>
      <c r="I716" s="10" t="str">
        <f t="shared" si="56"/>
        <v>G</v>
      </c>
      <c r="J716" s="10" t="s">
        <v>1028</v>
      </c>
      <c r="K716" s="10" t="s">
        <v>1474</v>
      </c>
      <c r="L716" s="2">
        <v>0</v>
      </c>
      <c r="M716" s="2">
        <v>466</v>
      </c>
      <c r="N716" s="2">
        <v>3</v>
      </c>
      <c r="O716" s="10" t="s">
        <v>15</v>
      </c>
      <c r="P716" s="2">
        <v>0</v>
      </c>
      <c r="Q716" s="10">
        <v>0</v>
      </c>
      <c r="R716" s="10" t="s">
        <v>217</v>
      </c>
      <c r="S716" s="10" t="s">
        <v>17</v>
      </c>
      <c r="T716" s="2">
        <v>0</v>
      </c>
      <c r="U716" t="str">
        <f t="shared" si="59"/>
        <v>Single</v>
      </c>
    </row>
    <row r="717" spans="1:21" x14ac:dyDescent="0.2">
      <c r="A717" s="2">
        <v>36</v>
      </c>
      <c r="B717" s="2" t="str">
        <f t="shared" si="57"/>
        <v>30-45</v>
      </c>
      <c r="C717" s="10" t="s">
        <v>259</v>
      </c>
      <c r="D717" s="11" t="str">
        <f t="shared" si="55"/>
        <v>A</v>
      </c>
      <c r="E717" s="10" t="s">
        <v>19</v>
      </c>
      <c r="F717" s="2">
        <v>40.125</v>
      </c>
      <c r="G717" s="2" t="str">
        <f t="shared" si="58"/>
        <v>25-75</v>
      </c>
      <c r="H717" s="10" t="s">
        <v>829</v>
      </c>
      <c r="I717" s="10" t="str">
        <f t="shared" si="56"/>
        <v>R</v>
      </c>
      <c r="J717" s="10" t="s">
        <v>1028</v>
      </c>
      <c r="K717" s="10" t="s">
        <v>1575</v>
      </c>
      <c r="L717" s="2">
        <v>0</v>
      </c>
      <c r="M717" s="2">
        <v>584</v>
      </c>
      <c r="N717" s="2">
        <v>1</v>
      </c>
      <c r="O717" s="10" t="s">
        <v>15</v>
      </c>
      <c r="P717" s="2">
        <v>0</v>
      </c>
      <c r="Q717" s="10">
        <v>0</v>
      </c>
      <c r="R717" s="10">
        <v>13049</v>
      </c>
      <c r="S717" s="10" t="s">
        <v>17</v>
      </c>
      <c r="T717" s="2">
        <v>0</v>
      </c>
      <c r="U717" t="str">
        <f t="shared" si="59"/>
        <v>Single</v>
      </c>
    </row>
    <row r="718" spans="1:21" x14ac:dyDescent="0.2">
      <c r="A718" s="2">
        <v>3</v>
      </c>
      <c r="B718" s="2" t="str">
        <f t="shared" si="57"/>
        <v>18 lower</v>
      </c>
      <c r="C718" s="10" t="s">
        <v>1842</v>
      </c>
      <c r="D718" s="11" t="str">
        <f t="shared" si="55"/>
        <v>M</v>
      </c>
      <c r="E718" s="10" t="s">
        <v>19</v>
      </c>
      <c r="F718" s="2">
        <v>41.5792</v>
      </c>
      <c r="G718" s="2" t="str">
        <f t="shared" si="58"/>
        <v>25-75</v>
      </c>
      <c r="H718" s="10" t="s">
        <v>402</v>
      </c>
      <c r="I718" s="10" t="str">
        <f t="shared" si="56"/>
        <v>L</v>
      </c>
      <c r="J718" s="10" t="s">
        <v>1032</v>
      </c>
      <c r="K718" s="10" t="s">
        <v>1074</v>
      </c>
      <c r="L718" s="2">
        <v>2</v>
      </c>
      <c r="M718" s="2">
        <v>44</v>
      </c>
      <c r="N718" s="2">
        <v>2</v>
      </c>
      <c r="O718" s="10" t="s">
        <v>20</v>
      </c>
      <c r="P718" s="2">
        <v>1</v>
      </c>
      <c r="Q718" s="10">
        <v>1</v>
      </c>
      <c r="R718" s="10" t="s">
        <v>42</v>
      </c>
      <c r="S718" s="10" t="s">
        <v>24</v>
      </c>
      <c r="T718" s="2">
        <v>3</v>
      </c>
      <c r="U718" t="str">
        <f t="shared" si="59"/>
        <v>Big family</v>
      </c>
    </row>
    <row r="719" spans="1:21" x14ac:dyDescent="0.2">
      <c r="A719" s="2">
        <v>22</v>
      </c>
      <c r="B719" s="2" t="str">
        <f t="shared" si="57"/>
        <v>18-30</v>
      </c>
      <c r="C719" s="10" t="s">
        <v>1842</v>
      </c>
      <c r="D719" s="11" t="str">
        <f t="shared" si="55"/>
        <v>M</v>
      </c>
      <c r="E719" s="10" t="s">
        <v>19</v>
      </c>
      <c r="F719" s="2">
        <v>41.5792</v>
      </c>
      <c r="G719" s="2" t="str">
        <f t="shared" si="58"/>
        <v>25-75</v>
      </c>
      <c r="H719" s="10" t="s">
        <v>402</v>
      </c>
      <c r="I719" s="10" t="str">
        <f t="shared" si="56"/>
        <v>L</v>
      </c>
      <c r="J719" s="10" t="s">
        <v>1030</v>
      </c>
      <c r="K719" s="10" t="s">
        <v>1594</v>
      </c>
      <c r="L719" s="2">
        <v>2</v>
      </c>
      <c r="M719" s="2">
        <v>609</v>
      </c>
      <c r="N719" s="2">
        <v>2</v>
      </c>
      <c r="O719" s="10" t="s">
        <v>20</v>
      </c>
      <c r="P719" s="2">
        <v>1</v>
      </c>
      <c r="Q719" s="10">
        <v>1</v>
      </c>
      <c r="R719" s="10" t="s">
        <v>42</v>
      </c>
      <c r="S719" s="10" t="s">
        <v>22</v>
      </c>
      <c r="T719" s="2">
        <v>3</v>
      </c>
      <c r="U719" t="str">
        <f t="shared" si="59"/>
        <v>Big family</v>
      </c>
    </row>
    <row r="720" spans="1:21" x14ac:dyDescent="0.2">
      <c r="A720" s="2">
        <v>25</v>
      </c>
      <c r="B720" s="2" t="str">
        <f t="shared" si="57"/>
        <v>18-30</v>
      </c>
      <c r="C720" s="10" t="s">
        <v>1842</v>
      </c>
      <c r="D720" s="11" t="str">
        <f t="shared" si="55"/>
        <v>M</v>
      </c>
      <c r="E720" s="10" t="s">
        <v>19</v>
      </c>
      <c r="F720" s="2">
        <v>41.5792</v>
      </c>
      <c r="G720" s="2" t="str">
        <f t="shared" si="58"/>
        <v>25-75</v>
      </c>
      <c r="H720" s="10" t="s">
        <v>402</v>
      </c>
      <c r="I720" s="10" t="str">
        <f t="shared" si="56"/>
        <v>L</v>
      </c>
      <c r="J720" s="10" t="s">
        <v>1028</v>
      </c>
      <c r="K720" s="10" t="s">
        <v>1665</v>
      </c>
      <c r="L720" s="2">
        <v>2</v>
      </c>
      <c r="M720" s="2">
        <v>686</v>
      </c>
      <c r="N720" s="2">
        <v>2</v>
      </c>
      <c r="O720" s="10" t="s">
        <v>15</v>
      </c>
      <c r="P720" s="2">
        <v>1</v>
      </c>
      <c r="Q720" s="10">
        <v>0</v>
      </c>
      <c r="R720" s="10" t="s">
        <v>42</v>
      </c>
      <c r="S720" s="10" t="s">
        <v>17</v>
      </c>
      <c r="T720" s="2">
        <v>3</v>
      </c>
      <c r="U720" t="str">
        <f t="shared" si="59"/>
        <v>Big family</v>
      </c>
    </row>
    <row r="721" spans="1:21" x14ac:dyDescent="0.2">
      <c r="A721" s="2">
        <v>30</v>
      </c>
      <c r="B721" s="2" t="str">
        <f t="shared" si="57"/>
        <v>30-45</v>
      </c>
      <c r="C721" s="10" t="s">
        <v>1842</v>
      </c>
      <c r="D721" s="11" t="str">
        <f t="shared" si="55"/>
        <v>M</v>
      </c>
      <c r="E721" s="10" t="s">
        <v>14</v>
      </c>
      <c r="F721" s="2">
        <v>42.4</v>
      </c>
      <c r="G721" s="2" t="str">
        <f t="shared" si="58"/>
        <v>25-75</v>
      </c>
      <c r="H721" s="10" t="s">
        <v>841</v>
      </c>
      <c r="I721" s="10" t="str">
        <f t="shared" si="56"/>
        <v>H</v>
      </c>
      <c r="J721" s="10" t="s">
        <v>1028</v>
      </c>
      <c r="K721" s="10" t="s">
        <v>1297</v>
      </c>
      <c r="L721" s="2">
        <v>0</v>
      </c>
      <c r="M721" s="2">
        <v>603</v>
      </c>
      <c r="N721" s="2">
        <v>1</v>
      </c>
      <c r="O721" s="10" t="s">
        <v>15</v>
      </c>
      <c r="P721" s="2">
        <v>0</v>
      </c>
      <c r="Q721" s="10">
        <v>0</v>
      </c>
      <c r="R721" s="10">
        <v>113796</v>
      </c>
      <c r="S721" s="10" t="s">
        <v>17</v>
      </c>
      <c r="T721" s="2">
        <v>0</v>
      </c>
      <c r="U721" t="str">
        <f t="shared" si="59"/>
        <v>Single</v>
      </c>
    </row>
    <row r="722" spans="1:21" x14ac:dyDescent="0.2">
      <c r="A722" s="2">
        <v>30</v>
      </c>
      <c r="B722" s="2" t="str">
        <f t="shared" si="57"/>
        <v>30-45</v>
      </c>
      <c r="C722" s="10" t="s">
        <v>1842</v>
      </c>
      <c r="D722" s="11" t="str">
        <f t="shared" si="55"/>
        <v>M</v>
      </c>
      <c r="E722" s="10" t="s">
        <v>14</v>
      </c>
      <c r="F722" s="2">
        <v>7.05</v>
      </c>
      <c r="G722" s="2" t="str">
        <f t="shared" si="58"/>
        <v>0-10</v>
      </c>
      <c r="H722" s="10" t="s">
        <v>848</v>
      </c>
      <c r="I722" s="10" t="str">
        <f t="shared" si="56"/>
        <v>J</v>
      </c>
      <c r="J722" s="10" t="s">
        <v>1028</v>
      </c>
      <c r="K722" s="10" t="s">
        <v>1597</v>
      </c>
      <c r="L722" s="2">
        <v>0</v>
      </c>
      <c r="M722" s="2">
        <v>612</v>
      </c>
      <c r="N722" s="2">
        <v>3</v>
      </c>
      <c r="O722" s="10" t="s">
        <v>15</v>
      </c>
      <c r="P722" s="2">
        <v>0</v>
      </c>
      <c r="Q722" s="10">
        <v>0</v>
      </c>
      <c r="R722" s="10" t="s">
        <v>267</v>
      </c>
      <c r="S722" s="10" t="s">
        <v>17</v>
      </c>
      <c r="T722" s="2">
        <v>0</v>
      </c>
      <c r="U722" t="str">
        <f t="shared" si="59"/>
        <v>Single</v>
      </c>
    </row>
    <row r="723" spans="1:21" x14ac:dyDescent="0.2">
      <c r="A723" s="2">
        <v>25</v>
      </c>
      <c r="B723" s="2" t="str">
        <f t="shared" si="57"/>
        <v>18-30</v>
      </c>
      <c r="C723" s="10" t="s">
        <v>1842</v>
      </c>
      <c r="D723" s="11" t="str">
        <f t="shared" si="55"/>
        <v>M</v>
      </c>
      <c r="E723" s="10" t="s">
        <v>14</v>
      </c>
      <c r="F723" s="2">
        <v>7.05</v>
      </c>
      <c r="G723" s="2" t="str">
        <f t="shared" si="58"/>
        <v>0-10</v>
      </c>
      <c r="H723" s="10" t="s">
        <v>546</v>
      </c>
      <c r="I723" s="10" t="str">
        <f t="shared" si="56"/>
        <v>A</v>
      </c>
      <c r="J723" s="10" t="s">
        <v>1028</v>
      </c>
      <c r="K723" s="10" t="s">
        <v>1220</v>
      </c>
      <c r="L723" s="2">
        <v>0</v>
      </c>
      <c r="M723" s="2">
        <v>785</v>
      </c>
      <c r="N723" s="2">
        <v>3</v>
      </c>
      <c r="O723" s="10" t="s">
        <v>15</v>
      </c>
      <c r="P723" s="2">
        <v>0</v>
      </c>
      <c r="Q723" s="10">
        <v>0</v>
      </c>
      <c r="R723" s="10" t="s">
        <v>313</v>
      </c>
      <c r="S723" s="10" t="s">
        <v>17</v>
      </c>
      <c r="T723" s="2">
        <v>0</v>
      </c>
      <c r="U723" t="str">
        <f t="shared" si="59"/>
        <v>Single</v>
      </c>
    </row>
    <row r="724" spans="1:21" x14ac:dyDescent="0.2">
      <c r="A724" s="2">
        <v>25</v>
      </c>
      <c r="B724" s="2" t="str">
        <f t="shared" si="57"/>
        <v>18-30</v>
      </c>
      <c r="C724" s="10" t="s">
        <v>1842</v>
      </c>
      <c r="D724" s="11" t="str">
        <f t="shared" si="55"/>
        <v>M</v>
      </c>
      <c r="E724" s="10" t="s">
        <v>14</v>
      </c>
      <c r="F724" s="2">
        <v>7.05</v>
      </c>
      <c r="G724" s="2" t="str">
        <f t="shared" si="58"/>
        <v>0-10</v>
      </c>
      <c r="H724" s="10" t="s">
        <v>1024</v>
      </c>
      <c r="I724" s="10" t="str">
        <f t="shared" si="56"/>
        <v>S</v>
      </c>
      <c r="J724" s="10" t="s">
        <v>1028</v>
      </c>
      <c r="K724" s="10" t="s">
        <v>1836</v>
      </c>
      <c r="L724" s="2">
        <v>0</v>
      </c>
      <c r="M724" s="2">
        <v>885</v>
      </c>
      <c r="N724" s="2">
        <v>3</v>
      </c>
      <c r="O724" s="10" t="s">
        <v>15</v>
      </c>
      <c r="P724" s="2">
        <v>0</v>
      </c>
      <c r="Q724" s="10">
        <v>0</v>
      </c>
      <c r="R724" s="10" t="s">
        <v>336</v>
      </c>
      <c r="S724" s="10" t="s">
        <v>17</v>
      </c>
      <c r="T724" s="2">
        <v>0</v>
      </c>
      <c r="U724" t="str">
        <f t="shared" si="59"/>
        <v>Single</v>
      </c>
    </row>
    <row r="725" spans="1:21" x14ac:dyDescent="0.2">
      <c r="A725" s="2">
        <v>29</v>
      </c>
      <c r="B725" s="2" t="str">
        <f t="shared" si="57"/>
        <v>18-30</v>
      </c>
      <c r="C725" s="10" t="s">
        <v>1842</v>
      </c>
      <c r="D725" s="11" t="str">
        <f t="shared" si="55"/>
        <v>M</v>
      </c>
      <c r="E725" s="10" t="s">
        <v>14</v>
      </c>
      <c r="F725" s="2">
        <v>7.0457999999999998</v>
      </c>
      <c r="G725" s="2" t="str">
        <f t="shared" si="58"/>
        <v>0-10</v>
      </c>
      <c r="H725" s="10" t="s">
        <v>361</v>
      </c>
      <c r="I725" s="10" t="str">
        <f t="shared" si="56"/>
        <v>B</v>
      </c>
      <c r="J725" s="10" t="s">
        <v>1028</v>
      </c>
      <c r="K725" s="10" t="s">
        <v>1483</v>
      </c>
      <c r="L725" s="2">
        <v>0</v>
      </c>
      <c r="M725" s="2">
        <v>478</v>
      </c>
      <c r="N725" s="2">
        <v>3</v>
      </c>
      <c r="O725" s="10" t="s">
        <v>15</v>
      </c>
      <c r="P725" s="2">
        <v>1</v>
      </c>
      <c r="Q725" s="10">
        <v>0</v>
      </c>
      <c r="R725" s="10">
        <v>3460</v>
      </c>
      <c r="S725" s="10" t="s">
        <v>17</v>
      </c>
      <c r="T725" s="2">
        <v>1</v>
      </c>
      <c r="U725" t="str">
        <f t="shared" si="59"/>
        <v>Normal family</v>
      </c>
    </row>
    <row r="726" spans="1:21" x14ac:dyDescent="0.2">
      <c r="A726" s="2">
        <v>45</v>
      </c>
      <c r="B726" s="2" t="str">
        <f t="shared" si="57"/>
        <v>45 higher</v>
      </c>
      <c r="C726" s="10" t="s">
        <v>1842</v>
      </c>
      <c r="D726" s="11" t="str">
        <f t="shared" si="55"/>
        <v>M</v>
      </c>
      <c r="E726" s="10" t="s">
        <v>14</v>
      </c>
      <c r="F726" s="2">
        <v>6.9749999999999996</v>
      </c>
      <c r="G726" s="2" t="str">
        <f t="shared" si="58"/>
        <v>0-10</v>
      </c>
      <c r="H726" s="10" t="s">
        <v>479</v>
      </c>
      <c r="I726" s="10" t="str">
        <f t="shared" si="56"/>
        <v>E</v>
      </c>
      <c r="J726" s="10" t="s">
        <v>1028</v>
      </c>
      <c r="K726" s="10" t="s">
        <v>1158</v>
      </c>
      <c r="L726" s="2">
        <v>0</v>
      </c>
      <c r="M726" s="2">
        <v>130</v>
      </c>
      <c r="N726" s="2">
        <v>3</v>
      </c>
      <c r="O726" s="10" t="s">
        <v>15</v>
      </c>
      <c r="P726" s="2">
        <v>0</v>
      </c>
      <c r="Q726" s="10">
        <v>0</v>
      </c>
      <c r="R726" s="10">
        <v>347061</v>
      </c>
      <c r="S726" s="10" t="s">
        <v>17</v>
      </c>
      <c r="T726" s="2">
        <v>0</v>
      </c>
      <c r="U726" t="str">
        <f t="shared" si="59"/>
        <v>Single</v>
      </c>
    </row>
    <row r="727" spans="1:21" x14ac:dyDescent="0.2">
      <c r="A727" s="2">
        <v>27</v>
      </c>
      <c r="B727" s="2" t="str">
        <f t="shared" si="57"/>
        <v>18-30</v>
      </c>
      <c r="C727" s="10" t="s">
        <v>1842</v>
      </c>
      <c r="D727" s="11" t="str">
        <f t="shared" si="55"/>
        <v>M</v>
      </c>
      <c r="E727" s="10" t="s">
        <v>14</v>
      </c>
      <c r="F727" s="2">
        <v>6.9749999999999996</v>
      </c>
      <c r="G727" s="2" t="str">
        <f t="shared" si="58"/>
        <v>0-10</v>
      </c>
      <c r="H727" s="10" t="s">
        <v>977</v>
      </c>
      <c r="I727" s="10" t="str">
        <f t="shared" si="56"/>
        <v>H</v>
      </c>
      <c r="J727" s="10" t="s">
        <v>1028</v>
      </c>
      <c r="K727" s="10" t="s">
        <v>1765</v>
      </c>
      <c r="L727" s="2">
        <v>0</v>
      </c>
      <c r="M727" s="2">
        <v>805</v>
      </c>
      <c r="N727" s="2">
        <v>3</v>
      </c>
      <c r="O727" s="10" t="s">
        <v>15</v>
      </c>
      <c r="P727" s="2">
        <v>0</v>
      </c>
      <c r="Q727" s="10">
        <v>1</v>
      </c>
      <c r="R727" s="10">
        <v>347089</v>
      </c>
      <c r="S727" s="10" t="s">
        <v>17</v>
      </c>
      <c r="T727" s="2">
        <v>0</v>
      </c>
      <c r="U727" t="str">
        <f t="shared" si="59"/>
        <v>Single</v>
      </c>
    </row>
    <row r="728" spans="1:21" x14ac:dyDescent="0.2">
      <c r="A728" s="2">
        <v>28</v>
      </c>
      <c r="B728" s="2" t="str">
        <f t="shared" si="57"/>
        <v>18-30</v>
      </c>
      <c r="C728" s="10" t="s">
        <v>1842</v>
      </c>
      <c r="D728" s="11" t="str">
        <f t="shared" si="55"/>
        <v>M</v>
      </c>
      <c r="E728" s="10" t="s">
        <v>14</v>
      </c>
      <c r="F728" s="2">
        <v>47.1</v>
      </c>
      <c r="G728" s="2" t="str">
        <f t="shared" si="58"/>
        <v>25-75</v>
      </c>
      <c r="H728" s="10" t="s">
        <v>440</v>
      </c>
      <c r="I728" s="10" t="str">
        <f t="shared" si="56"/>
        <v>C</v>
      </c>
      <c r="J728" s="10" t="s">
        <v>1028</v>
      </c>
      <c r="K728" s="10" t="s">
        <v>1113</v>
      </c>
      <c r="L728" s="2">
        <v>0</v>
      </c>
      <c r="M728" s="2">
        <v>84</v>
      </c>
      <c r="N728" s="2">
        <v>1</v>
      </c>
      <c r="O728" s="10" t="s">
        <v>15</v>
      </c>
      <c r="P728" s="2">
        <v>0</v>
      </c>
      <c r="Q728" s="10">
        <v>0</v>
      </c>
      <c r="R728" s="10">
        <v>113059</v>
      </c>
      <c r="S728" s="10" t="s">
        <v>17</v>
      </c>
      <c r="T728" s="2">
        <v>0</v>
      </c>
      <c r="U728" t="str">
        <f t="shared" si="59"/>
        <v>Single</v>
      </c>
    </row>
    <row r="729" spans="1:21" x14ac:dyDescent="0.2">
      <c r="A729" s="2">
        <v>22</v>
      </c>
      <c r="B729" s="2" t="str">
        <f t="shared" si="57"/>
        <v>18-30</v>
      </c>
      <c r="C729" s="10" t="s">
        <v>243</v>
      </c>
      <c r="D729" s="11" t="str">
        <f t="shared" si="55"/>
        <v>B</v>
      </c>
      <c r="E729" s="10" t="s">
        <v>19</v>
      </c>
      <c r="F729" s="2">
        <v>49.5</v>
      </c>
      <c r="G729" s="2" t="str">
        <f t="shared" si="58"/>
        <v>25-75</v>
      </c>
      <c r="H729" s="10" t="s">
        <v>800</v>
      </c>
      <c r="I729" s="10" t="str">
        <f t="shared" si="56"/>
        <v>F</v>
      </c>
      <c r="J729" s="10" t="s">
        <v>1032</v>
      </c>
      <c r="K729" s="10" t="s">
        <v>1536</v>
      </c>
      <c r="L729" s="2">
        <v>2</v>
      </c>
      <c r="M729" s="2">
        <v>540</v>
      </c>
      <c r="N729" s="2">
        <v>1</v>
      </c>
      <c r="O729" s="10" t="s">
        <v>20</v>
      </c>
      <c r="P729" s="2">
        <v>0</v>
      </c>
      <c r="Q729" s="10">
        <v>1</v>
      </c>
      <c r="R729" s="10">
        <v>13568</v>
      </c>
      <c r="S729" s="10" t="s">
        <v>24</v>
      </c>
      <c r="T729" s="2">
        <v>2</v>
      </c>
      <c r="U729" t="str">
        <f t="shared" si="59"/>
        <v>Normal family</v>
      </c>
    </row>
    <row r="730" spans="1:21" x14ac:dyDescent="0.2">
      <c r="A730" s="2">
        <v>71</v>
      </c>
      <c r="B730" s="2" t="str">
        <f t="shared" si="57"/>
        <v>45 higher</v>
      </c>
      <c r="C730" s="10" t="s">
        <v>1842</v>
      </c>
      <c r="D730" s="11" t="str">
        <f t="shared" si="55"/>
        <v>M</v>
      </c>
      <c r="E730" s="10" t="s">
        <v>19</v>
      </c>
      <c r="F730" s="2">
        <v>49.504199999999997</v>
      </c>
      <c r="G730" s="2" t="str">
        <f t="shared" si="58"/>
        <v>25-75</v>
      </c>
      <c r="H730" s="10" t="s">
        <v>765</v>
      </c>
      <c r="I730" s="10" t="str">
        <f t="shared" si="56"/>
        <v>A</v>
      </c>
      <c r="J730" s="10" t="s">
        <v>1028</v>
      </c>
      <c r="K730" s="10" t="s">
        <v>1499</v>
      </c>
      <c r="L730" s="2">
        <v>0</v>
      </c>
      <c r="M730" s="2">
        <v>494</v>
      </c>
      <c r="N730" s="2">
        <v>1</v>
      </c>
      <c r="O730" s="10" t="s">
        <v>15</v>
      </c>
      <c r="P730" s="2">
        <v>0</v>
      </c>
      <c r="Q730" s="10">
        <v>0</v>
      </c>
      <c r="R730" s="10" t="s">
        <v>225</v>
      </c>
      <c r="S730" s="10" t="s">
        <v>17</v>
      </c>
      <c r="T730" s="2">
        <v>0</v>
      </c>
      <c r="U730" t="str">
        <f t="shared" si="59"/>
        <v>Single</v>
      </c>
    </row>
    <row r="731" spans="1:21" x14ac:dyDescent="0.2">
      <c r="A731" s="2">
        <v>24</v>
      </c>
      <c r="B731" s="2" t="str">
        <f t="shared" si="57"/>
        <v>18-30</v>
      </c>
      <c r="C731" s="10" t="s">
        <v>294</v>
      </c>
      <c r="D731" s="11" t="str">
        <f t="shared" si="55"/>
        <v>C</v>
      </c>
      <c r="E731" s="10" t="s">
        <v>19</v>
      </c>
      <c r="F731" s="2">
        <v>49.504199999999997</v>
      </c>
      <c r="G731" s="2" t="str">
        <f t="shared" si="58"/>
        <v>25-75</v>
      </c>
      <c r="H731" s="10" t="s">
        <v>913</v>
      </c>
      <c r="I731" s="10" t="str">
        <f t="shared" si="56"/>
        <v>M</v>
      </c>
      <c r="J731" s="10" t="s">
        <v>1623</v>
      </c>
      <c r="K731" s="10" t="s">
        <v>1684</v>
      </c>
      <c r="L731" s="2">
        <v>0</v>
      </c>
      <c r="M731" s="2">
        <v>711</v>
      </c>
      <c r="N731" s="2">
        <v>1</v>
      </c>
      <c r="O731" s="10" t="s">
        <v>20</v>
      </c>
      <c r="P731" s="2">
        <v>0</v>
      </c>
      <c r="Q731" s="10">
        <v>1</v>
      </c>
      <c r="R731" s="10" t="s">
        <v>295</v>
      </c>
      <c r="S731" s="10" t="s">
        <v>24</v>
      </c>
      <c r="T731" s="2">
        <v>0</v>
      </c>
      <c r="U731" t="str">
        <f t="shared" si="59"/>
        <v>Single</v>
      </c>
    </row>
    <row r="732" spans="1:21" x14ac:dyDescent="0.2">
      <c r="A732" s="2">
        <v>30</v>
      </c>
      <c r="B732" s="2" t="str">
        <f t="shared" si="57"/>
        <v>30-45</v>
      </c>
      <c r="C732" s="10" t="s">
        <v>110</v>
      </c>
      <c r="D732" s="11" t="str">
        <f t="shared" si="55"/>
        <v>A</v>
      </c>
      <c r="E732" s="10" t="s">
        <v>14</v>
      </c>
      <c r="F732" s="2">
        <v>50</v>
      </c>
      <c r="G732" s="2" t="str">
        <f t="shared" si="58"/>
        <v>25-75</v>
      </c>
      <c r="H732" s="10" t="s">
        <v>525</v>
      </c>
      <c r="I732" s="10" t="str">
        <f t="shared" si="56"/>
        <v>R</v>
      </c>
      <c r="J732" s="10" t="s">
        <v>1028</v>
      </c>
      <c r="K732" s="10" t="s">
        <v>1214</v>
      </c>
      <c r="L732" s="2">
        <v>0</v>
      </c>
      <c r="M732" s="2">
        <v>186</v>
      </c>
      <c r="N732" s="2">
        <v>1</v>
      </c>
      <c r="O732" s="10" t="s">
        <v>15</v>
      </c>
      <c r="P732" s="2">
        <v>0</v>
      </c>
      <c r="Q732" s="10">
        <v>0</v>
      </c>
      <c r="R732" s="10">
        <v>113767</v>
      </c>
      <c r="S732" s="10" t="s">
        <v>17</v>
      </c>
      <c r="T732" s="2">
        <v>0</v>
      </c>
      <c r="U732" t="str">
        <f t="shared" si="59"/>
        <v>Single</v>
      </c>
    </row>
    <row r="733" spans="1:21" x14ac:dyDescent="0.2">
      <c r="A733" s="2">
        <v>31</v>
      </c>
      <c r="B733" s="2" t="str">
        <f t="shared" si="57"/>
        <v>30-45</v>
      </c>
      <c r="C733" s="10" t="s">
        <v>332</v>
      </c>
      <c r="D733" s="11" t="str">
        <f t="shared" si="55"/>
        <v>A</v>
      </c>
      <c r="E733" s="10" t="s">
        <v>14</v>
      </c>
      <c r="F733" s="2">
        <v>50.495800000000003</v>
      </c>
      <c r="G733" s="2" t="str">
        <f t="shared" si="58"/>
        <v>25-75</v>
      </c>
      <c r="H733" s="10" t="s">
        <v>1013</v>
      </c>
      <c r="I733" s="10" t="str">
        <f t="shared" si="56"/>
        <v>R</v>
      </c>
      <c r="J733" s="10" t="s">
        <v>1028</v>
      </c>
      <c r="K733" s="10" t="s">
        <v>1820</v>
      </c>
      <c r="L733" s="2">
        <v>0</v>
      </c>
      <c r="M733" s="2">
        <v>868</v>
      </c>
      <c r="N733" s="2">
        <v>1</v>
      </c>
      <c r="O733" s="10" t="s">
        <v>15</v>
      </c>
      <c r="P733" s="2">
        <v>0</v>
      </c>
      <c r="Q733" s="10">
        <v>0</v>
      </c>
      <c r="R733" s="10" t="s">
        <v>333</v>
      </c>
      <c r="S733" s="10" t="s">
        <v>17</v>
      </c>
      <c r="T733" s="2">
        <v>0</v>
      </c>
      <c r="U733" t="str">
        <f t="shared" si="59"/>
        <v>Single</v>
      </c>
    </row>
    <row r="734" spans="1:21" x14ac:dyDescent="0.2">
      <c r="A734" s="2">
        <v>53</v>
      </c>
      <c r="B734" s="2" t="str">
        <f t="shared" si="57"/>
        <v>45 higher</v>
      </c>
      <c r="C734" s="10" t="s">
        <v>254</v>
      </c>
      <c r="D734" s="11" t="str">
        <f t="shared" si="55"/>
        <v>C</v>
      </c>
      <c r="E734" s="10" t="s">
        <v>14</v>
      </c>
      <c r="F734" s="2">
        <v>51.479199999999999</v>
      </c>
      <c r="G734" s="2" t="str">
        <f t="shared" si="58"/>
        <v>25-75</v>
      </c>
      <c r="H734" s="10" t="s">
        <v>822</v>
      </c>
      <c r="I734" s="10" t="str">
        <f t="shared" si="56"/>
        <v>A</v>
      </c>
      <c r="J734" s="10" t="s">
        <v>1030</v>
      </c>
      <c r="K734" s="10" t="s">
        <v>1565</v>
      </c>
      <c r="L734" s="2">
        <v>0</v>
      </c>
      <c r="M734" s="2">
        <v>572</v>
      </c>
      <c r="N734" s="2">
        <v>1</v>
      </c>
      <c r="O734" s="10" t="s">
        <v>20</v>
      </c>
      <c r="P734" s="2">
        <v>2</v>
      </c>
      <c r="Q734" s="10">
        <v>1</v>
      </c>
      <c r="R734" s="10">
        <v>11769</v>
      </c>
      <c r="S734" s="10" t="s">
        <v>22</v>
      </c>
      <c r="T734" s="2">
        <v>2</v>
      </c>
      <c r="U734" t="str">
        <f t="shared" si="59"/>
        <v>Normal family</v>
      </c>
    </row>
    <row r="735" spans="1:21" x14ac:dyDescent="0.2">
      <c r="A735" s="2">
        <v>54</v>
      </c>
      <c r="B735" s="2" t="str">
        <f t="shared" si="57"/>
        <v>45 higher</v>
      </c>
      <c r="C735" s="10" t="s">
        <v>27</v>
      </c>
      <c r="D735" s="11" t="str">
        <f t="shared" si="55"/>
        <v>E</v>
      </c>
      <c r="E735" s="10" t="s">
        <v>14</v>
      </c>
      <c r="F735" s="2">
        <v>51.862499999999997</v>
      </c>
      <c r="G735" s="2" t="str">
        <f t="shared" si="58"/>
        <v>25-75</v>
      </c>
      <c r="H735" s="10" t="s">
        <v>367</v>
      </c>
      <c r="I735" s="10" t="str">
        <f t="shared" si="56"/>
        <v>M</v>
      </c>
      <c r="J735" s="10" t="s">
        <v>1028</v>
      </c>
      <c r="K735" s="10" t="s">
        <v>1037</v>
      </c>
      <c r="L735" s="2">
        <v>0</v>
      </c>
      <c r="M735" s="2">
        <v>7</v>
      </c>
      <c r="N735" s="2">
        <v>1</v>
      </c>
      <c r="O735" s="10" t="s">
        <v>15</v>
      </c>
      <c r="P735" s="2">
        <v>0</v>
      </c>
      <c r="Q735" s="10">
        <v>0</v>
      </c>
      <c r="R735" s="10">
        <v>17463</v>
      </c>
      <c r="S735" s="10" t="s">
        <v>17</v>
      </c>
      <c r="T735" s="2">
        <v>0</v>
      </c>
      <c r="U735" t="str">
        <f t="shared" si="59"/>
        <v>Single</v>
      </c>
    </row>
    <row r="736" spans="1:21" x14ac:dyDescent="0.2">
      <c r="A736" s="2">
        <v>35.5</v>
      </c>
      <c r="B736" s="2" t="str">
        <f t="shared" si="57"/>
        <v>30-45</v>
      </c>
      <c r="C736" s="10" t="s">
        <v>212</v>
      </c>
      <c r="D736" s="11" t="str">
        <f t="shared" si="55"/>
        <v>D</v>
      </c>
      <c r="E736" s="10" t="s">
        <v>14</v>
      </c>
      <c r="F736" s="2">
        <v>51.862499999999997</v>
      </c>
      <c r="G736" s="2" t="str">
        <f t="shared" si="58"/>
        <v>25-75</v>
      </c>
      <c r="H736" s="10" t="s">
        <v>738</v>
      </c>
      <c r="I736" s="10" t="str">
        <f t="shared" si="56"/>
        <v>K</v>
      </c>
      <c r="J736" s="10" t="s">
        <v>1030</v>
      </c>
      <c r="K736" s="10" t="s">
        <v>1468</v>
      </c>
      <c r="L736" s="2">
        <v>0</v>
      </c>
      <c r="M736" s="2">
        <v>458</v>
      </c>
      <c r="N736" s="2">
        <v>1</v>
      </c>
      <c r="O736" s="10" t="s">
        <v>20</v>
      </c>
      <c r="P736" s="2">
        <v>1</v>
      </c>
      <c r="Q736" s="10">
        <v>1</v>
      </c>
      <c r="R736" s="10">
        <v>17464</v>
      </c>
      <c r="S736" s="10" t="s">
        <v>22</v>
      </c>
      <c r="T736" s="2">
        <v>1</v>
      </c>
      <c r="U736" t="str">
        <f t="shared" si="59"/>
        <v>Normal family</v>
      </c>
    </row>
    <row r="737" spans="1:21" x14ac:dyDescent="0.2">
      <c r="A737" s="2">
        <v>47</v>
      </c>
      <c r="B737" s="2" t="str">
        <f t="shared" si="57"/>
        <v>45 higher</v>
      </c>
      <c r="C737" s="10" t="s">
        <v>72</v>
      </c>
      <c r="D737" s="11" t="str">
        <f t="shared" si="55"/>
        <v>C</v>
      </c>
      <c r="E737" s="10" t="s">
        <v>14</v>
      </c>
      <c r="F737" s="2">
        <v>52</v>
      </c>
      <c r="G737" s="2" t="str">
        <f t="shared" si="58"/>
        <v>25-75</v>
      </c>
      <c r="H737" s="10" t="s">
        <v>465</v>
      </c>
      <c r="I737" s="10" t="str">
        <f t="shared" si="56"/>
        <v>P</v>
      </c>
      <c r="J737" s="10" t="s">
        <v>1028</v>
      </c>
      <c r="K737" s="10" t="s">
        <v>1139</v>
      </c>
      <c r="L737" s="2">
        <v>0</v>
      </c>
      <c r="M737" s="2">
        <v>111</v>
      </c>
      <c r="N737" s="2">
        <v>1</v>
      </c>
      <c r="O737" s="10" t="s">
        <v>15</v>
      </c>
      <c r="P737" s="2">
        <v>0</v>
      </c>
      <c r="Q737" s="10">
        <v>0</v>
      </c>
      <c r="R737" s="10">
        <v>110465</v>
      </c>
      <c r="S737" s="10" t="s">
        <v>17</v>
      </c>
      <c r="T737" s="2">
        <v>0</v>
      </c>
      <c r="U737" t="str">
        <f t="shared" si="59"/>
        <v>Single</v>
      </c>
    </row>
    <row r="738" spans="1:21" x14ac:dyDescent="0.2">
      <c r="A738" s="2">
        <v>30</v>
      </c>
      <c r="B738" s="2" t="str">
        <f t="shared" si="57"/>
        <v>30-45</v>
      </c>
      <c r="C738" s="10" t="s">
        <v>219</v>
      </c>
      <c r="D738" s="11" t="str">
        <f t="shared" si="55"/>
        <v>A</v>
      </c>
      <c r="E738" s="10" t="s">
        <v>14</v>
      </c>
      <c r="F738" s="2">
        <v>52</v>
      </c>
      <c r="G738" s="2" t="str">
        <f t="shared" si="58"/>
        <v>25-75</v>
      </c>
      <c r="H738" s="10" t="s">
        <v>754</v>
      </c>
      <c r="I738" s="10" t="str">
        <f t="shared" si="56"/>
        <v>C</v>
      </c>
      <c r="J738" s="10" t="s">
        <v>1028</v>
      </c>
      <c r="K738" s="10" t="s">
        <v>1481</v>
      </c>
      <c r="L738" s="2">
        <v>0</v>
      </c>
      <c r="M738" s="2">
        <v>476</v>
      </c>
      <c r="N738" s="2">
        <v>1</v>
      </c>
      <c r="O738" s="10" t="s">
        <v>15</v>
      </c>
      <c r="P738" s="2">
        <v>0</v>
      </c>
      <c r="Q738" s="10">
        <v>0</v>
      </c>
      <c r="R738" s="10">
        <v>110465</v>
      </c>
      <c r="S738" s="10" t="s">
        <v>17</v>
      </c>
      <c r="T738" s="2">
        <v>0</v>
      </c>
      <c r="U738" t="str">
        <f t="shared" si="59"/>
        <v>Single</v>
      </c>
    </row>
    <row r="739" spans="1:21" x14ac:dyDescent="0.2">
      <c r="A739" s="2">
        <v>42</v>
      </c>
      <c r="B739" s="2" t="str">
        <f t="shared" si="57"/>
        <v>30-45</v>
      </c>
      <c r="C739" s="10" t="s">
        <v>1842</v>
      </c>
      <c r="D739" s="11" t="str">
        <f t="shared" si="55"/>
        <v>M</v>
      </c>
      <c r="E739" s="10" t="s">
        <v>14</v>
      </c>
      <c r="F739" s="2">
        <v>52</v>
      </c>
      <c r="G739" s="2" t="str">
        <f t="shared" si="58"/>
        <v>25-75</v>
      </c>
      <c r="H739" s="10" t="s">
        <v>395</v>
      </c>
      <c r="I739" s="10" t="str">
        <f t="shared" si="56"/>
        <v>H</v>
      </c>
      <c r="J739" s="10" t="s">
        <v>1028</v>
      </c>
      <c r="K739" s="10" t="s">
        <v>1066</v>
      </c>
      <c r="L739" s="2">
        <v>0</v>
      </c>
      <c r="M739" s="2">
        <v>36</v>
      </c>
      <c r="N739" s="2">
        <v>1</v>
      </c>
      <c r="O739" s="10" t="s">
        <v>15</v>
      </c>
      <c r="P739" s="2">
        <v>1</v>
      </c>
      <c r="Q739" s="10">
        <v>0</v>
      </c>
      <c r="R739" s="10">
        <v>113789</v>
      </c>
      <c r="S739" s="10" t="s">
        <v>17</v>
      </c>
      <c r="T739" s="2">
        <v>1</v>
      </c>
      <c r="U739" t="str">
        <f t="shared" si="59"/>
        <v>Normal family</v>
      </c>
    </row>
    <row r="740" spans="1:21" x14ac:dyDescent="0.2">
      <c r="A740" s="2">
        <v>35</v>
      </c>
      <c r="B740" s="2" t="str">
        <f t="shared" si="57"/>
        <v>30-45</v>
      </c>
      <c r="C740" s="10" t="s">
        <v>1842</v>
      </c>
      <c r="D740" s="11" t="str">
        <f t="shared" si="55"/>
        <v>M</v>
      </c>
      <c r="E740" s="10" t="s">
        <v>14</v>
      </c>
      <c r="F740" s="2">
        <v>52</v>
      </c>
      <c r="G740" s="2" t="str">
        <f t="shared" si="58"/>
        <v>25-75</v>
      </c>
      <c r="H740" s="10" t="s">
        <v>395</v>
      </c>
      <c r="I740" s="10" t="str">
        <f t="shared" si="56"/>
        <v>H</v>
      </c>
      <c r="J740" s="10" t="s">
        <v>1030</v>
      </c>
      <c r="K740" s="10" t="s">
        <v>1400</v>
      </c>
      <c r="L740" s="2">
        <v>0</v>
      </c>
      <c r="M740" s="2">
        <v>384</v>
      </c>
      <c r="N740" s="2">
        <v>1</v>
      </c>
      <c r="O740" s="10" t="s">
        <v>20</v>
      </c>
      <c r="P740" s="2">
        <v>1</v>
      </c>
      <c r="Q740" s="10">
        <v>1</v>
      </c>
      <c r="R740" s="10">
        <v>113789</v>
      </c>
      <c r="S740" s="10" t="s">
        <v>22</v>
      </c>
      <c r="T740" s="2">
        <v>1</v>
      </c>
      <c r="U740" t="str">
        <f t="shared" si="59"/>
        <v>Normal family</v>
      </c>
    </row>
    <row r="741" spans="1:21" x14ac:dyDescent="0.2">
      <c r="A741" s="2">
        <v>35.5</v>
      </c>
      <c r="B741" s="2" t="str">
        <f t="shared" si="57"/>
        <v>30-45</v>
      </c>
      <c r="C741" s="10" t="s">
        <v>281</v>
      </c>
      <c r="D741" s="11" t="str">
        <f t="shared" si="55"/>
        <v>C</v>
      </c>
      <c r="E741" s="10" t="s">
        <v>14</v>
      </c>
      <c r="F741" s="2">
        <v>52</v>
      </c>
      <c r="G741" s="2" t="str">
        <f t="shared" si="58"/>
        <v>25-75</v>
      </c>
      <c r="H741" s="10" t="s">
        <v>886</v>
      </c>
      <c r="I741" s="10" t="str">
        <f t="shared" si="56"/>
        <v>T</v>
      </c>
      <c r="J741" s="10" t="s">
        <v>1030</v>
      </c>
      <c r="K741" s="10" t="s">
        <v>1650</v>
      </c>
      <c r="L741" s="2">
        <v>0</v>
      </c>
      <c r="M741" s="2">
        <v>670</v>
      </c>
      <c r="N741" s="2">
        <v>1</v>
      </c>
      <c r="O741" s="10" t="s">
        <v>20</v>
      </c>
      <c r="P741" s="2">
        <v>1</v>
      </c>
      <c r="Q741" s="10">
        <v>1</v>
      </c>
      <c r="R741" s="10">
        <v>19996</v>
      </c>
      <c r="S741" s="10" t="s">
        <v>22</v>
      </c>
      <c r="T741" s="2">
        <v>1</v>
      </c>
      <c r="U741" t="str">
        <f t="shared" si="59"/>
        <v>Normal family</v>
      </c>
    </row>
    <row r="742" spans="1:21" x14ac:dyDescent="0.2">
      <c r="A742" s="2">
        <v>31</v>
      </c>
      <c r="B742" s="2" t="str">
        <f t="shared" si="57"/>
        <v>30-45</v>
      </c>
      <c r="C742" s="10" t="s">
        <v>282</v>
      </c>
      <c r="D742" s="11" t="str">
        <f t="shared" si="55"/>
        <v>B</v>
      </c>
      <c r="E742" s="10" t="s">
        <v>14</v>
      </c>
      <c r="F742" s="2">
        <v>52</v>
      </c>
      <c r="G742" s="2" t="str">
        <f t="shared" si="58"/>
        <v>25-75</v>
      </c>
      <c r="H742" s="10" t="s">
        <v>887</v>
      </c>
      <c r="I742" s="10" t="str">
        <f t="shared" si="56"/>
        <v>D</v>
      </c>
      <c r="J742" s="10" t="s">
        <v>1028</v>
      </c>
      <c r="K742" s="10" t="s">
        <v>1652</v>
      </c>
      <c r="L742" s="2">
        <v>0</v>
      </c>
      <c r="M742" s="2">
        <v>672</v>
      </c>
      <c r="N742" s="2">
        <v>1</v>
      </c>
      <c r="O742" s="10" t="s">
        <v>15</v>
      </c>
      <c r="P742" s="2">
        <v>1</v>
      </c>
      <c r="Q742" s="10">
        <v>0</v>
      </c>
      <c r="R742" s="10" t="s">
        <v>283</v>
      </c>
      <c r="S742" s="10" t="s">
        <v>17</v>
      </c>
      <c r="T742" s="2">
        <v>1</v>
      </c>
      <c r="U742" t="str">
        <f t="shared" si="59"/>
        <v>Normal family</v>
      </c>
    </row>
    <row r="743" spans="1:21" x14ac:dyDescent="0.2">
      <c r="A743" s="2">
        <v>48</v>
      </c>
      <c r="B743" s="2" t="str">
        <f t="shared" si="57"/>
        <v>45 higher</v>
      </c>
      <c r="C743" s="10" t="s">
        <v>281</v>
      </c>
      <c r="D743" s="11" t="str">
        <f t="shared" si="55"/>
        <v>C</v>
      </c>
      <c r="E743" s="10" t="s">
        <v>14</v>
      </c>
      <c r="F743" s="2">
        <v>52</v>
      </c>
      <c r="G743" s="2" t="str">
        <f t="shared" si="58"/>
        <v>25-75</v>
      </c>
      <c r="H743" s="10" t="s">
        <v>886</v>
      </c>
      <c r="I743" s="10" t="str">
        <f t="shared" si="56"/>
        <v>T</v>
      </c>
      <c r="J743" s="10" t="s">
        <v>1028</v>
      </c>
      <c r="K743" s="10" t="s">
        <v>1686</v>
      </c>
      <c r="L743" s="2">
        <v>0</v>
      </c>
      <c r="M743" s="2">
        <v>713</v>
      </c>
      <c r="N743" s="2">
        <v>1</v>
      </c>
      <c r="O743" s="10" t="s">
        <v>15</v>
      </c>
      <c r="P743" s="2">
        <v>1</v>
      </c>
      <c r="Q743" s="10">
        <v>1</v>
      </c>
      <c r="R743" s="10">
        <v>19996</v>
      </c>
      <c r="S743" s="10" t="s">
        <v>17</v>
      </c>
      <c r="T743" s="2">
        <v>1</v>
      </c>
      <c r="U743" t="str">
        <f t="shared" si="59"/>
        <v>Normal family</v>
      </c>
    </row>
    <row r="744" spans="1:21" x14ac:dyDescent="0.2">
      <c r="A744" s="2">
        <v>37</v>
      </c>
      <c r="B744" s="2" t="str">
        <f t="shared" si="57"/>
        <v>30-45</v>
      </c>
      <c r="C744" s="10" t="s">
        <v>136</v>
      </c>
      <c r="D744" s="11" t="str">
        <f t="shared" si="55"/>
        <v>D</v>
      </c>
      <c r="E744" s="10" t="s">
        <v>14</v>
      </c>
      <c r="F744" s="2">
        <v>52.554200000000002</v>
      </c>
      <c r="G744" s="2" t="str">
        <f t="shared" si="58"/>
        <v>25-75</v>
      </c>
      <c r="H744" s="10" t="s">
        <v>578</v>
      </c>
      <c r="I744" s="10" t="str">
        <f t="shared" si="56"/>
        <v>B</v>
      </c>
      <c r="J744" s="10" t="s">
        <v>1028</v>
      </c>
      <c r="K744" s="10" t="s">
        <v>1276</v>
      </c>
      <c r="L744" s="2">
        <v>1</v>
      </c>
      <c r="M744" s="2">
        <v>249</v>
      </c>
      <c r="N744" s="2">
        <v>1</v>
      </c>
      <c r="O744" s="10" t="s">
        <v>15</v>
      </c>
      <c r="P744" s="2">
        <v>1</v>
      </c>
      <c r="Q744" s="10">
        <v>1</v>
      </c>
      <c r="R744" s="10">
        <v>11751</v>
      </c>
      <c r="S744" s="10" t="s">
        <v>17</v>
      </c>
      <c r="T744" s="2">
        <v>2</v>
      </c>
      <c r="U744" t="str">
        <f t="shared" si="59"/>
        <v>Normal family</v>
      </c>
    </row>
    <row r="745" spans="1:21" x14ac:dyDescent="0.2">
      <c r="A745" s="2">
        <v>42</v>
      </c>
      <c r="B745" s="2" t="str">
        <f t="shared" si="57"/>
        <v>30-45</v>
      </c>
      <c r="C745" s="10" t="s">
        <v>268</v>
      </c>
      <c r="D745" s="11" t="str">
        <f t="shared" si="55"/>
        <v>D</v>
      </c>
      <c r="E745" s="10" t="s">
        <v>14</v>
      </c>
      <c r="F745" s="2">
        <v>52.554200000000002</v>
      </c>
      <c r="G745" s="2" t="str">
        <f t="shared" si="58"/>
        <v>25-75</v>
      </c>
      <c r="H745" s="10" t="s">
        <v>854</v>
      </c>
      <c r="I745" s="10" t="str">
        <f t="shared" si="56"/>
        <v>K</v>
      </c>
      <c r="J745" s="10" t="s">
        <v>1028</v>
      </c>
      <c r="K745" s="10" t="s">
        <v>1605</v>
      </c>
      <c r="L745" s="2">
        <v>0</v>
      </c>
      <c r="M745" s="2">
        <v>622</v>
      </c>
      <c r="N745" s="2">
        <v>1</v>
      </c>
      <c r="O745" s="10" t="s">
        <v>15</v>
      </c>
      <c r="P745" s="2">
        <v>1</v>
      </c>
      <c r="Q745" s="10">
        <v>1</v>
      </c>
      <c r="R745" s="10">
        <v>11753</v>
      </c>
      <c r="S745" s="10" t="s">
        <v>17</v>
      </c>
      <c r="T745" s="2">
        <v>1</v>
      </c>
      <c r="U745" t="str">
        <f t="shared" si="59"/>
        <v>Normal family</v>
      </c>
    </row>
    <row r="746" spans="1:21" x14ac:dyDescent="0.2">
      <c r="A746" s="2">
        <v>47</v>
      </c>
      <c r="B746" s="2" t="str">
        <f t="shared" si="57"/>
        <v>45 higher</v>
      </c>
      <c r="C746" s="10" t="s">
        <v>136</v>
      </c>
      <c r="D746" s="11" t="str">
        <f t="shared" si="55"/>
        <v>D</v>
      </c>
      <c r="E746" s="10" t="s">
        <v>14</v>
      </c>
      <c r="F746" s="2">
        <v>52.554200000000002</v>
      </c>
      <c r="G746" s="2" t="str">
        <f t="shared" si="58"/>
        <v>25-75</v>
      </c>
      <c r="H746" s="10" t="s">
        <v>578</v>
      </c>
      <c r="I746" s="10" t="str">
        <f t="shared" si="56"/>
        <v>B</v>
      </c>
      <c r="J746" s="10" t="s">
        <v>1030</v>
      </c>
      <c r="K746" s="10" t="s">
        <v>1824</v>
      </c>
      <c r="L746" s="2">
        <v>1</v>
      </c>
      <c r="M746" s="2">
        <v>872</v>
      </c>
      <c r="N746" s="2">
        <v>1</v>
      </c>
      <c r="O746" s="10" t="s">
        <v>20</v>
      </c>
      <c r="P746" s="2">
        <v>1</v>
      </c>
      <c r="Q746" s="10">
        <v>1</v>
      </c>
      <c r="R746" s="10">
        <v>11751</v>
      </c>
      <c r="S746" s="10" t="s">
        <v>22</v>
      </c>
      <c r="T746" s="2">
        <v>2</v>
      </c>
      <c r="U746" t="str">
        <f t="shared" si="59"/>
        <v>Normal family</v>
      </c>
    </row>
    <row r="747" spans="1:21" x14ac:dyDescent="0.2">
      <c r="A747" s="2">
        <v>35</v>
      </c>
      <c r="B747" s="2" t="str">
        <f t="shared" si="57"/>
        <v>30-45</v>
      </c>
      <c r="C747" s="10" t="s">
        <v>25</v>
      </c>
      <c r="D747" s="11" t="str">
        <f t="shared" si="55"/>
        <v>C</v>
      </c>
      <c r="E747" s="10" t="s">
        <v>14</v>
      </c>
      <c r="F747" s="2">
        <v>53.1</v>
      </c>
      <c r="G747" s="2" t="str">
        <f t="shared" si="58"/>
        <v>25-75</v>
      </c>
      <c r="H747" s="10" t="s">
        <v>364</v>
      </c>
      <c r="I747" s="10" t="str">
        <f t="shared" si="56"/>
        <v>F</v>
      </c>
      <c r="J747" s="10" t="s">
        <v>1030</v>
      </c>
      <c r="K747" s="10" t="s">
        <v>1034</v>
      </c>
      <c r="L747" s="2">
        <v>0</v>
      </c>
      <c r="M747" s="2">
        <v>4</v>
      </c>
      <c r="N747" s="2">
        <v>1</v>
      </c>
      <c r="O747" s="10" t="s">
        <v>20</v>
      </c>
      <c r="P747" s="2">
        <v>1</v>
      </c>
      <c r="Q747" s="10">
        <v>1</v>
      </c>
      <c r="R747" s="10">
        <v>113803</v>
      </c>
      <c r="S747" s="10" t="s">
        <v>22</v>
      </c>
      <c r="T747" s="2">
        <v>1</v>
      </c>
      <c r="U747" t="str">
        <f t="shared" si="59"/>
        <v>Normal family</v>
      </c>
    </row>
    <row r="748" spans="1:21" x14ac:dyDescent="0.2">
      <c r="A748" s="2">
        <v>37</v>
      </c>
      <c r="B748" s="2" t="str">
        <f t="shared" si="57"/>
        <v>30-45</v>
      </c>
      <c r="C748" s="10" t="s">
        <v>25</v>
      </c>
      <c r="D748" s="11" t="str">
        <f t="shared" si="55"/>
        <v>C</v>
      </c>
      <c r="E748" s="10" t="s">
        <v>14</v>
      </c>
      <c r="F748" s="2">
        <v>53.1</v>
      </c>
      <c r="G748" s="2" t="str">
        <f t="shared" si="58"/>
        <v>25-75</v>
      </c>
      <c r="H748" s="10" t="s">
        <v>364</v>
      </c>
      <c r="I748" s="10" t="str">
        <f t="shared" si="56"/>
        <v>F</v>
      </c>
      <c r="J748" s="10" t="s">
        <v>1028</v>
      </c>
      <c r="K748" s="10" t="s">
        <v>1166</v>
      </c>
      <c r="L748" s="2">
        <v>0</v>
      </c>
      <c r="M748" s="2">
        <v>138</v>
      </c>
      <c r="N748" s="2">
        <v>1</v>
      </c>
      <c r="O748" s="10" t="s">
        <v>15</v>
      </c>
      <c r="P748" s="2">
        <v>1</v>
      </c>
      <c r="Q748" s="10">
        <v>0</v>
      </c>
      <c r="R748" s="10">
        <v>113803</v>
      </c>
      <c r="S748" s="10" t="s">
        <v>17</v>
      </c>
      <c r="T748" s="2">
        <v>1</v>
      </c>
      <c r="U748" t="str">
        <f t="shared" si="59"/>
        <v>Normal family</v>
      </c>
    </row>
    <row r="749" spans="1:21" x14ac:dyDescent="0.2">
      <c r="A749" s="2">
        <v>27</v>
      </c>
      <c r="B749" s="2" t="str">
        <f t="shared" si="57"/>
        <v>18-30</v>
      </c>
      <c r="C749" s="10" t="s">
        <v>297</v>
      </c>
      <c r="D749" s="11" t="str">
        <f t="shared" si="55"/>
        <v>E</v>
      </c>
      <c r="E749" s="10" t="s">
        <v>14</v>
      </c>
      <c r="F749" s="2">
        <v>53.1</v>
      </c>
      <c r="G749" s="2" t="str">
        <f t="shared" si="58"/>
        <v>25-75</v>
      </c>
      <c r="H749" s="10" t="s">
        <v>922</v>
      </c>
      <c r="I749" s="10" t="str">
        <f t="shared" si="56"/>
        <v>C</v>
      </c>
      <c r="J749" s="10" t="s">
        <v>1028</v>
      </c>
      <c r="K749" s="10" t="s">
        <v>1696</v>
      </c>
      <c r="L749" s="2">
        <v>0</v>
      </c>
      <c r="M749" s="2">
        <v>725</v>
      </c>
      <c r="N749" s="2">
        <v>1</v>
      </c>
      <c r="O749" s="10" t="s">
        <v>15</v>
      </c>
      <c r="P749" s="2">
        <v>1</v>
      </c>
      <c r="Q749" s="10">
        <v>1</v>
      </c>
      <c r="R749" s="10">
        <v>113806</v>
      </c>
      <c r="S749" s="10" t="s">
        <v>17</v>
      </c>
      <c r="T749" s="2">
        <v>1</v>
      </c>
      <c r="U749" t="str">
        <f t="shared" si="59"/>
        <v>Normal family</v>
      </c>
    </row>
    <row r="750" spans="1:21" x14ac:dyDescent="0.2">
      <c r="A750" s="2">
        <v>19</v>
      </c>
      <c r="B750" s="2" t="str">
        <f t="shared" si="57"/>
        <v>18-30</v>
      </c>
      <c r="C750" s="10" t="s">
        <v>303</v>
      </c>
      <c r="D750" s="11" t="str">
        <f t="shared" si="55"/>
        <v>D</v>
      </c>
      <c r="E750" s="10" t="s">
        <v>14</v>
      </c>
      <c r="F750" s="2">
        <v>53.1</v>
      </c>
      <c r="G750" s="2" t="str">
        <f t="shared" si="58"/>
        <v>25-75</v>
      </c>
      <c r="H750" s="10" t="s">
        <v>938</v>
      </c>
      <c r="I750" s="10" t="str">
        <f t="shared" si="56"/>
        <v>M</v>
      </c>
      <c r="J750" s="10" t="s">
        <v>1028</v>
      </c>
      <c r="K750" s="10" t="s">
        <v>1717</v>
      </c>
      <c r="L750" s="2">
        <v>0</v>
      </c>
      <c r="M750" s="2">
        <v>749</v>
      </c>
      <c r="N750" s="2">
        <v>1</v>
      </c>
      <c r="O750" s="10" t="s">
        <v>15</v>
      </c>
      <c r="P750" s="2">
        <v>1</v>
      </c>
      <c r="Q750" s="10">
        <v>0</v>
      </c>
      <c r="R750" s="10">
        <v>113773</v>
      </c>
      <c r="S750" s="10" t="s">
        <v>17</v>
      </c>
      <c r="T750" s="2">
        <v>1</v>
      </c>
      <c r="U750" t="str">
        <f t="shared" si="59"/>
        <v>Normal family</v>
      </c>
    </row>
    <row r="751" spans="1:21" x14ac:dyDescent="0.2">
      <c r="A751" s="2">
        <v>33</v>
      </c>
      <c r="B751" s="2" t="str">
        <f t="shared" si="57"/>
        <v>30-45</v>
      </c>
      <c r="C751" s="10" t="s">
        <v>297</v>
      </c>
      <c r="D751" s="11" t="str">
        <f t="shared" si="55"/>
        <v>E</v>
      </c>
      <c r="E751" s="10" t="s">
        <v>14</v>
      </c>
      <c r="F751" s="2">
        <v>53.1</v>
      </c>
      <c r="G751" s="2" t="str">
        <f t="shared" si="58"/>
        <v>25-75</v>
      </c>
      <c r="H751" s="10" t="s">
        <v>922</v>
      </c>
      <c r="I751" s="10" t="str">
        <f t="shared" si="56"/>
        <v>C</v>
      </c>
      <c r="J751" s="10" t="s">
        <v>1030</v>
      </c>
      <c r="K751" s="10" t="s">
        <v>1770</v>
      </c>
      <c r="L751" s="2">
        <v>0</v>
      </c>
      <c r="M751" s="2">
        <v>810</v>
      </c>
      <c r="N751" s="2">
        <v>1</v>
      </c>
      <c r="O751" s="10" t="s">
        <v>20</v>
      </c>
      <c r="P751" s="2">
        <v>1</v>
      </c>
      <c r="Q751" s="10">
        <v>1</v>
      </c>
      <c r="R751" s="10">
        <v>113806</v>
      </c>
      <c r="S751" s="10" t="s">
        <v>22</v>
      </c>
      <c r="T751" s="2">
        <v>1</v>
      </c>
      <c r="U751" t="str">
        <f t="shared" si="59"/>
        <v>Normal family</v>
      </c>
    </row>
    <row r="752" spans="1:21" x14ac:dyDescent="0.2">
      <c r="A752" s="2">
        <v>35.5</v>
      </c>
      <c r="B752" s="2" t="str">
        <f t="shared" si="57"/>
        <v>30-45</v>
      </c>
      <c r="C752" s="10" t="s">
        <v>100</v>
      </c>
      <c r="D752" s="11" t="str">
        <f t="shared" si="55"/>
        <v>E</v>
      </c>
      <c r="E752" s="10" t="s">
        <v>14</v>
      </c>
      <c r="F752" s="2">
        <v>55</v>
      </c>
      <c r="G752" s="2" t="str">
        <f t="shared" si="58"/>
        <v>25-75</v>
      </c>
      <c r="H752" s="10" t="s">
        <v>511</v>
      </c>
      <c r="I752" s="10" t="str">
        <f t="shared" si="56"/>
        <v>C</v>
      </c>
      <c r="J752" s="10" t="s">
        <v>1030</v>
      </c>
      <c r="K752" s="10" t="s">
        <v>1196</v>
      </c>
      <c r="L752" s="2">
        <v>1</v>
      </c>
      <c r="M752" s="2">
        <v>167</v>
      </c>
      <c r="N752" s="2">
        <v>1</v>
      </c>
      <c r="O752" s="10" t="s">
        <v>20</v>
      </c>
      <c r="P752" s="2">
        <v>0</v>
      </c>
      <c r="Q752" s="10">
        <v>1</v>
      </c>
      <c r="R752" s="10">
        <v>113505</v>
      </c>
      <c r="S752" s="10" t="s">
        <v>22</v>
      </c>
      <c r="T752" s="2">
        <v>1</v>
      </c>
      <c r="U752" t="str">
        <f t="shared" si="59"/>
        <v>Normal family</v>
      </c>
    </row>
    <row r="753" spans="1:21" x14ac:dyDescent="0.2">
      <c r="A753" s="2">
        <v>22</v>
      </c>
      <c r="B753" s="2" t="str">
        <f t="shared" si="57"/>
        <v>18-30</v>
      </c>
      <c r="C753" s="10" t="s">
        <v>100</v>
      </c>
      <c r="D753" s="11" t="str">
        <f t="shared" si="55"/>
        <v>E</v>
      </c>
      <c r="E753" s="10" t="s">
        <v>14</v>
      </c>
      <c r="F753" s="2">
        <v>55</v>
      </c>
      <c r="G753" s="2" t="str">
        <f t="shared" si="58"/>
        <v>25-75</v>
      </c>
      <c r="H753" s="10" t="s">
        <v>663</v>
      </c>
      <c r="I753" s="10" t="str">
        <f t="shared" si="56"/>
        <v>B</v>
      </c>
      <c r="J753" s="10" t="s">
        <v>1032</v>
      </c>
      <c r="K753" s="10" t="s">
        <v>1376</v>
      </c>
      <c r="L753" s="2">
        <v>1</v>
      </c>
      <c r="M753" s="2">
        <v>357</v>
      </c>
      <c r="N753" s="2">
        <v>1</v>
      </c>
      <c r="O753" s="10" t="s">
        <v>20</v>
      </c>
      <c r="P753" s="2">
        <v>0</v>
      </c>
      <c r="Q753" s="10">
        <v>1</v>
      </c>
      <c r="R753" s="10">
        <v>113505</v>
      </c>
      <c r="S753" s="10" t="s">
        <v>24</v>
      </c>
      <c r="T753" s="2">
        <v>1</v>
      </c>
      <c r="U753" t="str">
        <f t="shared" si="59"/>
        <v>Normal family</v>
      </c>
    </row>
    <row r="754" spans="1:21" x14ac:dyDescent="0.2">
      <c r="A754" s="2">
        <v>25</v>
      </c>
      <c r="B754" s="2" t="str">
        <f t="shared" si="57"/>
        <v>18-30</v>
      </c>
      <c r="C754" s="10" t="s">
        <v>189</v>
      </c>
      <c r="D754" s="11" t="str">
        <f t="shared" si="55"/>
        <v>E</v>
      </c>
      <c r="E754" s="10" t="s">
        <v>19</v>
      </c>
      <c r="F754" s="2">
        <v>55.441699999999997</v>
      </c>
      <c r="G754" s="2" t="str">
        <f t="shared" si="58"/>
        <v>25-75</v>
      </c>
      <c r="H754" s="10" t="s">
        <v>675</v>
      </c>
      <c r="I754" s="10" t="str">
        <f t="shared" si="56"/>
        <v>H</v>
      </c>
      <c r="J754" s="10" t="s">
        <v>1028</v>
      </c>
      <c r="K754" s="10" t="s">
        <v>1390</v>
      </c>
      <c r="L754" s="2">
        <v>0</v>
      </c>
      <c r="M754" s="2">
        <v>371</v>
      </c>
      <c r="N754" s="2">
        <v>1</v>
      </c>
      <c r="O754" s="10" t="s">
        <v>15</v>
      </c>
      <c r="P754" s="2">
        <v>1</v>
      </c>
      <c r="Q754" s="10">
        <v>1</v>
      </c>
      <c r="R754" s="10">
        <v>11765</v>
      </c>
      <c r="S754" s="10" t="s">
        <v>17</v>
      </c>
      <c r="T754" s="2">
        <v>1</v>
      </c>
      <c r="U754" t="str">
        <f t="shared" si="59"/>
        <v>Normal family</v>
      </c>
    </row>
    <row r="755" spans="1:21" x14ac:dyDescent="0.2">
      <c r="A755" s="2">
        <v>50</v>
      </c>
      <c r="B755" s="2" t="str">
        <f t="shared" si="57"/>
        <v>45 higher</v>
      </c>
      <c r="C755" s="10" t="s">
        <v>204</v>
      </c>
      <c r="D755" s="11" t="str">
        <f t="shared" si="55"/>
        <v>E</v>
      </c>
      <c r="E755" s="10" t="s">
        <v>14</v>
      </c>
      <c r="F755" s="2">
        <v>55.9</v>
      </c>
      <c r="G755" s="2" t="str">
        <f t="shared" si="58"/>
        <v>25-75</v>
      </c>
      <c r="H755" s="10" t="s">
        <v>722</v>
      </c>
      <c r="I755" s="10" t="str">
        <f t="shared" si="56"/>
        <v>S</v>
      </c>
      <c r="J755" s="10" t="s">
        <v>1028</v>
      </c>
      <c r="K755" s="10" t="s">
        <v>1444</v>
      </c>
      <c r="L755" s="2">
        <v>0</v>
      </c>
      <c r="M755" s="2">
        <v>435</v>
      </c>
      <c r="N755" s="2">
        <v>1</v>
      </c>
      <c r="O755" s="10" t="s">
        <v>15</v>
      </c>
      <c r="P755" s="2">
        <v>1</v>
      </c>
      <c r="Q755" s="10">
        <v>0</v>
      </c>
      <c r="R755" s="10">
        <v>13507</v>
      </c>
      <c r="S755" s="10" t="s">
        <v>17</v>
      </c>
      <c r="T755" s="2">
        <v>1</v>
      </c>
      <c r="U755" t="str">
        <f t="shared" si="59"/>
        <v>Normal family</v>
      </c>
    </row>
    <row r="756" spans="1:21" x14ac:dyDescent="0.2">
      <c r="A756" s="2">
        <v>39</v>
      </c>
      <c r="B756" s="2" t="str">
        <f t="shared" si="57"/>
        <v>30-45</v>
      </c>
      <c r="C756" s="10" t="s">
        <v>204</v>
      </c>
      <c r="D756" s="11" t="str">
        <f t="shared" si="55"/>
        <v>E</v>
      </c>
      <c r="E756" s="10" t="s">
        <v>14</v>
      </c>
      <c r="F756" s="2">
        <v>55.9</v>
      </c>
      <c r="G756" s="2" t="str">
        <f t="shared" si="58"/>
        <v>25-75</v>
      </c>
      <c r="H756" s="10" t="s">
        <v>722</v>
      </c>
      <c r="I756" s="10" t="str">
        <f t="shared" si="56"/>
        <v>S</v>
      </c>
      <c r="J756" s="10" t="s">
        <v>1030</v>
      </c>
      <c r="K756" s="10" t="s">
        <v>1569</v>
      </c>
      <c r="L756" s="2">
        <v>0</v>
      </c>
      <c r="M756" s="2">
        <v>578</v>
      </c>
      <c r="N756" s="2">
        <v>1</v>
      </c>
      <c r="O756" s="10" t="s">
        <v>20</v>
      </c>
      <c r="P756" s="2">
        <v>1</v>
      </c>
      <c r="Q756" s="10">
        <v>1</v>
      </c>
      <c r="R756" s="10">
        <v>13507</v>
      </c>
      <c r="S756" s="10" t="s">
        <v>22</v>
      </c>
      <c r="T756" s="2">
        <v>1</v>
      </c>
      <c r="U756" t="str">
        <f t="shared" si="59"/>
        <v>Normal family</v>
      </c>
    </row>
    <row r="757" spans="1:21" x14ac:dyDescent="0.2">
      <c r="A757" s="2">
        <v>30</v>
      </c>
      <c r="B757" s="2" t="str">
        <f t="shared" si="57"/>
        <v>30-45</v>
      </c>
      <c r="C757" s="10" t="s">
        <v>1842</v>
      </c>
      <c r="D757" s="11" t="str">
        <f t="shared" si="55"/>
        <v>M</v>
      </c>
      <c r="E757" s="10" t="s">
        <v>26</v>
      </c>
      <c r="F757" s="2">
        <v>6.95</v>
      </c>
      <c r="G757" s="2" t="str">
        <f t="shared" si="58"/>
        <v>0-10</v>
      </c>
      <c r="H757" s="10" t="s">
        <v>716</v>
      </c>
      <c r="I757" s="10" t="str">
        <f t="shared" si="56"/>
        <v>F</v>
      </c>
      <c r="J757" s="10" t="s">
        <v>1028</v>
      </c>
      <c r="K757" s="10" t="s">
        <v>1217</v>
      </c>
      <c r="L757" s="2">
        <v>0</v>
      </c>
      <c r="M757" s="2">
        <v>826</v>
      </c>
      <c r="N757" s="2">
        <v>3</v>
      </c>
      <c r="O757" s="10" t="s">
        <v>15</v>
      </c>
      <c r="P757" s="2">
        <v>0</v>
      </c>
      <c r="Q757" s="10">
        <v>0</v>
      </c>
      <c r="R757" s="10">
        <v>368323</v>
      </c>
      <c r="S757" s="10" t="s">
        <v>17</v>
      </c>
      <c r="T757" s="2">
        <v>0</v>
      </c>
      <c r="U757" t="str">
        <f t="shared" si="59"/>
        <v>Single</v>
      </c>
    </row>
    <row r="758" spans="1:21" x14ac:dyDescent="0.2">
      <c r="A758" s="2">
        <v>30</v>
      </c>
      <c r="B758" s="2" t="str">
        <f t="shared" si="57"/>
        <v>30-45</v>
      </c>
      <c r="C758" s="10" t="s">
        <v>1842</v>
      </c>
      <c r="D758" s="11" t="str">
        <f t="shared" si="55"/>
        <v>M</v>
      </c>
      <c r="E758" s="10" t="s">
        <v>26</v>
      </c>
      <c r="F758" s="2">
        <v>6.8582999999999998</v>
      </c>
      <c r="G758" s="2" t="str">
        <f t="shared" si="58"/>
        <v>0-10</v>
      </c>
      <c r="H758" s="10" t="s">
        <v>634</v>
      </c>
      <c r="I758" s="10" t="str">
        <f t="shared" si="56"/>
        <v>H</v>
      </c>
      <c r="J758" s="10" t="s">
        <v>1028</v>
      </c>
      <c r="K758" s="10" t="s">
        <v>1238</v>
      </c>
      <c r="L758" s="2">
        <v>0</v>
      </c>
      <c r="M758" s="2">
        <v>412</v>
      </c>
      <c r="N758" s="2">
        <v>3</v>
      </c>
      <c r="O758" s="10" t="s">
        <v>15</v>
      </c>
      <c r="P758" s="2">
        <v>0</v>
      </c>
      <c r="Q758" s="10">
        <v>0</v>
      </c>
      <c r="R758" s="10">
        <v>394140</v>
      </c>
      <c r="S758" s="10" t="s">
        <v>17</v>
      </c>
      <c r="T758" s="2">
        <v>0</v>
      </c>
      <c r="U758" t="str">
        <f t="shared" si="59"/>
        <v>Single</v>
      </c>
    </row>
    <row r="759" spans="1:21" x14ac:dyDescent="0.2">
      <c r="A759" s="2">
        <v>19</v>
      </c>
      <c r="B759" s="2" t="str">
        <f t="shared" si="57"/>
        <v>18-30</v>
      </c>
      <c r="C759" s="10" t="s">
        <v>1842</v>
      </c>
      <c r="D759" s="11" t="str">
        <f t="shared" si="55"/>
        <v>M</v>
      </c>
      <c r="E759" s="10" t="s">
        <v>26</v>
      </c>
      <c r="F759" s="2">
        <v>6.75</v>
      </c>
      <c r="G759" s="2" t="str">
        <f t="shared" si="58"/>
        <v>0-10</v>
      </c>
      <c r="H759" s="10" t="s">
        <v>492</v>
      </c>
      <c r="I759" s="10" t="str">
        <f t="shared" si="56"/>
        <v>B</v>
      </c>
      <c r="J759" s="10" t="s">
        <v>1028</v>
      </c>
      <c r="K759" s="10" t="s">
        <v>1172</v>
      </c>
      <c r="L759" s="2">
        <v>0</v>
      </c>
      <c r="M759" s="2">
        <v>144</v>
      </c>
      <c r="N759" s="2">
        <v>3</v>
      </c>
      <c r="O759" s="10" t="s">
        <v>15</v>
      </c>
      <c r="P759" s="2">
        <v>0</v>
      </c>
      <c r="Q759" s="10">
        <v>0</v>
      </c>
      <c r="R759" s="10">
        <v>365222</v>
      </c>
      <c r="S759" s="10" t="s">
        <v>17</v>
      </c>
      <c r="T759" s="2">
        <v>0</v>
      </c>
      <c r="U759" t="str">
        <f t="shared" si="59"/>
        <v>Single</v>
      </c>
    </row>
    <row r="760" spans="1:21" x14ac:dyDescent="0.2">
      <c r="A760" s="2">
        <v>18</v>
      </c>
      <c r="B760" s="2" t="str">
        <f t="shared" si="57"/>
        <v>45 higher</v>
      </c>
      <c r="C760" s="10" t="s">
        <v>1842</v>
      </c>
      <c r="D760" s="11" t="str">
        <f t="shared" si="55"/>
        <v>M</v>
      </c>
      <c r="E760" s="10" t="s">
        <v>26</v>
      </c>
      <c r="F760" s="2">
        <v>6.75</v>
      </c>
      <c r="G760" s="2" t="str">
        <f t="shared" si="58"/>
        <v>0-10</v>
      </c>
      <c r="H760" s="10" t="s">
        <v>877</v>
      </c>
      <c r="I760" s="10" t="str">
        <f t="shared" si="56"/>
        <v>H</v>
      </c>
      <c r="J760" s="10" t="s">
        <v>1032</v>
      </c>
      <c r="K760" s="10" t="s">
        <v>1298</v>
      </c>
      <c r="L760" s="2">
        <v>0</v>
      </c>
      <c r="M760" s="2">
        <v>655</v>
      </c>
      <c r="N760" s="2">
        <v>3</v>
      </c>
      <c r="O760" s="10" t="s">
        <v>20</v>
      </c>
      <c r="P760" s="2">
        <v>0</v>
      </c>
      <c r="Q760" s="10">
        <v>0</v>
      </c>
      <c r="R760" s="10">
        <v>365226</v>
      </c>
      <c r="S760" s="10" t="s">
        <v>24</v>
      </c>
      <c r="T760" s="2">
        <v>0</v>
      </c>
      <c r="U760" t="str">
        <f t="shared" si="59"/>
        <v>Single</v>
      </c>
    </row>
    <row r="761" spans="1:21" x14ac:dyDescent="0.2">
      <c r="A761" s="2">
        <v>18</v>
      </c>
      <c r="B761" s="2" t="str">
        <f t="shared" si="57"/>
        <v>45 higher</v>
      </c>
      <c r="C761" s="10" t="s">
        <v>1842</v>
      </c>
      <c r="D761" s="11" t="str">
        <f t="shared" si="55"/>
        <v>M</v>
      </c>
      <c r="E761" s="10" t="s">
        <v>14</v>
      </c>
      <c r="F761" s="2">
        <v>6.4958</v>
      </c>
      <c r="G761" s="2" t="str">
        <f t="shared" si="58"/>
        <v>0-10</v>
      </c>
      <c r="H761" s="10" t="s">
        <v>676</v>
      </c>
      <c r="I761" s="10" t="str">
        <f t="shared" si="56"/>
        <v>W</v>
      </c>
      <c r="J761" s="10" t="s">
        <v>1028</v>
      </c>
      <c r="K761" s="10" t="s">
        <v>1231</v>
      </c>
      <c r="L761" s="2">
        <v>0</v>
      </c>
      <c r="M761" s="2">
        <v>372</v>
      </c>
      <c r="N761" s="2">
        <v>3</v>
      </c>
      <c r="O761" s="10" t="s">
        <v>15</v>
      </c>
      <c r="P761" s="2">
        <v>1</v>
      </c>
      <c r="Q761" s="10">
        <v>0</v>
      </c>
      <c r="R761" s="10">
        <v>3101267</v>
      </c>
      <c r="S761" s="10" t="s">
        <v>17</v>
      </c>
      <c r="T761" s="2">
        <v>1</v>
      </c>
      <c r="U761" t="str">
        <f t="shared" si="59"/>
        <v>Normal family</v>
      </c>
    </row>
    <row r="762" spans="1:21" x14ac:dyDescent="0.2">
      <c r="A762" s="2">
        <v>34</v>
      </c>
      <c r="B762" s="2" t="str">
        <f t="shared" si="57"/>
        <v>30-45</v>
      </c>
      <c r="C762" s="10" t="s">
        <v>1842</v>
      </c>
      <c r="D762" s="11" t="str">
        <f t="shared" si="55"/>
        <v>M</v>
      </c>
      <c r="E762" s="10" t="s">
        <v>14</v>
      </c>
      <c r="F762" s="2">
        <v>6.4958</v>
      </c>
      <c r="G762" s="2" t="str">
        <f t="shared" si="58"/>
        <v>0-10</v>
      </c>
      <c r="H762" s="10" t="s">
        <v>539</v>
      </c>
      <c r="I762" s="10" t="str">
        <f t="shared" si="56"/>
        <v>J</v>
      </c>
      <c r="J762" s="10" t="s">
        <v>1028</v>
      </c>
      <c r="K762" s="10" t="s">
        <v>1231</v>
      </c>
      <c r="L762" s="2">
        <v>0</v>
      </c>
      <c r="M762" s="2">
        <v>203</v>
      </c>
      <c r="N762" s="2">
        <v>3</v>
      </c>
      <c r="O762" s="10" t="s">
        <v>15</v>
      </c>
      <c r="P762" s="2">
        <v>0</v>
      </c>
      <c r="Q762" s="10">
        <v>0</v>
      </c>
      <c r="R762" s="10">
        <v>3101264</v>
      </c>
      <c r="S762" s="10" t="s">
        <v>17</v>
      </c>
      <c r="T762" s="2">
        <v>0</v>
      </c>
      <c r="U762" t="str">
        <f t="shared" si="59"/>
        <v>Single</v>
      </c>
    </row>
    <row r="763" spans="1:21" x14ac:dyDescent="0.2">
      <c r="A763" s="2">
        <v>43</v>
      </c>
      <c r="B763" s="2" t="str">
        <f t="shared" si="57"/>
        <v>30-45</v>
      </c>
      <c r="C763" s="10" t="s">
        <v>1842</v>
      </c>
      <c r="D763" s="11" t="str">
        <f t="shared" si="55"/>
        <v>M</v>
      </c>
      <c r="E763" s="10" t="s">
        <v>14</v>
      </c>
      <c r="F763" s="2">
        <v>6.45</v>
      </c>
      <c r="G763" s="2" t="str">
        <f t="shared" si="58"/>
        <v>0-10</v>
      </c>
      <c r="H763" s="10" t="s">
        <v>986</v>
      </c>
      <c r="I763" s="10" t="str">
        <f t="shared" si="56"/>
        <v>H</v>
      </c>
      <c r="J763" s="10" t="s">
        <v>1028</v>
      </c>
      <c r="K763" s="10" t="s">
        <v>1776</v>
      </c>
      <c r="L763" s="2">
        <v>0</v>
      </c>
      <c r="M763" s="2">
        <v>819</v>
      </c>
      <c r="N763" s="2">
        <v>3</v>
      </c>
      <c r="O763" s="10" t="s">
        <v>15</v>
      </c>
      <c r="P763" s="2">
        <v>0</v>
      </c>
      <c r="Q763" s="10">
        <v>0</v>
      </c>
      <c r="R763" s="10" t="s">
        <v>321</v>
      </c>
      <c r="S763" s="10" t="s">
        <v>17</v>
      </c>
      <c r="T763" s="2">
        <v>0</v>
      </c>
      <c r="U763" t="str">
        <f t="shared" si="59"/>
        <v>Single</v>
      </c>
    </row>
    <row r="764" spans="1:21" x14ac:dyDescent="0.2">
      <c r="A764" s="2">
        <v>30</v>
      </c>
      <c r="B764" s="2" t="str">
        <f t="shared" si="57"/>
        <v>30-45</v>
      </c>
      <c r="C764" s="10" t="s">
        <v>165</v>
      </c>
      <c r="D764" s="11" t="str">
        <f t="shared" si="55"/>
        <v>E</v>
      </c>
      <c r="E764" s="10" t="s">
        <v>19</v>
      </c>
      <c r="F764" s="2">
        <v>56.929200000000002</v>
      </c>
      <c r="G764" s="2" t="str">
        <f t="shared" si="58"/>
        <v>25-75</v>
      </c>
      <c r="H764" s="10" t="s">
        <v>629</v>
      </c>
      <c r="I764" s="10" t="str">
        <f t="shared" si="56"/>
        <v>F</v>
      </c>
      <c r="J764" s="10" t="s">
        <v>1032</v>
      </c>
      <c r="K764" s="10" t="s">
        <v>1330</v>
      </c>
      <c r="L764" s="2">
        <v>0</v>
      </c>
      <c r="M764" s="2">
        <v>310</v>
      </c>
      <c r="N764" s="2">
        <v>1</v>
      </c>
      <c r="O764" s="10" t="s">
        <v>20</v>
      </c>
      <c r="P764" s="2">
        <v>0</v>
      </c>
      <c r="Q764" s="10">
        <v>1</v>
      </c>
      <c r="R764" s="10" t="s">
        <v>166</v>
      </c>
      <c r="S764" s="10" t="s">
        <v>24</v>
      </c>
      <c r="T764" s="2">
        <v>0</v>
      </c>
      <c r="U764" t="str">
        <f t="shared" si="59"/>
        <v>Single</v>
      </c>
    </row>
    <row r="765" spans="1:21" x14ac:dyDescent="0.2">
      <c r="A765" s="2">
        <v>49</v>
      </c>
      <c r="B765" s="2" t="str">
        <f t="shared" si="57"/>
        <v>45 higher</v>
      </c>
      <c r="C765" s="10" t="s">
        <v>266</v>
      </c>
      <c r="D765" s="11" t="str">
        <f t="shared" si="55"/>
        <v>A</v>
      </c>
      <c r="E765" s="10" t="s">
        <v>19</v>
      </c>
      <c r="F765" s="2">
        <v>56.929200000000002</v>
      </c>
      <c r="G765" s="2" t="str">
        <f t="shared" si="58"/>
        <v>25-75</v>
      </c>
      <c r="H765" s="10" t="s">
        <v>811</v>
      </c>
      <c r="I765" s="10" t="str">
        <f t="shared" si="56"/>
        <v>D</v>
      </c>
      <c r="J765" s="10" t="s">
        <v>1585</v>
      </c>
      <c r="K765" s="10" t="s">
        <v>1586</v>
      </c>
      <c r="L765" s="2">
        <v>0</v>
      </c>
      <c r="M765" s="2">
        <v>600</v>
      </c>
      <c r="N765" s="2">
        <v>1</v>
      </c>
      <c r="O765" s="10" t="s">
        <v>15</v>
      </c>
      <c r="P765" s="2">
        <v>1</v>
      </c>
      <c r="Q765" s="10">
        <v>1</v>
      </c>
      <c r="R765" s="10" t="s">
        <v>166</v>
      </c>
      <c r="S765" s="10" t="s">
        <v>17</v>
      </c>
      <c r="T765" s="2">
        <v>1</v>
      </c>
      <c r="U765" t="str">
        <f t="shared" si="59"/>
        <v>Normal family</v>
      </c>
    </row>
    <row r="766" spans="1:21" x14ac:dyDescent="0.2">
      <c r="A766" s="2">
        <v>31</v>
      </c>
      <c r="B766" s="2" t="str">
        <f t="shared" si="57"/>
        <v>30-45</v>
      </c>
      <c r="C766" s="10" t="s">
        <v>288</v>
      </c>
      <c r="D766" s="11" t="str">
        <f t="shared" si="55"/>
        <v>B</v>
      </c>
      <c r="E766" s="10" t="s">
        <v>14</v>
      </c>
      <c r="F766" s="2">
        <v>57</v>
      </c>
      <c r="G766" s="2" t="str">
        <f t="shared" si="58"/>
        <v>25-75</v>
      </c>
      <c r="H766" s="10" t="s">
        <v>901</v>
      </c>
      <c r="I766" s="10" t="str">
        <f t="shared" si="56"/>
        <v>D</v>
      </c>
      <c r="J766" s="10" t="s">
        <v>1028</v>
      </c>
      <c r="K766" s="10" t="s">
        <v>1670</v>
      </c>
      <c r="L766" s="2">
        <v>0</v>
      </c>
      <c r="M766" s="2">
        <v>691</v>
      </c>
      <c r="N766" s="2">
        <v>1</v>
      </c>
      <c r="O766" s="10" t="s">
        <v>15</v>
      </c>
      <c r="P766" s="2">
        <v>1</v>
      </c>
      <c r="Q766" s="10">
        <v>1</v>
      </c>
      <c r="R766" s="10">
        <v>17474</v>
      </c>
      <c r="S766" s="10" t="s">
        <v>17</v>
      </c>
      <c r="T766" s="2">
        <v>1</v>
      </c>
      <c r="U766" t="str">
        <f t="shared" si="59"/>
        <v>Normal family</v>
      </c>
    </row>
    <row r="767" spans="1:21" x14ac:dyDescent="0.2">
      <c r="A767" s="2">
        <v>17</v>
      </c>
      <c r="B767" s="2" t="str">
        <f t="shared" si="57"/>
        <v>18 lower</v>
      </c>
      <c r="C767" s="10" t="s">
        <v>288</v>
      </c>
      <c r="D767" s="11" t="str">
        <f t="shared" si="55"/>
        <v>B</v>
      </c>
      <c r="E767" s="10" t="s">
        <v>14</v>
      </c>
      <c r="F767" s="2">
        <v>57</v>
      </c>
      <c r="G767" s="2" t="str">
        <f t="shared" si="58"/>
        <v>25-75</v>
      </c>
      <c r="H767" s="10" t="s">
        <v>901</v>
      </c>
      <c r="I767" s="10" t="str">
        <f t="shared" si="56"/>
        <v>D</v>
      </c>
      <c r="J767" s="10" t="s">
        <v>1030</v>
      </c>
      <c r="K767" s="10" t="s">
        <v>1747</v>
      </c>
      <c r="L767" s="2">
        <v>0</v>
      </c>
      <c r="M767" s="2">
        <v>782</v>
      </c>
      <c r="N767" s="2">
        <v>1</v>
      </c>
      <c r="O767" s="10" t="s">
        <v>20</v>
      </c>
      <c r="P767" s="2">
        <v>1</v>
      </c>
      <c r="Q767" s="10">
        <v>1</v>
      </c>
      <c r="R767" s="10">
        <v>17474</v>
      </c>
      <c r="S767" s="10" t="s">
        <v>22</v>
      </c>
      <c r="T767" s="2">
        <v>1</v>
      </c>
      <c r="U767" t="str">
        <f t="shared" si="59"/>
        <v>Normal family</v>
      </c>
    </row>
    <row r="768" spans="1:21" x14ac:dyDescent="0.2">
      <c r="A768" s="2">
        <v>16</v>
      </c>
      <c r="B768" s="2" t="str">
        <f t="shared" si="57"/>
        <v>18 lower</v>
      </c>
      <c r="C768" s="10" t="s">
        <v>175</v>
      </c>
      <c r="D768" s="11" t="str">
        <f t="shared" si="55"/>
        <v>B</v>
      </c>
      <c r="E768" s="10" t="s">
        <v>19</v>
      </c>
      <c r="F768" s="2">
        <v>57.979199999999999</v>
      </c>
      <c r="G768" s="2" t="str">
        <f t="shared" si="58"/>
        <v>25-75</v>
      </c>
      <c r="H768" s="10" t="s">
        <v>645</v>
      </c>
      <c r="I768" s="10" t="str">
        <f t="shared" si="56"/>
        <v>H</v>
      </c>
      <c r="J768" s="10" t="s">
        <v>1032</v>
      </c>
      <c r="K768" s="10" t="s">
        <v>1349</v>
      </c>
      <c r="L768" s="2">
        <v>1</v>
      </c>
      <c r="M768" s="2">
        <v>330</v>
      </c>
      <c r="N768" s="2">
        <v>1</v>
      </c>
      <c r="O768" s="10" t="s">
        <v>20</v>
      </c>
      <c r="P768" s="2">
        <v>0</v>
      </c>
      <c r="Q768" s="10">
        <v>1</v>
      </c>
      <c r="R768" s="10">
        <v>111361</v>
      </c>
      <c r="S768" s="10" t="s">
        <v>24</v>
      </c>
      <c r="T768" s="2">
        <v>1</v>
      </c>
      <c r="U768" t="str">
        <f t="shared" si="59"/>
        <v>Normal family</v>
      </c>
    </row>
    <row r="769" spans="1:21" x14ac:dyDescent="0.2">
      <c r="A769" s="2">
        <v>44</v>
      </c>
      <c r="B769" s="2" t="str">
        <f t="shared" si="57"/>
        <v>30-45</v>
      </c>
      <c r="C769" s="10" t="s">
        <v>175</v>
      </c>
      <c r="D769" s="11" t="str">
        <f t="shared" si="55"/>
        <v>B</v>
      </c>
      <c r="E769" s="10" t="s">
        <v>19</v>
      </c>
      <c r="F769" s="2">
        <v>57.979199999999999</v>
      </c>
      <c r="G769" s="2" t="str">
        <f t="shared" si="58"/>
        <v>25-75</v>
      </c>
      <c r="H769" s="10" t="s">
        <v>645</v>
      </c>
      <c r="I769" s="10" t="str">
        <f t="shared" si="56"/>
        <v>H</v>
      </c>
      <c r="J769" s="10" t="s">
        <v>1030</v>
      </c>
      <c r="K769" s="10" t="s">
        <v>1524</v>
      </c>
      <c r="L769" s="2">
        <v>1</v>
      </c>
      <c r="M769" s="2">
        <v>524</v>
      </c>
      <c r="N769" s="2">
        <v>1</v>
      </c>
      <c r="O769" s="10" t="s">
        <v>20</v>
      </c>
      <c r="P769" s="2">
        <v>0</v>
      </c>
      <c r="Q769" s="10">
        <v>1</v>
      </c>
      <c r="R769" s="10">
        <v>111361</v>
      </c>
      <c r="S769" s="10" t="s">
        <v>22</v>
      </c>
      <c r="T769" s="2">
        <v>1</v>
      </c>
      <c r="U769" t="str">
        <f t="shared" si="59"/>
        <v>Normal family</v>
      </c>
    </row>
    <row r="770" spans="1:21" x14ac:dyDescent="0.2">
      <c r="A770" s="2">
        <v>54</v>
      </c>
      <c r="B770" s="2" t="str">
        <f t="shared" si="57"/>
        <v>45 higher</v>
      </c>
      <c r="C770" s="10" t="s">
        <v>1842</v>
      </c>
      <c r="D770" s="11" t="str">
        <f t="shared" ref="D770:D833" si="60">LEFT(C770,1)</f>
        <v>M</v>
      </c>
      <c r="E770" s="10" t="s">
        <v>19</v>
      </c>
      <c r="F770" s="2">
        <v>59.4</v>
      </c>
      <c r="G770" s="2" t="str">
        <f t="shared" si="58"/>
        <v>25-75</v>
      </c>
      <c r="H770" s="10" t="s">
        <v>780</v>
      </c>
      <c r="I770" s="10" t="str">
        <f t="shared" ref="I770:I833" si="61">LEFT(H770,1)</f>
        <v>R</v>
      </c>
      <c r="J770" s="10" t="s">
        <v>1030</v>
      </c>
      <c r="K770" s="10" t="s">
        <v>1515</v>
      </c>
      <c r="L770" s="2">
        <v>0</v>
      </c>
      <c r="M770" s="2">
        <v>514</v>
      </c>
      <c r="N770" s="2">
        <v>1</v>
      </c>
      <c r="O770" s="10" t="s">
        <v>20</v>
      </c>
      <c r="P770" s="2">
        <v>1</v>
      </c>
      <c r="Q770" s="10">
        <v>1</v>
      </c>
      <c r="R770" s="10" t="s">
        <v>234</v>
      </c>
      <c r="S770" s="10" t="s">
        <v>22</v>
      </c>
      <c r="T770" s="2">
        <v>1</v>
      </c>
      <c r="U770" t="str">
        <f t="shared" si="59"/>
        <v>Normal family</v>
      </c>
    </row>
    <row r="771" spans="1:21" x14ac:dyDescent="0.2">
      <c r="A771" s="2">
        <v>46</v>
      </c>
      <c r="B771" s="2" t="str">
        <f t="shared" ref="B771:B834" si="62">_xlfn.SWITCH(TRUE, A771&lt;18, "18 lower", AND(A771&gt;18, A771&lt;30),"18-30", AND(A771&gt;=30,A771&lt;45),"30-45", "45 higher")</f>
        <v>45 higher</v>
      </c>
      <c r="C771" s="10" t="s">
        <v>64</v>
      </c>
      <c r="D771" s="11" t="str">
        <f t="shared" si="60"/>
        <v>E</v>
      </c>
      <c r="E771" s="10" t="s">
        <v>14</v>
      </c>
      <c r="F771" s="2">
        <v>61.174999999999997</v>
      </c>
      <c r="G771" s="2" t="str">
        <f t="shared" ref="G771:G834" si="63">_xlfn.SWITCH(TRUE,F771=0,0,AND(F771&gt;0,F771&lt;10),"0-10",AND(F771&gt;=10,F771&lt;25),"10-25",AND(F771&gt;=25,F771&lt;75),"25-75",F771&gt;=75,"75 higher")</f>
        <v>25-75</v>
      </c>
      <c r="H771" s="10" t="s">
        <v>448</v>
      </c>
      <c r="I771" s="10" t="str">
        <f t="shared" si="61"/>
        <v>C</v>
      </c>
      <c r="J771" s="10" t="s">
        <v>1028</v>
      </c>
      <c r="K771" s="10" t="s">
        <v>1122</v>
      </c>
      <c r="L771" s="2">
        <v>0</v>
      </c>
      <c r="M771" s="2">
        <v>93</v>
      </c>
      <c r="N771" s="2">
        <v>1</v>
      </c>
      <c r="O771" s="10" t="s">
        <v>15</v>
      </c>
      <c r="P771" s="2">
        <v>1</v>
      </c>
      <c r="Q771" s="10">
        <v>0</v>
      </c>
      <c r="R771" s="10" t="s">
        <v>65</v>
      </c>
      <c r="S771" s="10" t="s">
        <v>17</v>
      </c>
      <c r="T771" s="2">
        <v>1</v>
      </c>
      <c r="U771" t="str">
        <f t="shared" ref="U771:U834" si="64">_xlfn.SWITCH(TRUE,T771=0,"Single",OR(T771=1,T771=2),"Normal family",T771&gt;2,"Big family")</f>
        <v>Normal family</v>
      </c>
    </row>
    <row r="772" spans="1:21" x14ac:dyDescent="0.2">
      <c r="A772" s="2">
        <v>51</v>
      </c>
      <c r="B772" s="2" t="str">
        <f t="shared" si="62"/>
        <v>45 higher</v>
      </c>
      <c r="C772" s="10" t="s">
        <v>1842</v>
      </c>
      <c r="D772" s="11" t="str">
        <f t="shared" si="60"/>
        <v>M</v>
      </c>
      <c r="E772" s="10" t="s">
        <v>19</v>
      </c>
      <c r="F772" s="2">
        <v>61.379199999999997</v>
      </c>
      <c r="G772" s="2" t="str">
        <f t="shared" si="63"/>
        <v>25-75</v>
      </c>
      <c r="H772" s="10" t="s">
        <v>378</v>
      </c>
      <c r="I772" s="10" t="str">
        <f t="shared" si="61"/>
        <v>W</v>
      </c>
      <c r="J772" s="10" t="s">
        <v>1028</v>
      </c>
      <c r="K772" s="10" t="s">
        <v>1185</v>
      </c>
      <c r="L772" s="2">
        <v>1</v>
      </c>
      <c r="M772" s="2">
        <v>156</v>
      </c>
      <c r="N772" s="2">
        <v>1</v>
      </c>
      <c r="O772" s="10" t="s">
        <v>15</v>
      </c>
      <c r="P772" s="2">
        <v>0</v>
      </c>
      <c r="Q772" s="10">
        <v>0</v>
      </c>
      <c r="R772" s="10" t="s">
        <v>96</v>
      </c>
      <c r="S772" s="10" t="s">
        <v>17</v>
      </c>
      <c r="T772" s="2">
        <v>1</v>
      </c>
      <c r="U772" t="str">
        <f t="shared" si="64"/>
        <v>Normal family</v>
      </c>
    </row>
    <row r="773" spans="1:21" x14ac:dyDescent="0.2">
      <c r="A773" s="2">
        <v>65</v>
      </c>
      <c r="B773" s="2" t="str">
        <f t="shared" si="62"/>
        <v>45 higher</v>
      </c>
      <c r="C773" s="10" t="s">
        <v>47</v>
      </c>
      <c r="D773" s="11" t="str">
        <f t="shared" si="60"/>
        <v>B</v>
      </c>
      <c r="E773" s="10" t="s">
        <v>19</v>
      </c>
      <c r="F773" s="2">
        <v>61.979199999999999</v>
      </c>
      <c r="G773" s="2" t="str">
        <f t="shared" si="63"/>
        <v>25-75</v>
      </c>
      <c r="H773" s="10" t="s">
        <v>413</v>
      </c>
      <c r="I773" s="10" t="str">
        <f t="shared" si="61"/>
        <v>O</v>
      </c>
      <c r="J773" s="10" t="s">
        <v>1028</v>
      </c>
      <c r="K773" s="10" t="s">
        <v>1085</v>
      </c>
      <c r="L773" s="2">
        <v>1</v>
      </c>
      <c r="M773" s="2">
        <v>55</v>
      </c>
      <c r="N773" s="2">
        <v>1</v>
      </c>
      <c r="O773" s="10" t="s">
        <v>15</v>
      </c>
      <c r="P773" s="2">
        <v>0</v>
      </c>
      <c r="Q773" s="10">
        <v>0</v>
      </c>
      <c r="R773" s="10">
        <v>113509</v>
      </c>
      <c r="S773" s="10" t="s">
        <v>17</v>
      </c>
      <c r="T773" s="2">
        <v>1</v>
      </c>
      <c r="U773" t="str">
        <f t="shared" si="64"/>
        <v>Normal family</v>
      </c>
    </row>
    <row r="774" spans="1:21" x14ac:dyDescent="0.2">
      <c r="A774" s="2">
        <v>23</v>
      </c>
      <c r="B774" s="2" t="str">
        <f t="shared" si="62"/>
        <v>18-30</v>
      </c>
      <c r="C774" s="10" t="s">
        <v>69</v>
      </c>
      <c r="D774" s="11" t="str">
        <f t="shared" si="60"/>
        <v>D</v>
      </c>
      <c r="E774" s="10" t="s">
        <v>19</v>
      </c>
      <c r="F774" s="2">
        <v>63.3583</v>
      </c>
      <c r="G774" s="2" t="str">
        <f t="shared" si="63"/>
        <v>25-75</v>
      </c>
      <c r="H774" s="10" t="s">
        <v>453</v>
      </c>
      <c r="I774" s="10" t="str">
        <f t="shared" si="61"/>
        <v>G</v>
      </c>
      <c r="J774" s="10" t="s">
        <v>1028</v>
      </c>
      <c r="K774" s="10" t="s">
        <v>1127</v>
      </c>
      <c r="L774" s="2">
        <v>1</v>
      </c>
      <c r="M774" s="2">
        <v>98</v>
      </c>
      <c r="N774" s="2">
        <v>1</v>
      </c>
      <c r="O774" s="10" t="s">
        <v>15</v>
      </c>
      <c r="P774" s="2">
        <v>0</v>
      </c>
      <c r="Q774" s="10">
        <v>1</v>
      </c>
      <c r="R774" s="10" t="s">
        <v>70</v>
      </c>
      <c r="S774" s="10" t="s">
        <v>17</v>
      </c>
      <c r="T774" s="2">
        <v>1</v>
      </c>
      <c r="U774" t="str">
        <f t="shared" si="64"/>
        <v>Normal family</v>
      </c>
    </row>
    <row r="775" spans="1:21" x14ac:dyDescent="0.2">
      <c r="A775" s="2">
        <v>24</v>
      </c>
      <c r="B775" s="2" t="str">
        <f t="shared" si="62"/>
        <v>18-30</v>
      </c>
      <c r="C775" s="10" t="s">
        <v>1842</v>
      </c>
      <c r="D775" s="11" t="str">
        <f t="shared" si="60"/>
        <v>M</v>
      </c>
      <c r="E775" s="10" t="s">
        <v>14</v>
      </c>
      <c r="F775" s="2">
        <v>65</v>
      </c>
      <c r="G775" s="2" t="str">
        <f t="shared" si="63"/>
        <v>25-75</v>
      </c>
      <c r="H775" s="10" t="s">
        <v>851</v>
      </c>
      <c r="I775" s="10" t="str">
        <f t="shared" si="61"/>
        <v>H</v>
      </c>
      <c r="J775" s="10" t="s">
        <v>1032</v>
      </c>
      <c r="K775" s="10" t="s">
        <v>1600</v>
      </c>
      <c r="L775" s="2">
        <v>2</v>
      </c>
      <c r="M775" s="2">
        <v>616</v>
      </c>
      <c r="N775" s="2">
        <v>2</v>
      </c>
      <c r="O775" s="10" t="s">
        <v>20</v>
      </c>
      <c r="P775" s="2">
        <v>1</v>
      </c>
      <c r="Q775" s="10">
        <v>1</v>
      </c>
      <c r="R775" s="10">
        <v>220845</v>
      </c>
      <c r="S775" s="10" t="s">
        <v>24</v>
      </c>
      <c r="T775" s="2">
        <v>3</v>
      </c>
      <c r="U775" t="str">
        <f t="shared" si="64"/>
        <v>Big family</v>
      </c>
    </row>
    <row r="776" spans="1:21" x14ac:dyDescent="0.2">
      <c r="A776" s="2">
        <v>48</v>
      </c>
      <c r="B776" s="2" t="str">
        <f t="shared" si="62"/>
        <v>45 higher</v>
      </c>
      <c r="C776" s="10" t="s">
        <v>1842</v>
      </c>
      <c r="D776" s="11" t="str">
        <f t="shared" si="60"/>
        <v>M</v>
      </c>
      <c r="E776" s="10" t="s">
        <v>14</v>
      </c>
      <c r="F776" s="2">
        <v>65</v>
      </c>
      <c r="G776" s="2" t="str">
        <f t="shared" si="63"/>
        <v>25-75</v>
      </c>
      <c r="H776" s="10" t="s">
        <v>851</v>
      </c>
      <c r="I776" s="10" t="str">
        <f t="shared" si="61"/>
        <v>H</v>
      </c>
      <c r="J776" s="10" t="s">
        <v>1030</v>
      </c>
      <c r="K776" s="10" t="s">
        <v>1721</v>
      </c>
      <c r="L776" s="2">
        <v>2</v>
      </c>
      <c r="M776" s="2">
        <v>755</v>
      </c>
      <c r="N776" s="2">
        <v>2</v>
      </c>
      <c r="O776" s="10" t="s">
        <v>20</v>
      </c>
      <c r="P776" s="2">
        <v>1</v>
      </c>
      <c r="Q776" s="10">
        <v>1</v>
      </c>
      <c r="R776" s="10">
        <v>220845</v>
      </c>
      <c r="S776" s="10" t="s">
        <v>22</v>
      </c>
      <c r="T776" s="2">
        <v>3</v>
      </c>
      <c r="U776" t="str">
        <f t="shared" si="64"/>
        <v>Big family</v>
      </c>
    </row>
    <row r="777" spans="1:21" x14ac:dyDescent="0.2">
      <c r="A777" s="2">
        <v>22</v>
      </c>
      <c r="B777" s="2" t="str">
        <f t="shared" si="62"/>
        <v>18-30</v>
      </c>
      <c r="C777" s="10" t="s">
        <v>92</v>
      </c>
      <c r="D777" s="11" t="str">
        <f t="shared" si="60"/>
        <v>C</v>
      </c>
      <c r="E777" s="10" t="s">
        <v>14</v>
      </c>
      <c r="F777" s="2">
        <v>66.599999999999994</v>
      </c>
      <c r="G777" s="2" t="str">
        <f t="shared" si="63"/>
        <v>25-75</v>
      </c>
      <c r="H777" s="10" t="s">
        <v>498</v>
      </c>
      <c r="I777" s="10" t="str">
        <f t="shared" si="61"/>
        <v>P</v>
      </c>
      <c r="J777" s="10" t="s">
        <v>1030</v>
      </c>
      <c r="K777" s="10" t="s">
        <v>1181</v>
      </c>
      <c r="L777" s="2">
        <v>0</v>
      </c>
      <c r="M777" s="2">
        <v>152</v>
      </c>
      <c r="N777" s="2">
        <v>1</v>
      </c>
      <c r="O777" s="10" t="s">
        <v>20</v>
      </c>
      <c r="P777" s="2">
        <v>1</v>
      </c>
      <c r="Q777" s="10">
        <v>1</v>
      </c>
      <c r="R777" s="10">
        <v>113776</v>
      </c>
      <c r="S777" s="10" t="s">
        <v>22</v>
      </c>
      <c r="T777" s="2">
        <v>1</v>
      </c>
      <c r="U777" t="str">
        <f t="shared" si="64"/>
        <v>Normal family</v>
      </c>
    </row>
    <row r="778" spans="1:21" x14ac:dyDescent="0.2">
      <c r="A778" s="2">
        <v>29</v>
      </c>
      <c r="B778" s="2" t="str">
        <f t="shared" si="62"/>
        <v>18-30</v>
      </c>
      <c r="C778" s="10" t="s">
        <v>92</v>
      </c>
      <c r="D778" s="11" t="str">
        <f t="shared" si="60"/>
        <v>C</v>
      </c>
      <c r="E778" s="10" t="s">
        <v>14</v>
      </c>
      <c r="F778" s="2">
        <v>66.599999999999994</v>
      </c>
      <c r="G778" s="2" t="str">
        <f t="shared" si="63"/>
        <v>25-75</v>
      </c>
      <c r="H778" s="10" t="s">
        <v>498</v>
      </c>
      <c r="I778" s="10" t="str">
        <f t="shared" si="61"/>
        <v>P</v>
      </c>
      <c r="J778" s="10" t="s">
        <v>1028</v>
      </c>
      <c r="K778" s="10" t="s">
        <v>1356</v>
      </c>
      <c r="L778" s="2">
        <v>0</v>
      </c>
      <c r="M778" s="2">
        <v>337</v>
      </c>
      <c r="N778" s="2">
        <v>1</v>
      </c>
      <c r="O778" s="10" t="s">
        <v>15</v>
      </c>
      <c r="P778" s="2">
        <v>1</v>
      </c>
      <c r="Q778" s="10">
        <v>0</v>
      </c>
      <c r="R778" s="10">
        <v>113776</v>
      </c>
      <c r="S778" s="10" t="s">
        <v>17</v>
      </c>
      <c r="T778" s="2">
        <v>1</v>
      </c>
      <c r="U778" t="str">
        <f t="shared" si="64"/>
        <v>Normal family</v>
      </c>
    </row>
    <row r="779" spans="1:21" x14ac:dyDescent="0.2">
      <c r="A779" s="2">
        <v>24</v>
      </c>
      <c r="B779" s="2" t="str">
        <f t="shared" si="62"/>
        <v>18-30</v>
      </c>
      <c r="C779" s="10" t="s">
        <v>187</v>
      </c>
      <c r="D779" s="11" t="str">
        <f t="shared" si="60"/>
        <v>B</v>
      </c>
      <c r="E779" s="10" t="s">
        <v>19</v>
      </c>
      <c r="F779" s="2">
        <v>69.3</v>
      </c>
      <c r="G779" s="2" t="str">
        <f t="shared" si="63"/>
        <v>25-75</v>
      </c>
      <c r="H779" s="10" t="s">
        <v>674</v>
      </c>
      <c r="I779" s="10" t="str">
        <f t="shared" si="61"/>
        <v>A</v>
      </c>
      <c r="J779" s="10" t="s">
        <v>1388</v>
      </c>
      <c r="K779" s="10" t="s">
        <v>1389</v>
      </c>
      <c r="L779" s="2">
        <v>0</v>
      </c>
      <c r="M779" s="2">
        <v>370</v>
      </c>
      <c r="N779" s="2">
        <v>1</v>
      </c>
      <c r="O779" s="10" t="s">
        <v>20</v>
      </c>
      <c r="P779" s="2">
        <v>0</v>
      </c>
      <c r="Q779" s="10">
        <v>1</v>
      </c>
      <c r="R779" s="10" t="s">
        <v>188</v>
      </c>
      <c r="S779" s="10" t="s">
        <v>22</v>
      </c>
      <c r="T779" s="2">
        <v>0</v>
      </c>
      <c r="U779" t="str">
        <f t="shared" si="64"/>
        <v>Single</v>
      </c>
    </row>
    <row r="780" spans="1:21" x14ac:dyDescent="0.2">
      <c r="A780" s="2">
        <v>24</v>
      </c>
      <c r="B780" s="2" t="str">
        <f t="shared" si="62"/>
        <v>18-30</v>
      </c>
      <c r="C780" s="10" t="s">
        <v>187</v>
      </c>
      <c r="D780" s="11" t="str">
        <f t="shared" si="60"/>
        <v>B</v>
      </c>
      <c r="E780" s="10" t="s">
        <v>19</v>
      </c>
      <c r="F780" s="2">
        <v>69.3</v>
      </c>
      <c r="G780" s="2" t="str">
        <f t="shared" si="63"/>
        <v>25-75</v>
      </c>
      <c r="H780" s="10" t="s">
        <v>869</v>
      </c>
      <c r="I780" s="10" t="str">
        <f t="shared" si="61"/>
        <v>S</v>
      </c>
      <c r="J780" s="10" t="s">
        <v>1623</v>
      </c>
      <c r="K780" s="10" t="s">
        <v>1624</v>
      </c>
      <c r="L780" s="2">
        <v>0</v>
      </c>
      <c r="M780" s="2">
        <v>642</v>
      </c>
      <c r="N780" s="2">
        <v>1</v>
      </c>
      <c r="O780" s="10" t="s">
        <v>20</v>
      </c>
      <c r="P780" s="2">
        <v>0</v>
      </c>
      <c r="Q780" s="10">
        <v>1</v>
      </c>
      <c r="R780" s="10" t="s">
        <v>188</v>
      </c>
      <c r="S780" s="10" t="s">
        <v>24</v>
      </c>
      <c r="T780" s="2">
        <v>0</v>
      </c>
      <c r="U780" t="str">
        <f t="shared" si="64"/>
        <v>Single</v>
      </c>
    </row>
    <row r="781" spans="1:21" x14ac:dyDescent="0.2">
      <c r="A781" s="2">
        <v>34.5</v>
      </c>
      <c r="B781" s="2" t="str">
        <f t="shared" si="62"/>
        <v>30-45</v>
      </c>
      <c r="C781" s="10" t="s">
        <v>1842</v>
      </c>
      <c r="D781" s="11" t="str">
        <f t="shared" si="60"/>
        <v>M</v>
      </c>
      <c r="E781" s="10" t="s">
        <v>19</v>
      </c>
      <c r="F781" s="2">
        <v>6.4375</v>
      </c>
      <c r="G781" s="2" t="str">
        <f t="shared" si="63"/>
        <v>0-10</v>
      </c>
      <c r="H781" s="10" t="s">
        <v>1001</v>
      </c>
      <c r="I781" s="10" t="str">
        <f t="shared" si="61"/>
        <v>L</v>
      </c>
      <c r="J781" s="10" t="s">
        <v>1028</v>
      </c>
      <c r="K781" s="10" t="s">
        <v>1799</v>
      </c>
      <c r="L781" s="2">
        <v>0</v>
      </c>
      <c r="M781" s="2">
        <v>844</v>
      </c>
      <c r="N781" s="2">
        <v>3</v>
      </c>
      <c r="O781" s="10" t="s">
        <v>15</v>
      </c>
      <c r="P781" s="2">
        <v>0</v>
      </c>
      <c r="Q781" s="10">
        <v>0</v>
      </c>
      <c r="R781" s="10">
        <v>2683</v>
      </c>
      <c r="S781" s="10" t="s">
        <v>17</v>
      </c>
      <c r="T781" s="2">
        <v>0</v>
      </c>
      <c r="U781" t="str">
        <f t="shared" si="64"/>
        <v>Single</v>
      </c>
    </row>
    <row r="782" spans="1:21" x14ac:dyDescent="0.2">
      <c r="A782" s="2">
        <v>61</v>
      </c>
      <c r="B782" s="2" t="str">
        <f t="shared" si="62"/>
        <v>45 higher</v>
      </c>
      <c r="C782" s="10" t="s">
        <v>1842</v>
      </c>
      <c r="D782" s="11" t="str">
        <f t="shared" si="60"/>
        <v>M</v>
      </c>
      <c r="E782" s="10" t="s">
        <v>14</v>
      </c>
      <c r="F782" s="2">
        <v>6.2374999999999998</v>
      </c>
      <c r="G782" s="2" t="str">
        <f t="shared" si="63"/>
        <v>0-10</v>
      </c>
      <c r="H782" s="10" t="s">
        <v>643</v>
      </c>
      <c r="I782" s="10" t="str">
        <f t="shared" si="61"/>
        <v>N</v>
      </c>
      <c r="J782" s="10" t="s">
        <v>1028</v>
      </c>
      <c r="K782" s="10" t="s">
        <v>1346</v>
      </c>
      <c r="L782" s="2">
        <v>0</v>
      </c>
      <c r="M782" s="2">
        <v>327</v>
      </c>
      <c r="N782" s="2">
        <v>3</v>
      </c>
      <c r="O782" s="10" t="s">
        <v>15</v>
      </c>
      <c r="P782" s="2">
        <v>0</v>
      </c>
      <c r="Q782" s="10">
        <v>0</v>
      </c>
      <c r="R782" s="10">
        <v>345364</v>
      </c>
      <c r="S782" s="10" t="s">
        <v>17</v>
      </c>
      <c r="T782" s="2">
        <v>0</v>
      </c>
      <c r="U782" t="str">
        <f t="shared" si="64"/>
        <v>Single</v>
      </c>
    </row>
    <row r="783" spans="1:21" x14ac:dyDescent="0.2">
      <c r="A783" s="2">
        <v>20</v>
      </c>
      <c r="B783" s="2" t="str">
        <f t="shared" si="62"/>
        <v>18-30</v>
      </c>
      <c r="C783" s="10" t="s">
        <v>1842</v>
      </c>
      <c r="D783" s="11" t="str">
        <f t="shared" si="60"/>
        <v>M</v>
      </c>
      <c r="E783" s="10" t="s">
        <v>19</v>
      </c>
      <c r="F783" s="2">
        <v>4.0125000000000002</v>
      </c>
      <c r="G783" s="2" t="str">
        <f t="shared" si="63"/>
        <v>0-10</v>
      </c>
      <c r="H783" s="10" t="s">
        <v>681</v>
      </c>
      <c r="I783" s="10" t="str">
        <f t="shared" si="61"/>
        <v>B</v>
      </c>
      <c r="J783" s="10" t="s">
        <v>1028</v>
      </c>
      <c r="K783" s="10" t="s">
        <v>1372</v>
      </c>
      <c r="L783" s="2">
        <v>0</v>
      </c>
      <c r="M783" s="2">
        <v>379</v>
      </c>
      <c r="N783" s="2">
        <v>3</v>
      </c>
      <c r="O783" s="10" t="s">
        <v>15</v>
      </c>
      <c r="P783" s="2">
        <v>0</v>
      </c>
      <c r="Q783" s="10">
        <v>0</v>
      </c>
      <c r="R783" s="10">
        <v>2648</v>
      </c>
      <c r="S783" s="10" t="s">
        <v>17</v>
      </c>
      <c r="T783" s="2">
        <v>0</v>
      </c>
      <c r="U783" t="str">
        <f t="shared" si="64"/>
        <v>Single</v>
      </c>
    </row>
    <row r="784" spans="1:21" x14ac:dyDescent="0.2">
      <c r="A784" s="2">
        <v>36</v>
      </c>
      <c r="B784" s="2" t="str">
        <f t="shared" si="62"/>
        <v>30-45</v>
      </c>
      <c r="C784" s="10" t="s">
        <v>1842</v>
      </c>
      <c r="D784" s="11" t="str">
        <f t="shared" si="60"/>
        <v>M</v>
      </c>
      <c r="E784" s="10" t="s">
        <v>14</v>
      </c>
      <c r="F784" s="2">
        <v>0</v>
      </c>
      <c r="G784" s="2">
        <f t="shared" si="63"/>
        <v>0</v>
      </c>
      <c r="H784" s="10" t="s">
        <v>521</v>
      </c>
      <c r="I784" s="10" t="str">
        <f t="shared" si="61"/>
        <v>L</v>
      </c>
      <c r="J784" s="10" t="s">
        <v>1028</v>
      </c>
      <c r="K784" s="10" t="s">
        <v>1208</v>
      </c>
      <c r="L784" s="2">
        <v>0</v>
      </c>
      <c r="M784" s="2">
        <v>180</v>
      </c>
      <c r="N784" s="2">
        <v>3</v>
      </c>
      <c r="O784" s="10" t="s">
        <v>15</v>
      </c>
      <c r="P784" s="2">
        <v>0</v>
      </c>
      <c r="Q784" s="10">
        <v>0</v>
      </c>
      <c r="R784" s="10" t="s">
        <v>107</v>
      </c>
      <c r="S784" s="10" t="s">
        <v>17</v>
      </c>
      <c r="T784" s="2">
        <v>0</v>
      </c>
      <c r="U784" t="str">
        <f t="shared" si="64"/>
        <v>Single</v>
      </c>
    </row>
    <row r="785" spans="1:21" x14ac:dyDescent="0.2">
      <c r="A785" s="2">
        <v>25</v>
      </c>
      <c r="B785" s="2" t="str">
        <f t="shared" si="62"/>
        <v>18-30</v>
      </c>
      <c r="C785" s="10" t="s">
        <v>1842</v>
      </c>
      <c r="D785" s="11" t="str">
        <f t="shared" si="60"/>
        <v>M</v>
      </c>
      <c r="E785" s="10" t="s">
        <v>14</v>
      </c>
      <c r="F785" s="2">
        <v>0</v>
      </c>
      <c r="G785" s="2">
        <f t="shared" si="63"/>
        <v>0</v>
      </c>
      <c r="H785" s="10" t="s">
        <v>597</v>
      </c>
      <c r="I785" s="10" t="str">
        <f t="shared" si="61"/>
        <v>T</v>
      </c>
      <c r="J785" s="10" t="s">
        <v>1028</v>
      </c>
      <c r="K785" s="10" t="s">
        <v>1035</v>
      </c>
      <c r="L785" s="2">
        <v>0</v>
      </c>
      <c r="M785" s="2">
        <v>272</v>
      </c>
      <c r="N785" s="2">
        <v>3</v>
      </c>
      <c r="O785" s="10" t="s">
        <v>15</v>
      </c>
      <c r="P785" s="2">
        <v>0</v>
      </c>
      <c r="Q785" s="10">
        <v>1</v>
      </c>
      <c r="R785" s="10" t="s">
        <v>107</v>
      </c>
      <c r="S785" s="10" t="s">
        <v>17</v>
      </c>
      <c r="T785" s="2">
        <v>0</v>
      </c>
      <c r="U785" t="str">
        <f t="shared" si="64"/>
        <v>Single</v>
      </c>
    </row>
    <row r="786" spans="1:21" x14ac:dyDescent="0.2">
      <c r="A786" s="2">
        <v>19</v>
      </c>
      <c r="B786" s="2" t="str">
        <f t="shared" si="62"/>
        <v>18-30</v>
      </c>
      <c r="C786" s="10" t="s">
        <v>1842</v>
      </c>
      <c r="D786" s="11" t="str">
        <f t="shared" si="60"/>
        <v>M</v>
      </c>
      <c r="E786" s="10" t="s">
        <v>14</v>
      </c>
      <c r="F786" s="2">
        <v>0</v>
      </c>
      <c r="G786" s="2">
        <f t="shared" si="63"/>
        <v>0</v>
      </c>
      <c r="H786" s="10" t="s">
        <v>369</v>
      </c>
      <c r="I786" s="10" t="str">
        <f t="shared" si="61"/>
        <v>J</v>
      </c>
      <c r="J786" s="10" t="s">
        <v>1028</v>
      </c>
      <c r="K786" s="10" t="s">
        <v>1323</v>
      </c>
      <c r="L786" s="2">
        <v>0</v>
      </c>
      <c r="M786" s="2">
        <v>303</v>
      </c>
      <c r="N786" s="2">
        <v>3</v>
      </c>
      <c r="O786" s="10" t="s">
        <v>15</v>
      </c>
      <c r="P786" s="2">
        <v>0</v>
      </c>
      <c r="Q786" s="10">
        <v>0</v>
      </c>
      <c r="R786" s="10" t="s">
        <v>107</v>
      </c>
      <c r="S786" s="10" t="s">
        <v>17</v>
      </c>
      <c r="T786" s="2">
        <v>0</v>
      </c>
      <c r="U786" t="str">
        <f t="shared" si="64"/>
        <v>Single</v>
      </c>
    </row>
    <row r="787" spans="1:21" x14ac:dyDescent="0.2">
      <c r="A787" s="2">
        <v>49</v>
      </c>
      <c r="B787" s="2" t="str">
        <f t="shared" si="62"/>
        <v>45 higher</v>
      </c>
      <c r="C787" s="10" t="s">
        <v>1842</v>
      </c>
      <c r="D787" s="11" t="str">
        <f t="shared" si="60"/>
        <v>M</v>
      </c>
      <c r="E787" s="10" t="s">
        <v>14</v>
      </c>
      <c r="F787" s="2">
        <v>0</v>
      </c>
      <c r="G787" s="2">
        <f t="shared" si="63"/>
        <v>0</v>
      </c>
      <c r="H787" s="10" t="s">
        <v>369</v>
      </c>
      <c r="I787" s="10" t="str">
        <f t="shared" si="61"/>
        <v>J</v>
      </c>
      <c r="J787" s="10" t="s">
        <v>1028</v>
      </c>
      <c r="K787" s="10" t="s">
        <v>1413</v>
      </c>
      <c r="L787" s="2">
        <v>0</v>
      </c>
      <c r="M787" s="2">
        <v>598</v>
      </c>
      <c r="N787" s="2">
        <v>3</v>
      </c>
      <c r="O787" s="10" t="s">
        <v>15</v>
      </c>
      <c r="P787" s="2">
        <v>0</v>
      </c>
      <c r="Q787" s="10">
        <v>0</v>
      </c>
      <c r="R787" s="10" t="s">
        <v>107</v>
      </c>
      <c r="S787" s="10" t="s">
        <v>17</v>
      </c>
      <c r="T787" s="2">
        <v>0</v>
      </c>
      <c r="U787" t="str">
        <f t="shared" si="64"/>
        <v>Single</v>
      </c>
    </row>
    <row r="788" spans="1:21" x14ac:dyDescent="0.2">
      <c r="A788" s="2">
        <v>36</v>
      </c>
      <c r="B788" s="2" t="str">
        <f t="shared" si="62"/>
        <v>30-45</v>
      </c>
      <c r="C788" s="10" t="s">
        <v>244</v>
      </c>
      <c r="D788" s="11" t="str">
        <f t="shared" si="60"/>
        <v>B</v>
      </c>
      <c r="E788" s="10" t="s">
        <v>14</v>
      </c>
      <c r="F788" s="2">
        <v>71</v>
      </c>
      <c r="G788" s="2" t="str">
        <f t="shared" si="63"/>
        <v>25-75</v>
      </c>
      <c r="H788" s="10" t="s">
        <v>801</v>
      </c>
      <c r="I788" s="10" t="str">
        <f t="shared" si="61"/>
        <v>C</v>
      </c>
      <c r="J788" s="10" t="s">
        <v>1032</v>
      </c>
      <c r="K788" s="10" t="s">
        <v>1537</v>
      </c>
      <c r="L788" s="2">
        <v>2</v>
      </c>
      <c r="M788" s="2">
        <v>541</v>
      </c>
      <c r="N788" s="2">
        <v>1</v>
      </c>
      <c r="O788" s="10" t="s">
        <v>20</v>
      </c>
      <c r="P788" s="2">
        <v>0</v>
      </c>
      <c r="Q788" s="10">
        <v>1</v>
      </c>
      <c r="R788" s="10" t="s">
        <v>245</v>
      </c>
      <c r="S788" s="10" t="s">
        <v>24</v>
      </c>
      <c r="T788" s="2">
        <v>2</v>
      </c>
      <c r="U788" t="str">
        <f t="shared" si="64"/>
        <v>Normal family</v>
      </c>
    </row>
    <row r="789" spans="1:21" x14ac:dyDescent="0.2">
      <c r="A789" s="2">
        <v>70</v>
      </c>
      <c r="B789" s="2" t="str">
        <f t="shared" si="62"/>
        <v>45 higher</v>
      </c>
      <c r="C789" s="10" t="s">
        <v>244</v>
      </c>
      <c r="D789" s="11" t="str">
        <f t="shared" si="60"/>
        <v>B</v>
      </c>
      <c r="E789" s="10" t="s">
        <v>14</v>
      </c>
      <c r="F789" s="2">
        <v>71</v>
      </c>
      <c r="G789" s="2" t="str">
        <f t="shared" si="63"/>
        <v>25-75</v>
      </c>
      <c r="H789" s="10" t="s">
        <v>801</v>
      </c>
      <c r="I789" s="10" t="str">
        <f t="shared" si="61"/>
        <v>C</v>
      </c>
      <c r="J789" s="10" t="s">
        <v>1714</v>
      </c>
      <c r="K789" s="10" t="s">
        <v>1715</v>
      </c>
      <c r="L789" s="2">
        <v>1</v>
      </c>
      <c r="M789" s="2">
        <v>746</v>
      </c>
      <c r="N789" s="2">
        <v>1</v>
      </c>
      <c r="O789" s="10" t="s">
        <v>15</v>
      </c>
      <c r="P789" s="2">
        <v>1</v>
      </c>
      <c r="Q789" s="10">
        <v>0</v>
      </c>
      <c r="R789" s="10" t="s">
        <v>245</v>
      </c>
      <c r="S789" s="10" t="s">
        <v>17</v>
      </c>
      <c r="T789" s="2">
        <v>2</v>
      </c>
      <c r="U789" t="str">
        <f t="shared" si="64"/>
        <v>Normal family</v>
      </c>
    </row>
    <row r="790" spans="1:21" x14ac:dyDescent="0.2">
      <c r="A790" s="2">
        <v>38</v>
      </c>
      <c r="B790" s="2" t="str">
        <f t="shared" si="62"/>
        <v>30-45</v>
      </c>
      <c r="C790" s="10" t="s">
        <v>18</v>
      </c>
      <c r="D790" s="11" t="str">
        <f t="shared" si="60"/>
        <v>C</v>
      </c>
      <c r="E790" s="10" t="s">
        <v>19</v>
      </c>
      <c r="F790" s="2">
        <v>71.283299999999997</v>
      </c>
      <c r="G790" s="2" t="str">
        <f t="shared" si="63"/>
        <v>25-75</v>
      </c>
      <c r="H790" s="10" t="s">
        <v>362</v>
      </c>
      <c r="I790" s="10" t="str">
        <f t="shared" si="61"/>
        <v>C</v>
      </c>
      <c r="J790" s="10" t="s">
        <v>1030</v>
      </c>
      <c r="K790" s="10" t="s">
        <v>1031</v>
      </c>
      <c r="L790" s="2">
        <v>0</v>
      </c>
      <c r="M790" s="2">
        <v>2</v>
      </c>
      <c r="N790" s="2">
        <v>1</v>
      </c>
      <c r="O790" s="10" t="s">
        <v>20</v>
      </c>
      <c r="P790" s="2">
        <v>1</v>
      </c>
      <c r="Q790" s="10">
        <v>1</v>
      </c>
      <c r="R790" s="10" t="s">
        <v>21</v>
      </c>
      <c r="S790" s="10" t="s">
        <v>22</v>
      </c>
      <c r="T790" s="2">
        <v>1</v>
      </c>
      <c r="U790" t="str">
        <f t="shared" si="64"/>
        <v>Normal family</v>
      </c>
    </row>
    <row r="791" spans="1:21" x14ac:dyDescent="0.2">
      <c r="A791" s="2">
        <v>21</v>
      </c>
      <c r="B791" s="2" t="str">
        <f t="shared" si="62"/>
        <v>18-30</v>
      </c>
      <c r="C791" s="10" t="s">
        <v>1842</v>
      </c>
      <c r="D791" s="11" t="str">
        <f t="shared" si="60"/>
        <v>M</v>
      </c>
      <c r="E791" s="10" t="s">
        <v>14</v>
      </c>
      <c r="F791" s="2">
        <v>73.5</v>
      </c>
      <c r="G791" s="2" t="str">
        <f t="shared" si="63"/>
        <v>25-75</v>
      </c>
      <c r="H791" s="10" t="s">
        <v>429</v>
      </c>
      <c r="I791" s="10" t="str">
        <f t="shared" si="61"/>
        <v>H</v>
      </c>
      <c r="J791" s="10" t="s">
        <v>1028</v>
      </c>
      <c r="K791" s="10" t="s">
        <v>1103</v>
      </c>
      <c r="L791" s="2">
        <v>0</v>
      </c>
      <c r="M791" s="2">
        <v>73</v>
      </c>
      <c r="N791" s="2">
        <v>2</v>
      </c>
      <c r="O791" s="10" t="s">
        <v>15</v>
      </c>
      <c r="P791" s="2">
        <v>0</v>
      </c>
      <c r="Q791" s="10">
        <v>0</v>
      </c>
      <c r="R791" s="10" t="s">
        <v>59</v>
      </c>
      <c r="S791" s="10" t="s">
        <v>17</v>
      </c>
      <c r="T791" s="2">
        <v>0</v>
      </c>
      <c r="U791" t="str">
        <f t="shared" si="64"/>
        <v>Single</v>
      </c>
    </row>
    <row r="792" spans="1:21" x14ac:dyDescent="0.2">
      <c r="A792" s="2">
        <v>21</v>
      </c>
      <c r="B792" s="2" t="str">
        <f t="shared" si="62"/>
        <v>18-30</v>
      </c>
      <c r="C792" s="10" t="s">
        <v>1842</v>
      </c>
      <c r="D792" s="11" t="str">
        <f t="shared" si="60"/>
        <v>M</v>
      </c>
      <c r="E792" s="10" t="s">
        <v>14</v>
      </c>
      <c r="F792" s="2">
        <v>73.5</v>
      </c>
      <c r="G792" s="2" t="str">
        <f t="shared" si="63"/>
        <v>25-75</v>
      </c>
      <c r="H792" s="10" t="s">
        <v>473</v>
      </c>
      <c r="I792" s="10" t="str">
        <f t="shared" si="61"/>
        <v>H</v>
      </c>
      <c r="J792" s="10" t="s">
        <v>1028</v>
      </c>
      <c r="K792" s="10" t="s">
        <v>1149</v>
      </c>
      <c r="L792" s="2">
        <v>0</v>
      </c>
      <c r="M792" s="2">
        <v>121</v>
      </c>
      <c r="N792" s="2">
        <v>2</v>
      </c>
      <c r="O792" s="10" t="s">
        <v>15</v>
      </c>
      <c r="P792" s="2">
        <v>2</v>
      </c>
      <c r="Q792" s="10">
        <v>0</v>
      </c>
      <c r="R792" s="10" t="s">
        <v>59</v>
      </c>
      <c r="S792" s="10" t="s">
        <v>17</v>
      </c>
      <c r="T792" s="2">
        <v>2</v>
      </c>
      <c r="U792" t="str">
        <f t="shared" si="64"/>
        <v>Normal family</v>
      </c>
    </row>
    <row r="793" spans="1:21" x14ac:dyDescent="0.2">
      <c r="A793" s="2">
        <v>18</v>
      </c>
      <c r="B793" s="2" t="str">
        <f t="shared" si="62"/>
        <v>45 higher</v>
      </c>
      <c r="C793" s="10" t="s">
        <v>1842</v>
      </c>
      <c r="D793" s="11" t="str">
        <f t="shared" si="60"/>
        <v>M</v>
      </c>
      <c r="E793" s="10" t="s">
        <v>14</v>
      </c>
      <c r="F793" s="2">
        <v>73.5</v>
      </c>
      <c r="G793" s="2" t="str">
        <f t="shared" si="63"/>
        <v>25-75</v>
      </c>
      <c r="H793" s="10" t="s">
        <v>686</v>
      </c>
      <c r="I793" s="10" t="str">
        <f t="shared" si="61"/>
        <v>D</v>
      </c>
      <c r="J793" s="10" t="s">
        <v>1028</v>
      </c>
      <c r="K793" s="10" t="s">
        <v>1402</v>
      </c>
      <c r="L793" s="2">
        <v>0</v>
      </c>
      <c r="M793" s="2">
        <v>386</v>
      </c>
      <c r="N793" s="2">
        <v>2</v>
      </c>
      <c r="O793" s="10" t="s">
        <v>15</v>
      </c>
      <c r="P793" s="2">
        <v>0</v>
      </c>
      <c r="Q793" s="10">
        <v>0</v>
      </c>
      <c r="R793" s="10" t="s">
        <v>59</v>
      </c>
      <c r="S793" s="10" t="s">
        <v>17</v>
      </c>
      <c r="T793" s="2">
        <v>0</v>
      </c>
      <c r="U793" t="str">
        <f t="shared" si="64"/>
        <v>Single</v>
      </c>
    </row>
    <row r="794" spans="1:21" x14ac:dyDescent="0.2">
      <c r="A794" s="2">
        <v>24</v>
      </c>
      <c r="B794" s="2" t="str">
        <f t="shared" si="62"/>
        <v>18-30</v>
      </c>
      <c r="C794" s="10" t="s">
        <v>1842</v>
      </c>
      <c r="D794" s="11" t="str">
        <f t="shared" si="60"/>
        <v>M</v>
      </c>
      <c r="E794" s="10" t="s">
        <v>14</v>
      </c>
      <c r="F794" s="2">
        <v>73.5</v>
      </c>
      <c r="G794" s="2" t="str">
        <f t="shared" si="63"/>
        <v>25-75</v>
      </c>
      <c r="H794" s="10" t="s">
        <v>473</v>
      </c>
      <c r="I794" s="10" t="str">
        <f t="shared" si="61"/>
        <v>H</v>
      </c>
      <c r="J794" s="10" t="s">
        <v>1028</v>
      </c>
      <c r="K794" s="10" t="s">
        <v>1637</v>
      </c>
      <c r="L794" s="2">
        <v>0</v>
      </c>
      <c r="M794" s="2">
        <v>656</v>
      </c>
      <c r="N794" s="2">
        <v>2</v>
      </c>
      <c r="O794" s="10" t="s">
        <v>15</v>
      </c>
      <c r="P794" s="2">
        <v>2</v>
      </c>
      <c r="Q794" s="10">
        <v>0</v>
      </c>
      <c r="R794" s="10" t="s">
        <v>59</v>
      </c>
      <c r="S794" s="10" t="s">
        <v>17</v>
      </c>
      <c r="T794" s="2">
        <v>2</v>
      </c>
      <c r="U794" t="str">
        <f t="shared" si="64"/>
        <v>Normal family</v>
      </c>
    </row>
    <row r="795" spans="1:21" x14ac:dyDescent="0.2">
      <c r="A795" s="2">
        <v>32</v>
      </c>
      <c r="B795" s="2" t="str">
        <f t="shared" si="62"/>
        <v>30-45</v>
      </c>
      <c r="C795" s="10" t="s">
        <v>1842</v>
      </c>
      <c r="D795" s="11" t="str">
        <f t="shared" si="60"/>
        <v>M</v>
      </c>
      <c r="E795" s="10" t="s">
        <v>14</v>
      </c>
      <c r="F795" s="2">
        <v>73.5</v>
      </c>
      <c r="G795" s="2" t="str">
        <f t="shared" si="63"/>
        <v>25-75</v>
      </c>
      <c r="H795" s="10" t="s">
        <v>473</v>
      </c>
      <c r="I795" s="10" t="str">
        <f t="shared" si="61"/>
        <v>H</v>
      </c>
      <c r="J795" s="10" t="s">
        <v>1028</v>
      </c>
      <c r="K795" s="10" t="s">
        <v>1646</v>
      </c>
      <c r="L795" s="2">
        <v>0</v>
      </c>
      <c r="M795" s="2">
        <v>666</v>
      </c>
      <c r="N795" s="2">
        <v>2</v>
      </c>
      <c r="O795" s="10" t="s">
        <v>15</v>
      </c>
      <c r="P795" s="2">
        <v>2</v>
      </c>
      <c r="Q795" s="10">
        <v>0</v>
      </c>
      <c r="R795" s="10" t="s">
        <v>59</v>
      </c>
      <c r="S795" s="10" t="s">
        <v>17</v>
      </c>
      <c r="T795" s="2">
        <v>2</v>
      </c>
      <c r="U795" t="str">
        <f t="shared" si="64"/>
        <v>Normal family</v>
      </c>
    </row>
    <row r="796" spans="1:21" x14ac:dyDescent="0.2">
      <c r="A796" s="2">
        <v>60</v>
      </c>
      <c r="B796" s="2" t="str">
        <f t="shared" si="62"/>
        <v>45 higher</v>
      </c>
      <c r="C796" s="10" t="s">
        <v>186</v>
      </c>
      <c r="D796" s="11" t="str">
        <f t="shared" si="60"/>
        <v>D</v>
      </c>
      <c r="E796" s="10" t="s">
        <v>19</v>
      </c>
      <c r="F796" s="2">
        <v>75.25</v>
      </c>
      <c r="G796" s="2" t="str">
        <f t="shared" si="63"/>
        <v>75 higher</v>
      </c>
      <c r="H796" s="10" t="s">
        <v>671</v>
      </c>
      <c r="I796" s="10" t="str">
        <f t="shared" si="61"/>
        <v>W</v>
      </c>
      <c r="J796" s="10" t="s">
        <v>1030</v>
      </c>
      <c r="K796" s="10" t="s">
        <v>1385</v>
      </c>
      <c r="L796" s="2">
        <v>0</v>
      </c>
      <c r="M796" s="2">
        <v>367</v>
      </c>
      <c r="N796" s="2">
        <v>1</v>
      </c>
      <c r="O796" s="10" t="s">
        <v>20</v>
      </c>
      <c r="P796" s="2">
        <v>1</v>
      </c>
      <c r="Q796" s="10">
        <v>1</v>
      </c>
      <c r="R796" s="10">
        <v>110813</v>
      </c>
      <c r="S796" s="10" t="s">
        <v>22</v>
      </c>
      <c r="T796" s="2">
        <v>1</v>
      </c>
      <c r="U796" t="str">
        <f t="shared" si="64"/>
        <v>Normal family</v>
      </c>
    </row>
    <row r="797" spans="1:21" x14ac:dyDescent="0.2">
      <c r="A797" s="2">
        <v>32</v>
      </c>
      <c r="B797" s="2" t="str">
        <f t="shared" si="62"/>
        <v>30-45</v>
      </c>
      <c r="C797" s="10" t="s">
        <v>121</v>
      </c>
      <c r="D797" s="11" t="str">
        <f t="shared" si="60"/>
        <v>D</v>
      </c>
      <c r="E797" s="10" t="s">
        <v>19</v>
      </c>
      <c r="F797" s="2">
        <v>76.291700000000006</v>
      </c>
      <c r="G797" s="2" t="str">
        <f t="shared" si="63"/>
        <v>75 higher</v>
      </c>
      <c r="H797" s="10" t="s">
        <v>554</v>
      </c>
      <c r="I797" s="10" t="str">
        <f t="shared" si="61"/>
        <v>B</v>
      </c>
      <c r="J797" s="10" t="s">
        <v>1032</v>
      </c>
      <c r="K797" s="10" t="s">
        <v>1247</v>
      </c>
      <c r="L797" s="2">
        <v>0</v>
      </c>
      <c r="M797" s="2">
        <v>219</v>
      </c>
      <c r="N797" s="2">
        <v>1</v>
      </c>
      <c r="O797" s="10" t="s">
        <v>20</v>
      </c>
      <c r="P797" s="2">
        <v>0</v>
      </c>
      <c r="Q797" s="10">
        <v>1</v>
      </c>
      <c r="R797" s="10">
        <v>11813</v>
      </c>
      <c r="S797" s="10" t="s">
        <v>24</v>
      </c>
      <c r="T797" s="2">
        <v>0</v>
      </c>
      <c r="U797" t="str">
        <f t="shared" si="64"/>
        <v>Single</v>
      </c>
    </row>
    <row r="798" spans="1:21" x14ac:dyDescent="0.2">
      <c r="A798" s="2">
        <v>27</v>
      </c>
      <c r="B798" s="2" t="str">
        <f t="shared" si="62"/>
        <v>18-30</v>
      </c>
      <c r="C798" s="10" t="s">
        <v>286</v>
      </c>
      <c r="D798" s="11" t="str">
        <f t="shared" si="60"/>
        <v>D</v>
      </c>
      <c r="E798" s="10" t="s">
        <v>19</v>
      </c>
      <c r="F798" s="2">
        <v>76.729200000000006</v>
      </c>
      <c r="G798" s="2" t="str">
        <f t="shared" si="63"/>
        <v>75 higher</v>
      </c>
      <c r="H798" s="10" t="s">
        <v>896</v>
      </c>
      <c r="I798" s="10" t="str">
        <f t="shared" si="61"/>
        <v>H</v>
      </c>
      <c r="J798" s="10" t="s">
        <v>1028</v>
      </c>
      <c r="K798" s="10" t="s">
        <v>1661</v>
      </c>
      <c r="L798" s="2">
        <v>0</v>
      </c>
      <c r="M798" s="2">
        <v>682</v>
      </c>
      <c r="N798" s="2">
        <v>1</v>
      </c>
      <c r="O798" s="10" t="s">
        <v>15</v>
      </c>
      <c r="P798" s="2">
        <v>0</v>
      </c>
      <c r="Q798" s="10">
        <v>1</v>
      </c>
      <c r="R798" s="10" t="s">
        <v>46</v>
      </c>
      <c r="S798" s="10" t="s">
        <v>17</v>
      </c>
      <c r="T798" s="2">
        <v>0</v>
      </c>
      <c r="U798" t="str">
        <f t="shared" si="64"/>
        <v>Single</v>
      </c>
    </row>
    <row r="799" spans="1:21" x14ac:dyDescent="0.2">
      <c r="A799" s="2">
        <v>49</v>
      </c>
      <c r="B799" s="2" t="str">
        <f t="shared" si="62"/>
        <v>45 higher</v>
      </c>
      <c r="C799" s="10" t="s">
        <v>45</v>
      </c>
      <c r="D799" s="11" t="str">
        <f t="shared" si="60"/>
        <v>D</v>
      </c>
      <c r="E799" s="10" t="s">
        <v>19</v>
      </c>
      <c r="F799" s="2">
        <v>76.729200000000006</v>
      </c>
      <c r="G799" s="2" t="str">
        <f t="shared" si="63"/>
        <v>75 higher</v>
      </c>
      <c r="H799" s="10" t="s">
        <v>411</v>
      </c>
      <c r="I799" s="10" t="str">
        <f t="shared" si="61"/>
        <v>H</v>
      </c>
      <c r="J799" s="10" t="s">
        <v>1030</v>
      </c>
      <c r="K799" s="10" t="s">
        <v>1083</v>
      </c>
      <c r="L799" s="2">
        <v>0</v>
      </c>
      <c r="M799" s="2">
        <v>53</v>
      </c>
      <c r="N799" s="2">
        <v>1</v>
      </c>
      <c r="O799" s="10" t="s">
        <v>20</v>
      </c>
      <c r="P799" s="2">
        <v>1</v>
      </c>
      <c r="Q799" s="10">
        <v>1</v>
      </c>
      <c r="R799" s="10" t="s">
        <v>46</v>
      </c>
      <c r="S799" s="10" t="s">
        <v>22</v>
      </c>
      <c r="T799" s="2">
        <v>1</v>
      </c>
      <c r="U799" t="str">
        <f t="shared" si="64"/>
        <v>Normal family</v>
      </c>
    </row>
    <row r="800" spans="1:21" x14ac:dyDescent="0.2">
      <c r="A800" s="2">
        <v>48</v>
      </c>
      <c r="B800" s="2" t="str">
        <f t="shared" si="62"/>
        <v>45 higher</v>
      </c>
      <c r="C800" s="10" t="s">
        <v>45</v>
      </c>
      <c r="D800" s="11" t="str">
        <f t="shared" si="60"/>
        <v>D</v>
      </c>
      <c r="E800" s="10" t="s">
        <v>19</v>
      </c>
      <c r="F800" s="2">
        <v>76.729200000000006</v>
      </c>
      <c r="G800" s="2" t="str">
        <f t="shared" si="63"/>
        <v>75 higher</v>
      </c>
      <c r="H800" s="10" t="s">
        <v>411</v>
      </c>
      <c r="I800" s="10" t="str">
        <f t="shared" si="61"/>
        <v>H</v>
      </c>
      <c r="J800" s="10" t="s">
        <v>1028</v>
      </c>
      <c r="K800" s="10" t="s">
        <v>1628</v>
      </c>
      <c r="L800" s="2">
        <v>0</v>
      </c>
      <c r="M800" s="2">
        <v>646</v>
      </c>
      <c r="N800" s="2">
        <v>1</v>
      </c>
      <c r="O800" s="10" t="s">
        <v>15</v>
      </c>
      <c r="P800" s="2">
        <v>1</v>
      </c>
      <c r="Q800" s="10">
        <v>1</v>
      </c>
      <c r="R800" s="10" t="s">
        <v>46</v>
      </c>
      <c r="S800" s="10" t="s">
        <v>17</v>
      </c>
      <c r="T800" s="2">
        <v>1</v>
      </c>
      <c r="U800" t="str">
        <f t="shared" si="64"/>
        <v>Normal family</v>
      </c>
    </row>
    <row r="801" spans="1:21" x14ac:dyDescent="0.2">
      <c r="A801" s="2">
        <v>21</v>
      </c>
      <c r="B801" s="2" t="str">
        <f t="shared" si="62"/>
        <v>18-30</v>
      </c>
      <c r="C801" s="10" t="s">
        <v>71</v>
      </c>
      <c r="D801" s="11" t="str">
        <f t="shared" si="60"/>
        <v>D</v>
      </c>
      <c r="E801" s="10" t="s">
        <v>14</v>
      </c>
      <c r="F801" s="2">
        <v>77.287499999999994</v>
      </c>
      <c r="G801" s="2" t="str">
        <f t="shared" si="63"/>
        <v>75 higher</v>
      </c>
      <c r="H801" s="10" t="s">
        <v>458</v>
      </c>
      <c r="I801" s="10" t="str">
        <f t="shared" si="61"/>
        <v>W</v>
      </c>
      <c r="J801" s="10" t="s">
        <v>1028</v>
      </c>
      <c r="K801" s="10" t="s">
        <v>1132</v>
      </c>
      <c r="L801" s="2">
        <v>1</v>
      </c>
      <c r="M801" s="2">
        <v>103</v>
      </c>
      <c r="N801" s="2">
        <v>1</v>
      </c>
      <c r="O801" s="10" t="s">
        <v>15</v>
      </c>
      <c r="P801" s="2">
        <v>0</v>
      </c>
      <c r="Q801" s="10">
        <v>0</v>
      </c>
      <c r="R801" s="10">
        <v>35281</v>
      </c>
      <c r="S801" s="10" t="s">
        <v>17</v>
      </c>
      <c r="T801" s="2">
        <v>1</v>
      </c>
      <c r="U801" t="str">
        <f t="shared" si="64"/>
        <v>Normal family</v>
      </c>
    </row>
    <row r="802" spans="1:21" x14ac:dyDescent="0.2">
      <c r="A802" s="2">
        <v>54</v>
      </c>
      <c r="B802" s="2" t="str">
        <f t="shared" si="62"/>
        <v>45 higher</v>
      </c>
      <c r="C802" s="10" t="s">
        <v>71</v>
      </c>
      <c r="D802" s="11" t="str">
        <f t="shared" si="60"/>
        <v>D</v>
      </c>
      <c r="E802" s="10" t="s">
        <v>14</v>
      </c>
      <c r="F802" s="2">
        <v>77.287499999999994</v>
      </c>
      <c r="G802" s="2" t="str">
        <f t="shared" si="63"/>
        <v>75 higher</v>
      </c>
      <c r="H802" s="10" t="s">
        <v>458</v>
      </c>
      <c r="I802" s="10" t="str">
        <f t="shared" si="61"/>
        <v>W</v>
      </c>
      <c r="J802" s="10" t="s">
        <v>1028</v>
      </c>
      <c r="K802" s="10" t="s">
        <v>1153</v>
      </c>
      <c r="L802" s="2">
        <v>1</v>
      </c>
      <c r="M802" s="2">
        <v>125</v>
      </c>
      <c r="N802" s="2">
        <v>1</v>
      </c>
      <c r="O802" s="10" t="s">
        <v>15</v>
      </c>
      <c r="P802" s="2">
        <v>0</v>
      </c>
      <c r="Q802" s="10">
        <v>0</v>
      </c>
      <c r="R802" s="10">
        <v>35281</v>
      </c>
      <c r="S802" s="10" t="s">
        <v>17</v>
      </c>
      <c r="T802" s="2">
        <v>1</v>
      </c>
      <c r="U802" t="str">
        <f t="shared" si="64"/>
        <v>Normal family</v>
      </c>
    </row>
    <row r="803" spans="1:21" x14ac:dyDescent="0.2">
      <c r="A803" s="2">
        <v>21</v>
      </c>
      <c r="B803" s="2" t="str">
        <f t="shared" si="62"/>
        <v>18-30</v>
      </c>
      <c r="C803" s="10" t="s">
        <v>270</v>
      </c>
      <c r="D803" s="11" t="str">
        <f t="shared" si="60"/>
        <v>D</v>
      </c>
      <c r="E803" s="10" t="s">
        <v>14</v>
      </c>
      <c r="F803" s="2">
        <v>77.958299999999994</v>
      </c>
      <c r="G803" s="2" t="str">
        <f t="shared" si="63"/>
        <v>75 higher</v>
      </c>
      <c r="H803" s="10" t="s">
        <v>859</v>
      </c>
      <c r="I803" s="10" t="str">
        <f t="shared" si="61"/>
        <v>L</v>
      </c>
      <c r="J803" s="10" t="s">
        <v>1032</v>
      </c>
      <c r="K803" s="10" t="s">
        <v>1610</v>
      </c>
      <c r="L803" s="2">
        <v>0</v>
      </c>
      <c r="M803" s="2">
        <v>628</v>
      </c>
      <c r="N803" s="2">
        <v>1</v>
      </c>
      <c r="O803" s="10" t="s">
        <v>20</v>
      </c>
      <c r="P803" s="2">
        <v>0</v>
      </c>
      <c r="Q803" s="10">
        <v>1</v>
      </c>
      <c r="R803" s="10">
        <v>13502</v>
      </c>
      <c r="S803" s="10" t="s">
        <v>24</v>
      </c>
      <c r="T803" s="2">
        <v>0</v>
      </c>
      <c r="U803" t="str">
        <f t="shared" si="64"/>
        <v>Single</v>
      </c>
    </row>
    <row r="804" spans="1:21" x14ac:dyDescent="0.2">
      <c r="A804" s="2">
        <v>63</v>
      </c>
      <c r="B804" s="2" t="str">
        <f t="shared" si="62"/>
        <v>45 higher</v>
      </c>
      <c r="C804" s="10" t="s">
        <v>151</v>
      </c>
      <c r="D804" s="11" t="str">
        <f t="shared" si="60"/>
        <v>D</v>
      </c>
      <c r="E804" s="10" t="s">
        <v>14</v>
      </c>
      <c r="F804" s="2">
        <v>77.958299999999994</v>
      </c>
      <c r="G804" s="2" t="str">
        <f t="shared" si="63"/>
        <v>75 higher</v>
      </c>
      <c r="H804" s="10" t="s">
        <v>601</v>
      </c>
      <c r="I804" s="10" t="str">
        <f t="shared" si="61"/>
        <v>A</v>
      </c>
      <c r="J804" s="10" t="s">
        <v>1032</v>
      </c>
      <c r="K804" s="10" t="s">
        <v>1299</v>
      </c>
      <c r="L804" s="2">
        <v>0</v>
      </c>
      <c r="M804" s="2">
        <v>276</v>
      </c>
      <c r="N804" s="2">
        <v>1</v>
      </c>
      <c r="O804" s="10" t="s">
        <v>20</v>
      </c>
      <c r="P804" s="2">
        <v>1</v>
      </c>
      <c r="Q804" s="10">
        <v>1</v>
      </c>
      <c r="R804" s="10">
        <v>13502</v>
      </c>
      <c r="S804" s="10" t="s">
        <v>24</v>
      </c>
      <c r="T804" s="2">
        <v>1</v>
      </c>
      <c r="U804" t="str">
        <f t="shared" si="64"/>
        <v>Normal family</v>
      </c>
    </row>
    <row r="805" spans="1:21" x14ac:dyDescent="0.2">
      <c r="A805" s="2">
        <v>51</v>
      </c>
      <c r="B805" s="2" t="str">
        <f t="shared" si="62"/>
        <v>45 higher</v>
      </c>
      <c r="C805" s="10" t="s">
        <v>306</v>
      </c>
      <c r="D805" s="11" t="str">
        <f t="shared" si="60"/>
        <v>D</v>
      </c>
      <c r="E805" s="10" t="s">
        <v>14</v>
      </c>
      <c r="F805" s="2">
        <v>77.958299999999994</v>
      </c>
      <c r="G805" s="2" t="str">
        <f t="shared" si="63"/>
        <v>75 higher</v>
      </c>
      <c r="H805" s="10" t="s">
        <v>952</v>
      </c>
      <c r="I805" s="10" t="str">
        <f t="shared" si="61"/>
        <v>H</v>
      </c>
      <c r="J805" s="10" t="s">
        <v>1030</v>
      </c>
      <c r="K805" s="10" t="s">
        <v>1732</v>
      </c>
      <c r="L805" s="2">
        <v>0</v>
      </c>
      <c r="M805" s="2">
        <v>766</v>
      </c>
      <c r="N805" s="2">
        <v>1</v>
      </c>
      <c r="O805" s="10" t="s">
        <v>20</v>
      </c>
      <c r="P805" s="2">
        <v>1</v>
      </c>
      <c r="Q805" s="10">
        <v>1</v>
      </c>
      <c r="R805" s="10">
        <v>13502</v>
      </c>
      <c r="S805" s="10" t="s">
        <v>22</v>
      </c>
      <c r="T805" s="2">
        <v>1</v>
      </c>
      <c r="U805" t="str">
        <f t="shared" si="64"/>
        <v>Normal family</v>
      </c>
    </row>
    <row r="806" spans="1:21" x14ac:dyDescent="0.2">
      <c r="A806" s="2">
        <v>54</v>
      </c>
      <c r="B806" s="2" t="str">
        <f t="shared" si="62"/>
        <v>45 higher</v>
      </c>
      <c r="C806" s="10" t="s">
        <v>227</v>
      </c>
      <c r="D806" s="11" t="str">
        <f t="shared" si="60"/>
        <v>D</v>
      </c>
      <c r="E806" s="10" t="s">
        <v>19</v>
      </c>
      <c r="F806" s="2">
        <v>78.2667</v>
      </c>
      <c r="G806" s="2" t="str">
        <f t="shared" si="63"/>
        <v>75 higher</v>
      </c>
      <c r="H806" s="10" t="s">
        <v>768</v>
      </c>
      <c r="I806" s="10" t="str">
        <f t="shared" si="61"/>
        <v>E</v>
      </c>
      <c r="J806" s="10" t="s">
        <v>1032</v>
      </c>
      <c r="K806" s="10" t="s">
        <v>1501</v>
      </c>
      <c r="L806" s="2">
        <v>0</v>
      </c>
      <c r="M806" s="2">
        <v>497</v>
      </c>
      <c r="N806" s="2">
        <v>1</v>
      </c>
      <c r="O806" s="10" t="s">
        <v>20</v>
      </c>
      <c r="P806" s="2">
        <v>1</v>
      </c>
      <c r="Q806" s="10">
        <v>1</v>
      </c>
      <c r="R806" s="10">
        <v>36947</v>
      </c>
      <c r="S806" s="10" t="s">
        <v>24</v>
      </c>
      <c r="T806" s="2">
        <v>1</v>
      </c>
      <c r="U806" t="str">
        <f t="shared" si="64"/>
        <v>Normal family</v>
      </c>
    </row>
    <row r="807" spans="1:21" x14ac:dyDescent="0.2">
      <c r="A807" s="2">
        <v>52</v>
      </c>
      <c r="B807" s="2" t="str">
        <f t="shared" si="62"/>
        <v>45 higher</v>
      </c>
      <c r="C807" s="10" t="s">
        <v>227</v>
      </c>
      <c r="D807" s="11" t="str">
        <f t="shared" si="60"/>
        <v>D</v>
      </c>
      <c r="E807" s="10" t="s">
        <v>19</v>
      </c>
      <c r="F807" s="2">
        <v>78.2667</v>
      </c>
      <c r="G807" s="2" t="str">
        <f t="shared" si="63"/>
        <v>75 higher</v>
      </c>
      <c r="H807" s="10" t="s">
        <v>836</v>
      </c>
      <c r="I807" s="10" t="str">
        <f t="shared" si="61"/>
        <v>S</v>
      </c>
      <c r="J807" s="10" t="s">
        <v>1030</v>
      </c>
      <c r="K807" s="10" t="s">
        <v>1582</v>
      </c>
      <c r="L807" s="2">
        <v>0</v>
      </c>
      <c r="M807" s="2">
        <v>592</v>
      </c>
      <c r="N807" s="2">
        <v>1</v>
      </c>
      <c r="O807" s="10" t="s">
        <v>20</v>
      </c>
      <c r="P807" s="2">
        <v>1</v>
      </c>
      <c r="Q807" s="10">
        <v>1</v>
      </c>
      <c r="R807" s="10">
        <v>36947</v>
      </c>
      <c r="S807" s="10" t="s">
        <v>22</v>
      </c>
      <c r="T807" s="2">
        <v>1</v>
      </c>
      <c r="U807" t="str">
        <f t="shared" si="64"/>
        <v>Normal family</v>
      </c>
    </row>
    <row r="808" spans="1:21" x14ac:dyDescent="0.2">
      <c r="A808" s="2">
        <v>26</v>
      </c>
      <c r="B808" s="2" t="str">
        <f t="shared" si="62"/>
        <v>18-30</v>
      </c>
      <c r="C808" s="10" t="s">
        <v>1842</v>
      </c>
      <c r="D808" s="11" t="str">
        <f t="shared" si="60"/>
        <v>M</v>
      </c>
      <c r="E808" s="10" t="s">
        <v>14</v>
      </c>
      <c r="F808" s="2">
        <v>78.849999999999994</v>
      </c>
      <c r="G808" s="2" t="str">
        <f t="shared" si="63"/>
        <v>75 higher</v>
      </c>
      <c r="H808" s="10" t="s">
        <v>614</v>
      </c>
      <c r="I808" s="10" t="str">
        <f t="shared" si="61"/>
        <v>B</v>
      </c>
      <c r="J808" s="10" t="s">
        <v>1032</v>
      </c>
      <c r="K808" s="10" t="s">
        <v>1058</v>
      </c>
      <c r="L808" s="2">
        <v>0</v>
      </c>
      <c r="M808" s="2">
        <v>291</v>
      </c>
      <c r="N808" s="2">
        <v>1</v>
      </c>
      <c r="O808" s="10" t="s">
        <v>20</v>
      </c>
      <c r="P808" s="2">
        <v>0</v>
      </c>
      <c r="Q808" s="10">
        <v>1</v>
      </c>
      <c r="R808" s="10">
        <v>19877</v>
      </c>
      <c r="S808" s="10" t="s">
        <v>24</v>
      </c>
      <c r="T808" s="2">
        <v>0</v>
      </c>
      <c r="U808" t="str">
        <f t="shared" si="64"/>
        <v>Single</v>
      </c>
    </row>
    <row r="809" spans="1:21" x14ac:dyDescent="0.2">
      <c r="A809" s="2">
        <v>36</v>
      </c>
      <c r="B809" s="2" t="str">
        <f t="shared" si="62"/>
        <v>30-45</v>
      </c>
      <c r="C809" s="10" t="s">
        <v>301</v>
      </c>
      <c r="D809" s="11" t="str">
        <f t="shared" si="60"/>
        <v>C</v>
      </c>
      <c r="E809" s="10" t="s">
        <v>14</v>
      </c>
      <c r="F809" s="2">
        <v>78.849999999999994</v>
      </c>
      <c r="G809" s="2" t="str">
        <f t="shared" si="63"/>
        <v>75 higher</v>
      </c>
      <c r="H809" s="10" t="s">
        <v>934</v>
      </c>
      <c r="I809" s="10" t="str">
        <f t="shared" si="61"/>
        <v>C</v>
      </c>
      <c r="J809" s="10" t="s">
        <v>1028</v>
      </c>
      <c r="K809" s="10" t="s">
        <v>1711</v>
      </c>
      <c r="L809" s="2">
        <v>0</v>
      </c>
      <c r="M809" s="2">
        <v>742</v>
      </c>
      <c r="N809" s="2">
        <v>1</v>
      </c>
      <c r="O809" s="10" t="s">
        <v>15</v>
      </c>
      <c r="P809" s="2">
        <v>1</v>
      </c>
      <c r="Q809" s="10">
        <v>0</v>
      </c>
      <c r="R809" s="10">
        <v>19877</v>
      </c>
      <c r="S809" s="10" t="s">
        <v>17</v>
      </c>
      <c r="T809" s="2">
        <v>1</v>
      </c>
      <c r="U809" t="str">
        <f t="shared" si="64"/>
        <v>Normal family</v>
      </c>
    </row>
    <row r="810" spans="1:21" x14ac:dyDescent="0.2">
      <c r="A810" s="2">
        <v>24</v>
      </c>
      <c r="B810" s="2" t="str">
        <f t="shared" si="62"/>
        <v>18-30</v>
      </c>
      <c r="C810" s="10" t="s">
        <v>85</v>
      </c>
      <c r="D810" s="11" t="str">
        <f t="shared" si="60"/>
        <v>B</v>
      </c>
      <c r="E810" s="10" t="s">
        <v>19</v>
      </c>
      <c r="F810" s="2">
        <v>79.2</v>
      </c>
      <c r="G810" s="2" t="str">
        <f t="shared" si="63"/>
        <v>75 higher</v>
      </c>
      <c r="H810" s="10" t="s">
        <v>488</v>
      </c>
      <c r="I810" s="10" t="str">
        <f t="shared" si="61"/>
        <v>G</v>
      </c>
      <c r="J810" s="10" t="s">
        <v>1028</v>
      </c>
      <c r="K810" s="10" t="s">
        <v>1168</v>
      </c>
      <c r="L810" s="2">
        <v>0</v>
      </c>
      <c r="M810" s="2">
        <v>140</v>
      </c>
      <c r="N810" s="2">
        <v>1</v>
      </c>
      <c r="O810" s="10" t="s">
        <v>15</v>
      </c>
      <c r="P810" s="2">
        <v>0</v>
      </c>
      <c r="Q810" s="10">
        <v>0</v>
      </c>
      <c r="R810" s="10" t="s">
        <v>86</v>
      </c>
      <c r="S810" s="10" t="s">
        <v>17</v>
      </c>
      <c r="T810" s="2">
        <v>0</v>
      </c>
      <c r="U810" t="str">
        <f t="shared" si="64"/>
        <v>Single</v>
      </c>
    </row>
    <row r="811" spans="1:21" x14ac:dyDescent="0.2">
      <c r="A811" s="2">
        <v>35.5</v>
      </c>
      <c r="B811" s="2" t="str">
        <f t="shared" si="62"/>
        <v>30-45</v>
      </c>
      <c r="C811" s="10" t="s">
        <v>1842</v>
      </c>
      <c r="D811" s="11" t="str">
        <f t="shared" si="60"/>
        <v>M</v>
      </c>
      <c r="E811" s="10" t="s">
        <v>19</v>
      </c>
      <c r="F811" s="2">
        <v>79.2</v>
      </c>
      <c r="G811" s="2" t="str">
        <f t="shared" si="63"/>
        <v>75 higher</v>
      </c>
      <c r="H811" s="10" t="s">
        <v>585</v>
      </c>
      <c r="I811" s="10" t="str">
        <f t="shared" si="61"/>
        <v>T</v>
      </c>
      <c r="J811" s="10" t="s">
        <v>1030</v>
      </c>
      <c r="K811" s="10" t="s">
        <v>1284</v>
      </c>
      <c r="L811" s="2">
        <v>0</v>
      </c>
      <c r="M811" s="2">
        <v>257</v>
      </c>
      <c r="N811" s="2">
        <v>1</v>
      </c>
      <c r="O811" s="10" t="s">
        <v>20</v>
      </c>
      <c r="P811" s="2">
        <v>0</v>
      </c>
      <c r="Q811" s="10">
        <v>1</v>
      </c>
      <c r="R811" s="10" t="s">
        <v>139</v>
      </c>
      <c r="S811" s="10" t="s">
        <v>22</v>
      </c>
      <c r="T811" s="2">
        <v>0</v>
      </c>
      <c r="U811" t="str">
        <f t="shared" si="64"/>
        <v>Single</v>
      </c>
    </row>
    <row r="812" spans="1:21" x14ac:dyDescent="0.2">
      <c r="A812" s="2">
        <v>60</v>
      </c>
      <c r="B812" s="2" t="str">
        <f t="shared" si="62"/>
        <v>45 higher</v>
      </c>
      <c r="C812" s="10" t="s">
        <v>261</v>
      </c>
      <c r="D812" s="11" t="str">
        <f t="shared" si="60"/>
        <v>B</v>
      </c>
      <c r="E812" s="10" t="s">
        <v>19</v>
      </c>
      <c r="F812" s="2">
        <v>79.2</v>
      </c>
      <c r="G812" s="2" t="str">
        <f t="shared" si="63"/>
        <v>75 higher</v>
      </c>
      <c r="H812" s="10" t="s">
        <v>832</v>
      </c>
      <c r="I812" s="10" t="str">
        <f t="shared" si="61"/>
        <v>F</v>
      </c>
      <c r="J812" s="10" t="s">
        <v>1028</v>
      </c>
      <c r="K812" s="10" t="s">
        <v>1579</v>
      </c>
      <c r="L812" s="2">
        <v>1</v>
      </c>
      <c r="M812" s="2">
        <v>588</v>
      </c>
      <c r="N812" s="2">
        <v>1</v>
      </c>
      <c r="O812" s="10" t="s">
        <v>15</v>
      </c>
      <c r="P812" s="2">
        <v>1</v>
      </c>
      <c r="Q812" s="10">
        <v>1</v>
      </c>
      <c r="R812" s="10">
        <v>13567</v>
      </c>
      <c r="S812" s="10" t="s">
        <v>17</v>
      </c>
      <c r="T812" s="2">
        <v>2</v>
      </c>
      <c r="U812" t="str">
        <f t="shared" si="64"/>
        <v>Normal family</v>
      </c>
    </row>
    <row r="813" spans="1:21" x14ac:dyDescent="0.2">
      <c r="A813" s="2">
        <v>46</v>
      </c>
      <c r="B813" s="2" t="str">
        <f t="shared" si="62"/>
        <v>45 higher</v>
      </c>
      <c r="C813" s="10" t="s">
        <v>314</v>
      </c>
      <c r="D813" s="11" t="str">
        <f t="shared" si="60"/>
        <v>B</v>
      </c>
      <c r="E813" s="10" t="s">
        <v>19</v>
      </c>
      <c r="F813" s="2">
        <v>79.2</v>
      </c>
      <c r="G813" s="2" t="str">
        <f t="shared" si="63"/>
        <v>75 higher</v>
      </c>
      <c r="H813" s="10" t="s">
        <v>968</v>
      </c>
      <c r="I813" s="10" t="str">
        <f t="shared" si="61"/>
        <v>G</v>
      </c>
      <c r="J813" s="10" t="s">
        <v>1028</v>
      </c>
      <c r="K813" s="10" t="s">
        <v>1335</v>
      </c>
      <c r="L813" s="2">
        <v>0</v>
      </c>
      <c r="M813" s="2">
        <v>790</v>
      </c>
      <c r="N813" s="2">
        <v>1</v>
      </c>
      <c r="O813" s="10" t="s">
        <v>15</v>
      </c>
      <c r="P813" s="2">
        <v>0</v>
      </c>
      <c r="Q813" s="10">
        <v>0</v>
      </c>
      <c r="R813" s="10" t="s">
        <v>86</v>
      </c>
      <c r="S813" s="10" t="s">
        <v>17</v>
      </c>
      <c r="T813" s="2">
        <v>0</v>
      </c>
      <c r="U813" t="str">
        <f t="shared" si="64"/>
        <v>Single</v>
      </c>
    </row>
    <row r="814" spans="1:21" x14ac:dyDescent="0.2">
      <c r="A814" s="2">
        <v>18</v>
      </c>
      <c r="B814" s="2" t="str">
        <f t="shared" si="62"/>
        <v>45 higher</v>
      </c>
      <c r="C814" s="10" t="s">
        <v>260</v>
      </c>
      <c r="D814" s="11" t="str">
        <f t="shared" si="60"/>
        <v>E</v>
      </c>
      <c r="E814" s="10" t="s">
        <v>14</v>
      </c>
      <c r="F814" s="2">
        <v>79.650000000000006</v>
      </c>
      <c r="G814" s="2" t="str">
        <f t="shared" si="63"/>
        <v>75 higher</v>
      </c>
      <c r="H814" s="10" t="s">
        <v>589</v>
      </c>
      <c r="I814" s="10" t="str">
        <f t="shared" si="61"/>
        <v>T</v>
      </c>
      <c r="J814" s="10" t="s">
        <v>1032</v>
      </c>
      <c r="K814" s="10" t="s">
        <v>1577</v>
      </c>
      <c r="L814" s="2">
        <v>2</v>
      </c>
      <c r="M814" s="2">
        <v>586</v>
      </c>
      <c r="N814" s="2">
        <v>1</v>
      </c>
      <c r="O814" s="10" t="s">
        <v>20</v>
      </c>
      <c r="P814" s="2">
        <v>0</v>
      </c>
      <c r="Q814" s="10">
        <v>1</v>
      </c>
      <c r="R814" s="10">
        <v>110413</v>
      </c>
      <c r="S814" s="10" t="s">
        <v>24</v>
      </c>
      <c r="T814" s="2">
        <v>2</v>
      </c>
      <c r="U814" t="str">
        <f t="shared" si="64"/>
        <v>Normal family</v>
      </c>
    </row>
    <row r="815" spans="1:21" x14ac:dyDescent="0.2">
      <c r="A815" s="2">
        <v>52</v>
      </c>
      <c r="B815" s="2" t="str">
        <f t="shared" si="62"/>
        <v>45 higher</v>
      </c>
      <c r="C815" s="10" t="s">
        <v>142</v>
      </c>
      <c r="D815" s="11" t="str">
        <f t="shared" si="60"/>
        <v>E</v>
      </c>
      <c r="E815" s="10" t="s">
        <v>14</v>
      </c>
      <c r="F815" s="2">
        <v>79.650000000000006</v>
      </c>
      <c r="G815" s="2" t="str">
        <f t="shared" si="63"/>
        <v>75 higher</v>
      </c>
      <c r="H815" s="10" t="s">
        <v>589</v>
      </c>
      <c r="I815" s="10" t="str">
        <f t="shared" si="61"/>
        <v>T</v>
      </c>
      <c r="J815" s="10" t="s">
        <v>1028</v>
      </c>
      <c r="K815" s="10" t="s">
        <v>1120</v>
      </c>
      <c r="L815" s="2">
        <v>1</v>
      </c>
      <c r="M815" s="2">
        <v>263</v>
      </c>
      <c r="N815" s="2">
        <v>1</v>
      </c>
      <c r="O815" s="10" t="s">
        <v>15</v>
      </c>
      <c r="P815" s="2">
        <v>1</v>
      </c>
      <c r="Q815" s="10">
        <v>0</v>
      </c>
      <c r="R815" s="10">
        <v>110413</v>
      </c>
      <c r="S815" s="10" t="s">
        <v>17</v>
      </c>
      <c r="T815" s="2">
        <v>2</v>
      </c>
      <c r="U815" t="str">
        <f t="shared" si="64"/>
        <v>Normal family</v>
      </c>
    </row>
    <row r="816" spans="1:21" x14ac:dyDescent="0.2">
      <c r="A816" s="2">
        <v>39</v>
      </c>
      <c r="B816" s="2" t="str">
        <f t="shared" si="62"/>
        <v>30-45</v>
      </c>
      <c r="C816" s="10" t="s">
        <v>142</v>
      </c>
      <c r="D816" s="11" t="str">
        <f t="shared" si="60"/>
        <v>E</v>
      </c>
      <c r="E816" s="10" t="s">
        <v>14</v>
      </c>
      <c r="F816" s="2">
        <v>79.650000000000006</v>
      </c>
      <c r="G816" s="2" t="str">
        <f t="shared" si="63"/>
        <v>75 higher</v>
      </c>
      <c r="H816" s="10" t="s">
        <v>589</v>
      </c>
      <c r="I816" s="10" t="str">
        <f t="shared" si="61"/>
        <v>T</v>
      </c>
      <c r="J816" s="10" t="s">
        <v>1030</v>
      </c>
      <c r="K816" s="10" t="s">
        <v>1555</v>
      </c>
      <c r="L816" s="2">
        <v>1</v>
      </c>
      <c r="M816" s="2">
        <v>559</v>
      </c>
      <c r="N816" s="2">
        <v>1</v>
      </c>
      <c r="O816" s="10" t="s">
        <v>20</v>
      </c>
      <c r="P816" s="2">
        <v>1</v>
      </c>
      <c r="Q816" s="10">
        <v>1</v>
      </c>
      <c r="R816" s="10">
        <v>110413</v>
      </c>
      <c r="S816" s="10" t="s">
        <v>22</v>
      </c>
      <c r="T816" s="2">
        <v>2</v>
      </c>
      <c r="U816" t="str">
        <f t="shared" si="64"/>
        <v>Normal family</v>
      </c>
    </row>
    <row r="817" spans="1:21" x14ac:dyDescent="0.2">
      <c r="A817" s="2">
        <v>38</v>
      </c>
      <c r="B817" s="2" t="str">
        <f t="shared" si="62"/>
        <v>30-45</v>
      </c>
      <c r="C817" s="10" t="s">
        <v>52</v>
      </c>
      <c r="D817" s="11" t="str">
        <f t="shared" si="60"/>
        <v>B</v>
      </c>
      <c r="E817" s="10" t="s">
        <v>14</v>
      </c>
      <c r="F817" s="2">
        <v>80</v>
      </c>
      <c r="G817" s="2" t="str">
        <f t="shared" si="63"/>
        <v>75 higher</v>
      </c>
      <c r="H817" s="10" t="s">
        <v>420</v>
      </c>
      <c r="I817" s="10" t="str">
        <f t="shared" si="61"/>
        <v>I</v>
      </c>
      <c r="J817" s="10" t="s">
        <v>1032</v>
      </c>
      <c r="K817" s="10" t="s">
        <v>1092</v>
      </c>
      <c r="L817" s="2">
        <v>0</v>
      </c>
      <c r="M817" s="2">
        <v>62</v>
      </c>
      <c r="N817" s="2">
        <v>1</v>
      </c>
      <c r="O817" s="10" t="s">
        <v>20</v>
      </c>
      <c r="P817" s="2">
        <v>0</v>
      </c>
      <c r="Q817" s="10">
        <v>1</v>
      </c>
      <c r="R817" s="10">
        <v>113572</v>
      </c>
      <c r="S817" s="10" t="s">
        <v>24</v>
      </c>
      <c r="T817" s="2">
        <v>0</v>
      </c>
      <c r="U817" t="str">
        <f t="shared" si="64"/>
        <v>Single</v>
      </c>
    </row>
    <row r="818" spans="1:21" x14ac:dyDescent="0.2">
      <c r="A818" s="2">
        <v>62</v>
      </c>
      <c r="B818" s="2" t="str">
        <f t="shared" si="62"/>
        <v>45 higher</v>
      </c>
      <c r="C818" s="10" t="s">
        <v>52</v>
      </c>
      <c r="D818" s="11" t="str">
        <f t="shared" si="60"/>
        <v>B</v>
      </c>
      <c r="E818" s="10" t="s">
        <v>19</v>
      </c>
      <c r="F818" s="2">
        <v>80</v>
      </c>
      <c r="G818" s="2" t="str">
        <f t="shared" si="63"/>
        <v>75 higher</v>
      </c>
      <c r="H818" s="10" t="s">
        <v>990</v>
      </c>
      <c r="I818" s="10" t="str">
        <f t="shared" si="61"/>
        <v>S</v>
      </c>
      <c r="J818" s="10" t="s">
        <v>1030</v>
      </c>
      <c r="K818" s="10" t="s">
        <v>1787</v>
      </c>
      <c r="L818" s="2">
        <v>0</v>
      </c>
      <c r="M818" s="2">
        <v>830</v>
      </c>
      <c r="N818" s="2">
        <v>1</v>
      </c>
      <c r="O818" s="10" t="s">
        <v>20</v>
      </c>
      <c r="P818" s="2">
        <v>0</v>
      </c>
      <c r="Q818" s="10">
        <v>1</v>
      </c>
      <c r="R818" s="10">
        <v>113572</v>
      </c>
      <c r="S818" s="10" t="s">
        <v>22</v>
      </c>
      <c r="T818" s="2">
        <v>0</v>
      </c>
      <c r="U818" t="str">
        <f t="shared" si="64"/>
        <v>Single</v>
      </c>
    </row>
    <row r="819" spans="1:21" x14ac:dyDescent="0.2">
      <c r="A819" s="2">
        <v>4</v>
      </c>
      <c r="B819" s="2" t="str">
        <f t="shared" si="62"/>
        <v>18 lower</v>
      </c>
      <c r="C819" s="10" t="s">
        <v>206</v>
      </c>
      <c r="D819" s="11" t="str">
        <f t="shared" si="60"/>
        <v>A</v>
      </c>
      <c r="E819" s="10" t="s">
        <v>14</v>
      </c>
      <c r="F819" s="2">
        <v>81.8583</v>
      </c>
      <c r="G819" s="2" t="str">
        <f t="shared" si="63"/>
        <v>75 higher</v>
      </c>
      <c r="H819" s="10" t="s">
        <v>728</v>
      </c>
      <c r="I819" s="10" t="str">
        <f t="shared" si="61"/>
        <v>D</v>
      </c>
      <c r="J819" s="10" t="s">
        <v>1038</v>
      </c>
      <c r="K819" s="10" t="s">
        <v>1456</v>
      </c>
      <c r="L819" s="2">
        <v>2</v>
      </c>
      <c r="M819" s="2">
        <v>446</v>
      </c>
      <c r="N819" s="2">
        <v>1</v>
      </c>
      <c r="O819" s="10" t="s">
        <v>15</v>
      </c>
      <c r="P819" s="2">
        <v>0</v>
      </c>
      <c r="Q819" s="10">
        <v>1</v>
      </c>
      <c r="R819" s="10">
        <v>33638</v>
      </c>
      <c r="S819" s="10" t="s">
        <v>28</v>
      </c>
      <c r="T819" s="2">
        <v>2</v>
      </c>
      <c r="U819" t="str">
        <f t="shared" si="64"/>
        <v>Normal family</v>
      </c>
    </row>
    <row r="820" spans="1:21" x14ac:dyDescent="0.2">
      <c r="A820" s="2">
        <v>28</v>
      </c>
      <c r="B820" s="2" t="str">
        <f t="shared" si="62"/>
        <v>18-30</v>
      </c>
      <c r="C820" s="10" t="s">
        <v>1842</v>
      </c>
      <c r="D820" s="11" t="str">
        <f t="shared" si="60"/>
        <v>M</v>
      </c>
      <c r="E820" s="10" t="s">
        <v>19</v>
      </c>
      <c r="F820" s="2">
        <v>82.1708</v>
      </c>
      <c r="G820" s="2" t="str">
        <f t="shared" si="63"/>
        <v>75 higher</v>
      </c>
      <c r="H820" s="10" t="s">
        <v>394</v>
      </c>
      <c r="I820" s="10" t="str">
        <f t="shared" si="61"/>
        <v>M</v>
      </c>
      <c r="J820" s="10" t="s">
        <v>1028</v>
      </c>
      <c r="K820" s="10" t="s">
        <v>1065</v>
      </c>
      <c r="L820" s="2">
        <v>0</v>
      </c>
      <c r="M820" s="2">
        <v>35</v>
      </c>
      <c r="N820" s="2">
        <v>1</v>
      </c>
      <c r="O820" s="10" t="s">
        <v>15</v>
      </c>
      <c r="P820" s="2">
        <v>1</v>
      </c>
      <c r="Q820" s="10">
        <v>0</v>
      </c>
      <c r="R820" s="10" t="s">
        <v>40</v>
      </c>
      <c r="S820" s="10" t="s">
        <v>17</v>
      </c>
      <c r="T820" s="2">
        <v>1</v>
      </c>
      <c r="U820" t="str">
        <f t="shared" si="64"/>
        <v>Normal family</v>
      </c>
    </row>
    <row r="821" spans="1:21" x14ac:dyDescent="0.2">
      <c r="A821" s="2">
        <v>35.5</v>
      </c>
      <c r="B821" s="2" t="str">
        <f t="shared" si="62"/>
        <v>30-45</v>
      </c>
      <c r="C821" s="10" t="s">
        <v>1842</v>
      </c>
      <c r="D821" s="11" t="str">
        <f t="shared" si="60"/>
        <v>M</v>
      </c>
      <c r="E821" s="10" t="s">
        <v>19</v>
      </c>
      <c r="F821" s="2">
        <v>82.1708</v>
      </c>
      <c r="G821" s="2" t="str">
        <f t="shared" si="63"/>
        <v>75 higher</v>
      </c>
      <c r="H821" s="10" t="s">
        <v>394</v>
      </c>
      <c r="I821" s="10" t="str">
        <f t="shared" si="61"/>
        <v>M</v>
      </c>
      <c r="J821" s="10" t="s">
        <v>1030</v>
      </c>
      <c r="K821" s="10" t="s">
        <v>1393</v>
      </c>
      <c r="L821" s="2">
        <v>0</v>
      </c>
      <c r="M821" s="2">
        <v>376</v>
      </c>
      <c r="N821" s="2">
        <v>1</v>
      </c>
      <c r="O821" s="10" t="s">
        <v>20</v>
      </c>
      <c r="P821" s="2">
        <v>1</v>
      </c>
      <c r="Q821" s="10">
        <v>1</v>
      </c>
      <c r="R821" s="10" t="s">
        <v>40</v>
      </c>
      <c r="S821" s="10" t="s">
        <v>22</v>
      </c>
      <c r="T821" s="2">
        <v>1</v>
      </c>
      <c r="U821" t="str">
        <f t="shared" si="64"/>
        <v>Normal family</v>
      </c>
    </row>
    <row r="822" spans="1:21" x14ac:dyDescent="0.2">
      <c r="A822" s="2">
        <v>24</v>
      </c>
      <c r="B822" s="2" t="str">
        <f t="shared" si="62"/>
        <v>18-30</v>
      </c>
      <c r="C822" s="10" t="s">
        <v>167</v>
      </c>
      <c r="D822" s="11" t="str">
        <f t="shared" si="60"/>
        <v>C</v>
      </c>
      <c r="E822" s="10" t="s">
        <v>19</v>
      </c>
      <c r="F822" s="2">
        <v>83.158299999999997</v>
      </c>
      <c r="G822" s="2" t="str">
        <f t="shared" si="63"/>
        <v>75 higher</v>
      </c>
      <c r="H822" s="10" t="s">
        <v>630</v>
      </c>
      <c r="I822" s="10" t="str">
        <f t="shared" si="61"/>
        <v>H</v>
      </c>
      <c r="J822" s="10" t="s">
        <v>1032</v>
      </c>
      <c r="K822" s="10" t="s">
        <v>1331</v>
      </c>
      <c r="L822" s="2">
        <v>0</v>
      </c>
      <c r="M822" s="2">
        <v>311</v>
      </c>
      <c r="N822" s="2">
        <v>1</v>
      </c>
      <c r="O822" s="10" t="s">
        <v>20</v>
      </c>
      <c r="P822" s="2">
        <v>0</v>
      </c>
      <c r="Q822" s="10">
        <v>1</v>
      </c>
      <c r="R822" s="10">
        <v>11767</v>
      </c>
      <c r="S822" s="10" t="s">
        <v>24</v>
      </c>
      <c r="T822" s="2">
        <v>0</v>
      </c>
      <c r="U822" t="str">
        <f t="shared" si="64"/>
        <v>Single</v>
      </c>
    </row>
    <row r="823" spans="1:21" x14ac:dyDescent="0.2">
      <c r="A823" s="2">
        <v>39</v>
      </c>
      <c r="B823" s="2" t="str">
        <f t="shared" si="62"/>
        <v>30-45</v>
      </c>
      <c r="C823" s="10" t="s">
        <v>323</v>
      </c>
      <c r="D823" s="11" t="str">
        <f t="shared" si="60"/>
        <v>E</v>
      </c>
      <c r="E823" s="10" t="s">
        <v>19</v>
      </c>
      <c r="F823" s="2">
        <v>83.158299999999997</v>
      </c>
      <c r="G823" s="2" t="str">
        <f t="shared" si="63"/>
        <v>75 higher</v>
      </c>
      <c r="H823" s="10" t="s">
        <v>993</v>
      </c>
      <c r="I823" s="10" t="str">
        <f t="shared" si="61"/>
        <v>C</v>
      </c>
      <c r="J823" s="10" t="s">
        <v>1032</v>
      </c>
      <c r="K823" s="10" t="s">
        <v>1792</v>
      </c>
      <c r="L823" s="2">
        <v>1</v>
      </c>
      <c r="M823" s="2">
        <v>836</v>
      </c>
      <c r="N823" s="2">
        <v>1</v>
      </c>
      <c r="O823" s="10" t="s">
        <v>20</v>
      </c>
      <c r="P823" s="2">
        <v>1</v>
      </c>
      <c r="Q823" s="10">
        <v>1</v>
      </c>
      <c r="R823" s="10" t="s">
        <v>324</v>
      </c>
      <c r="S823" s="10" t="s">
        <v>24</v>
      </c>
      <c r="T823" s="2">
        <v>2</v>
      </c>
      <c r="U823" t="str">
        <f t="shared" si="64"/>
        <v>Normal family</v>
      </c>
    </row>
    <row r="824" spans="1:21" x14ac:dyDescent="0.2">
      <c r="A824" s="2">
        <v>56</v>
      </c>
      <c r="B824" s="2" t="str">
        <f t="shared" si="62"/>
        <v>45 higher</v>
      </c>
      <c r="C824" s="10" t="s">
        <v>334</v>
      </c>
      <c r="D824" s="11" t="str">
        <f t="shared" si="60"/>
        <v>C</v>
      </c>
      <c r="E824" s="10" t="s">
        <v>19</v>
      </c>
      <c r="F824" s="2">
        <v>83.158299999999997</v>
      </c>
      <c r="G824" s="2" t="str">
        <f t="shared" si="63"/>
        <v>75 higher</v>
      </c>
      <c r="H824" s="10" t="s">
        <v>1019</v>
      </c>
      <c r="I824" s="10" t="str">
        <f t="shared" si="61"/>
        <v>P</v>
      </c>
      <c r="J824" s="10" t="s">
        <v>1030</v>
      </c>
      <c r="K824" s="10" t="s">
        <v>1831</v>
      </c>
      <c r="L824" s="2">
        <v>1</v>
      </c>
      <c r="M824" s="2">
        <v>880</v>
      </c>
      <c r="N824" s="2">
        <v>1</v>
      </c>
      <c r="O824" s="10" t="s">
        <v>20</v>
      </c>
      <c r="P824" s="2">
        <v>0</v>
      </c>
      <c r="Q824" s="10">
        <v>1</v>
      </c>
      <c r="R824" s="10">
        <v>11767</v>
      </c>
      <c r="S824" s="10" t="s">
        <v>22</v>
      </c>
      <c r="T824" s="2">
        <v>1</v>
      </c>
      <c r="U824" t="str">
        <f t="shared" si="64"/>
        <v>Normal family</v>
      </c>
    </row>
    <row r="825" spans="1:21" x14ac:dyDescent="0.2">
      <c r="A825" s="2">
        <v>45</v>
      </c>
      <c r="B825" s="2" t="str">
        <f t="shared" si="62"/>
        <v>45 higher</v>
      </c>
      <c r="C825" s="10" t="s">
        <v>53</v>
      </c>
      <c r="D825" s="11" t="str">
        <f t="shared" si="60"/>
        <v>C</v>
      </c>
      <c r="E825" s="10" t="s">
        <v>14</v>
      </c>
      <c r="F825" s="2">
        <v>83.474999999999994</v>
      </c>
      <c r="G825" s="2" t="str">
        <f t="shared" si="63"/>
        <v>75 higher</v>
      </c>
      <c r="H825" s="10" t="s">
        <v>421</v>
      </c>
      <c r="I825" s="10" t="str">
        <f t="shared" si="61"/>
        <v>H</v>
      </c>
      <c r="J825" s="10" t="s">
        <v>1028</v>
      </c>
      <c r="K825" s="10" t="s">
        <v>1093</v>
      </c>
      <c r="L825" s="2">
        <v>0</v>
      </c>
      <c r="M825" s="2">
        <v>63</v>
      </c>
      <c r="N825" s="2">
        <v>1</v>
      </c>
      <c r="O825" s="10" t="s">
        <v>15</v>
      </c>
      <c r="P825" s="2">
        <v>1</v>
      </c>
      <c r="Q825" s="10">
        <v>0</v>
      </c>
      <c r="R825" s="10">
        <v>36973</v>
      </c>
      <c r="S825" s="10" t="s">
        <v>17</v>
      </c>
      <c r="T825" s="2">
        <v>1</v>
      </c>
      <c r="U825" t="str">
        <f t="shared" si="64"/>
        <v>Normal family</v>
      </c>
    </row>
    <row r="826" spans="1:21" x14ac:dyDescent="0.2">
      <c r="A826" s="2">
        <v>35</v>
      </c>
      <c r="B826" s="2" t="str">
        <f t="shared" si="62"/>
        <v>30-45</v>
      </c>
      <c r="C826" s="10" t="s">
        <v>53</v>
      </c>
      <c r="D826" s="11" t="str">
        <f t="shared" si="60"/>
        <v>C</v>
      </c>
      <c r="E826" s="10" t="s">
        <v>14</v>
      </c>
      <c r="F826" s="2">
        <v>83.474999999999994</v>
      </c>
      <c r="G826" s="2" t="str">
        <f t="shared" si="63"/>
        <v>75 higher</v>
      </c>
      <c r="H826" s="10" t="s">
        <v>421</v>
      </c>
      <c r="I826" s="10" t="str">
        <f t="shared" si="61"/>
        <v>H</v>
      </c>
      <c r="J826" s="10" t="s">
        <v>1030</v>
      </c>
      <c r="K826" s="10" t="s">
        <v>1258</v>
      </c>
      <c r="L826" s="2">
        <v>0</v>
      </c>
      <c r="M826" s="2">
        <v>231</v>
      </c>
      <c r="N826" s="2">
        <v>1</v>
      </c>
      <c r="O826" s="10" t="s">
        <v>20</v>
      </c>
      <c r="P826" s="2">
        <v>1</v>
      </c>
      <c r="Q826" s="10">
        <v>1</v>
      </c>
      <c r="R826" s="10">
        <v>36973</v>
      </c>
      <c r="S826" s="10" t="s">
        <v>22</v>
      </c>
      <c r="T826" s="2">
        <v>1</v>
      </c>
      <c r="U826" t="str">
        <f t="shared" si="64"/>
        <v>Normal family</v>
      </c>
    </row>
    <row r="827" spans="1:21" x14ac:dyDescent="0.2">
      <c r="A827" s="2">
        <v>30</v>
      </c>
      <c r="B827" s="2" t="str">
        <f t="shared" si="62"/>
        <v>30-45</v>
      </c>
      <c r="C827" s="10" t="s">
        <v>140</v>
      </c>
      <c r="D827" s="11" t="str">
        <f t="shared" si="60"/>
        <v>B</v>
      </c>
      <c r="E827" s="10" t="s">
        <v>14</v>
      </c>
      <c r="F827" s="2">
        <v>86.5</v>
      </c>
      <c r="G827" s="2" t="str">
        <f t="shared" si="63"/>
        <v>75 higher</v>
      </c>
      <c r="H827" s="10" t="s">
        <v>586</v>
      </c>
      <c r="I827" s="10" t="str">
        <f t="shared" si="61"/>
        <v>C</v>
      </c>
      <c r="J827" s="10" t="s">
        <v>1032</v>
      </c>
      <c r="K827" s="10" t="s">
        <v>1285</v>
      </c>
      <c r="L827" s="2">
        <v>0</v>
      </c>
      <c r="M827" s="2">
        <v>258</v>
      </c>
      <c r="N827" s="2">
        <v>1</v>
      </c>
      <c r="O827" s="10" t="s">
        <v>20</v>
      </c>
      <c r="P827" s="2">
        <v>0</v>
      </c>
      <c r="Q827" s="10">
        <v>1</v>
      </c>
      <c r="R827" s="10">
        <v>110152</v>
      </c>
      <c r="S827" s="10" t="s">
        <v>24</v>
      </c>
      <c r="T827" s="2">
        <v>0</v>
      </c>
      <c r="U827" t="str">
        <f t="shared" si="64"/>
        <v>Single</v>
      </c>
    </row>
    <row r="828" spans="1:21" x14ac:dyDescent="0.2">
      <c r="A828" s="2">
        <v>16</v>
      </c>
      <c r="B828" s="2" t="str">
        <f t="shared" si="62"/>
        <v>18 lower</v>
      </c>
      <c r="C828" s="10" t="s">
        <v>229</v>
      </c>
      <c r="D828" s="11" t="str">
        <f t="shared" si="60"/>
        <v>B</v>
      </c>
      <c r="E828" s="10" t="s">
        <v>14</v>
      </c>
      <c r="F828" s="2">
        <v>86.5</v>
      </c>
      <c r="G828" s="2" t="str">
        <f t="shared" si="63"/>
        <v>75 higher</v>
      </c>
      <c r="H828" s="10" t="s">
        <v>774</v>
      </c>
      <c r="I828" s="10" t="str">
        <f t="shared" si="61"/>
        <v>M</v>
      </c>
      <c r="J828" s="10" t="s">
        <v>1032</v>
      </c>
      <c r="K828" s="10" t="s">
        <v>1507</v>
      </c>
      <c r="L828" s="2">
        <v>0</v>
      </c>
      <c r="M828" s="2">
        <v>505</v>
      </c>
      <c r="N828" s="2">
        <v>1</v>
      </c>
      <c r="O828" s="10" t="s">
        <v>20</v>
      </c>
      <c r="P828" s="2">
        <v>0</v>
      </c>
      <c r="Q828" s="10">
        <v>1</v>
      </c>
      <c r="R828" s="10">
        <v>110152</v>
      </c>
      <c r="S828" s="10" t="s">
        <v>24</v>
      </c>
      <c r="T828" s="2">
        <v>0</v>
      </c>
      <c r="U828" t="str">
        <f t="shared" si="64"/>
        <v>Single</v>
      </c>
    </row>
    <row r="829" spans="1:21" x14ac:dyDescent="0.2">
      <c r="A829" s="2">
        <v>33</v>
      </c>
      <c r="B829" s="2" t="str">
        <f t="shared" si="62"/>
        <v>30-45</v>
      </c>
      <c r="C829" s="10" t="s">
        <v>140</v>
      </c>
      <c r="D829" s="11" t="str">
        <f t="shared" si="60"/>
        <v>B</v>
      </c>
      <c r="E829" s="10" t="s">
        <v>14</v>
      </c>
      <c r="F829" s="2">
        <v>86.5</v>
      </c>
      <c r="G829" s="2" t="str">
        <f t="shared" si="63"/>
        <v>75 higher</v>
      </c>
      <c r="H829" s="10" t="s">
        <v>947</v>
      </c>
      <c r="I829" s="10" t="str">
        <f t="shared" si="61"/>
        <v>R</v>
      </c>
      <c r="J829" s="10" t="s">
        <v>1726</v>
      </c>
      <c r="K829" s="10" t="s">
        <v>1727</v>
      </c>
      <c r="L829" s="2">
        <v>0</v>
      </c>
      <c r="M829" s="2">
        <v>760</v>
      </c>
      <c r="N829" s="2">
        <v>1</v>
      </c>
      <c r="O829" s="10" t="s">
        <v>20</v>
      </c>
      <c r="P829" s="2">
        <v>0</v>
      </c>
      <c r="Q829" s="10">
        <v>1</v>
      </c>
      <c r="R829" s="10">
        <v>110152</v>
      </c>
      <c r="S829" s="10" t="s">
        <v>22</v>
      </c>
      <c r="T829" s="2">
        <v>0</v>
      </c>
      <c r="U829" t="str">
        <f t="shared" si="64"/>
        <v>Single</v>
      </c>
    </row>
    <row r="830" spans="1:21" x14ac:dyDescent="0.2">
      <c r="A830" s="2">
        <v>49</v>
      </c>
      <c r="B830" s="2" t="str">
        <f t="shared" si="62"/>
        <v>45 higher</v>
      </c>
      <c r="C830" s="10" t="s">
        <v>209</v>
      </c>
      <c r="D830" s="11" t="str">
        <f t="shared" si="60"/>
        <v>C</v>
      </c>
      <c r="E830" s="10" t="s">
        <v>19</v>
      </c>
      <c r="F830" s="2">
        <v>89.104200000000006</v>
      </c>
      <c r="G830" s="2" t="str">
        <f t="shared" si="63"/>
        <v>75 higher</v>
      </c>
      <c r="H830" s="10" t="s">
        <v>734</v>
      </c>
      <c r="I830" s="10" t="str">
        <f t="shared" si="61"/>
        <v>G</v>
      </c>
      <c r="J830" s="10" t="s">
        <v>1028</v>
      </c>
      <c r="K830" s="10" t="s">
        <v>1465</v>
      </c>
      <c r="L830" s="2">
        <v>0</v>
      </c>
      <c r="M830" s="2">
        <v>454</v>
      </c>
      <c r="N830" s="2">
        <v>1</v>
      </c>
      <c r="O830" s="10" t="s">
        <v>15</v>
      </c>
      <c r="P830" s="2">
        <v>1</v>
      </c>
      <c r="Q830" s="10">
        <v>1</v>
      </c>
      <c r="R830" s="10">
        <v>17453</v>
      </c>
      <c r="S830" s="10" t="s">
        <v>17</v>
      </c>
      <c r="T830" s="2">
        <v>1</v>
      </c>
      <c r="U830" t="str">
        <f t="shared" si="64"/>
        <v>Normal family</v>
      </c>
    </row>
    <row r="831" spans="1:21" x14ac:dyDescent="0.2">
      <c r="A831" s="2">
        <v>35.5</v>
      </c>
      <c r="B831" s="2" t="str">
        <f t="shared" si="62"/>
        <v>30-45</v>
      </c>
      <c r="C831" s="10" t="s">
        <v>209</v>
      </c>
      <c r="D831" s="11" t="str">
        <f t="shared" si="60"/>
        <v>C</v>
      </c>
      <c r="E831" s="10" t="s">
        <v>19</v>
      </c>
      <c r="F831" s="2">
        <v>89.104200000000006</v>
      </c>
      <c r="G831" s="2" t="str">
        <f t="shared" si="63"/>
        <v>75 higher</v>
      </c>
      <c r="H831" s="10" t="s">
        <v>734</v>
      </c>
      <c r="I831" s="10" t="str">
        <f t="shared" si="61"/>
        <v>G</v>
      </c>
      <c r="J831" s="10" t="s">
        <v>1030</v>
      </c>
      <c r="K831" s="10" t="s">
        <v>1804</v>
      </c>
      <c r="L831" s="2">
        <v>0</v>
      </c>
      <c r="M831" s="2">
        <v>850</v>
      </c>
      <c r="N831" s="2">
        <v>1</v>
      </c>
      <c r="O831" s="10" t="s">
        <v>20</v>
      </c>
      <c r="P831" s="2">
        <v>1</v>
      </c>
      <c r="Q831" s="10">
        <v>1</v>
      </c>
      <c r="R831" s="10">
        <v>17453</v>
      </c>
      <c r="S831" s="10" t="s">
        <v>22</v>
      </c>
      <c r="T831" s="2">
        <v>1</v>
      </c>
      <c r="U831" t="str">
        <f t="shared" si="64"/>
        <v>Normal family</v>
      </c>
    </row>
    <row r="832" spans="1:21" x14ac:dyDescent="0.2">
      <c r="A832" s="2">
        <v>44</v>
      </c>
      <c r="B832" s="2" t="str">
        <f t="shared" si="62"/>
        <v>30-45</v>
      </c>
      <c r="C832" s="10" t="s">
        <v>134</v>
      </c>
      <c r="D832" s="11" t="str">
        <f t="shared" si="60"/>
        <v>C</v>
      </c>
      <c r="E832" s="10" t="s">
        <v>26</v>
      </c>
      <c r="F832" s="2">
        <v>90</v>
      </c>
      <c r="G832" s="2" t="str">
        <f t="shared" si="63"/>
        <v>75 higher</v>
      </c>
      <c r="H832" s="10" t="s">
        <v>575</v>
      </c>
      <c r="I832" s="10" t="str">
        <f t="shared" si="61"/>
        <v>M</v>
      </c>
      <c r="J832" s="10" t="s">
        <v>1272</v>
      </c>
      <c r="K832" s="10" t="s">
        <v>1273</v>
      </c>
      <c r="L832" s="2">
        <v>0</v>
      </c>
      <c r="M832" s="2">
        <v>246</v>
      </c>
      <c r="N832" s="2">
        <v>1</v>
      </c>
      <c r="O832" s="10" t="s">
        <v>15</v>
      </c>
      <c r="P832" s="2">
        <v>2</v>
      </c>
      <c r="Q832" s="10">
        <v>0</v>
      </c>
      <c r="R832" s="10">
        <v>19928</v>
      </c>
      <c r="S832" s="10" t="s">
        <v>135</v>
      </c>
      <c r="T832" s="2">
        <v>2</v>
      </c>
      <c r="U832" t="str">
        <f t="shared" si="64"/>
        <v>Normal family</v>
      </c>
    </row>
    <row r="833" spans="1:21" x14ac:dyDescent="0.2">
      <c r="A833" s="2">
        <v>38</v>
      </c>
      <c r="B833" s="2" t="str">
        <f t="shared" si="62"/>
        <v>30-45</v>
      </c>
      <c r="C833" s="10" t="s">
        <v>124</v>
      </c>
      <c r="D833" s="11" t="str">
        <f t="shared" si="60"/>
        <v>C</v>
      </c>
      <c r="E833" s="10" t="s">
        <v>14</v>
      </c>
      <c r="F833" s="2">
        <v>90</v>
      </c>
      <c r="G833" s="2" t="str">
        <f t="shared" si="63"/>
        <v>75 higher</v>
      </c>
      <c r="H833" s="10" t="s">
        <v>559</v>
      </c>
      <c r="I833" s="10" t="str">
        <f t="shared" si="61"/>
        <v>H</v>
      </c>
      <c r="J833" s="10" t="s">
        <v>1028</v>
      </c>
      <c r="K833" s="10" t="s">
        <v>1253</v>
      </c>
      <c r="L833" s="2">
        <v>0</v>
      </c>
      <c r="M833" s="2">
        <v>225</v>
      </c>
      <c r="N833" s="2">
        <v>1</v>
      </c>
      <c r="O833" s="10" t="s">
        <v>15</v>
      </c>
      <c r="P833" s="2">
        <v>1</v>
      </c>
      <c r="Q833" s="10">
        <v>1</v>
      </c>
      <c r="R833" s="10">
        <v>19943</v>
      </c>
      <c r="S833" s="10" t="s">
        <v>17</v>
      </c>
      <c r="T833" s="2">
        <v>1</v>
      </c>
      <c r="U833" t="str">
        <f t="shared" si="64"/>
        <v>Normal family</v>
      </c>
    </row>
    <row r="834" spans="1:21" x14ac:dyDescent="0.2">
      <c r="A834" s="2">
        <v>33</v>
      </c>
      <c r="B834" s="2" t="str">
        <f t="shared" si="62"/>
        <v>30-45</v>
      </c>
      <c r="C834" s="10" t="s">
        <v>134</v>
      </c>
      <c r="D834" s="11" t="str">
        <f t="shared" ref="D834:D897" si="65">LEFT(C834,1)</f>
        <v>C</v>
      </c>
      <c r="E834" s="10" t="s">
        <v>26</v>
      </c>
      <c r="F834" s="2">
        <v>90</v>
      </c>
      <c r="G834" s="2" t="str">
        <f t="shared" si="63"/>
        <v>75 higher</v>
      </c>
      <c r="H834" s="10" t="s">
        <v>575</v>
      </c>
      <c r="I834" s="10" t="str">
        <f t="shared" ref="I834:I897" si="66">LEFT(H834,1)</f>
        <v>M</v>
      </c>
      <c r="J834" s="10" t="s">
        <v>1032</v>
      </c>
      <c r="K834" s="10" t="s">
        <v>1425</v>
      </c>
      <c r="L834" s="2">
        <v>0</v>
      </c>
      <c r="M834" s="2">
        <v>413</v>
      </c>
      <c r="N834" s="2">
        <v>1</v>
      </c>
      <c r="O834" s="10" t="s">
        <v>20</v>
      </c>
      <c r="P834" s="2">
        <v>1</v>
      </c>
      <c r="Q834" s="10">
        <v>1</v>
      </c>
      <c r="R834" s="10">
        <v>19928</v>
      </c>
      <c r="S834" s="10" t="s">
        <v>24</v>
      </c>
      <c r="T834" s="2">
        <v>1</v>
      </c>
      <c r="U834" t="str">
        <f t="shared" si="64"/>
        <v>Normal family</v>
      </c>
    </row>
    <row r="835" spans="1:21" x14ac:dyDescent="0.2">
      <c r="A835" s="2">
        <v>35</v>
      </c>
      <c r="B835" s="2" t="str">
        <f t="shared" ref="B835:B892" si="67">_xlfn.SWITCH(TRUE, A835&lt;18, "18 lower", AND(A835&gt;18, A835&lt;30),"18-30", AND(A835&gt;=30,A835&lt;45),"30-45", "45 higher")</f>
        <v>30-45</v>
      </c>
      <c r="C835" s="10" t="s">
        <v>124</v>
      </c>
      <c r="D835" s="11" t="str">
        <f t="shared" si="65"/>
        <v>C</v>
      </c>
      <c r="E835" s="10" t="s">
        <v>14</v>
      </c>
      <c r="F835" s="2">
        <v>90</v>
      </c>
      <c r="G835" s="2" t="str">
        <f t="shared" ref="G835:G892" si="68">_xlfn.SWITCH(TRUE,F835=0,0,AND(F835&gt;0,F835&lt;10),"0-10",AND(F835&gt;=10,F835&lt;25),"10-25",AND(F835&gt;=25,F835&lt;75),"25-75",F835&gt;=75,"75 higher")</f>
        <v>75 higher</v>
      </c>
      <c r="H835" s="10" t="s">
        <v>559</v>
      </c>
      <c r="I835" s="10" t="str">
        <f t="shared" si="66"/>
        <v>H</v>
      </c>
      <c r="J835" s="10" t="s">
        <v>1030</v>
      </c>
      <c r="K835" s="10" t="s">
        <v>1492</v>
      </c>
      <c r="L835" s="2">
        <v>0</v>
      </c>
      <c r="M835" s="2">
        <v>487</v>
      </c>
      <c r="N835" s="2">
        <v>1</v>
      </c>
      <c r="O835" s="10" t="s">
        <v>20</v>
      </c>
      <c r="P835" s="2">
        <v>1</v>
      </c>
      <c r="Q835" s="10">
        <v>1</v>
      </c>
      <c r="R835" s="10">
        <v>19943</v>
      </c>
      <c r="S835" s="10" t="s">
        <v>22</v>
      </c>
      <c r="T835" s="2">
        <v>1</v>
      </c>
      <c r="U835" t="str">
        <f t="shared" ref="U835:U892" si="69">_xlfn.SWITCH(TRUE,T835=0,"Single",OR(T835=1,T835=2),"Normal family",T835&gt;2,"Big family")</f>
        <v>Normal family</v>
      </c>
    </row>
    <row r="836" spans="1:21" x14ac:dyDescent="0.2">
      <c r="A836" s="2">
        <v>19</v>
      </c>
      <c r="B836" s="2" t="str">
        <f t="shared" si="67"/>
        <v>18-30</v>
      </c>
      <c r="C836" s="10" t="s">
        <v>155</v>
      </c>
      <c r="D836" s="11" t="str">
        <f t="shared" si="65"/>
        <v>B</v>
      </c>
      <c r="E836" s="10" t="s">
        <v>19</v>
      </c>
      <c r="F836" s="2">
        <v>91.0792</v>
      </c>
      <c r="G836" s="2" t="str">
        <f t="shared" si="68"/>
        <v>75 higher</v>
      </c>
      <c r="H836" s="10" t="s">
        <v>615</v>
      </c>
      <c r="I836" s="10" t="str">
        <f t="shared" si="66"/>
        <v>B</v>
      </c>
      <c r="J836" s="10" t="s">
        <v>1030</v>
      </c>
      <c r="K836" s="10" t="s">
        <v>1313</v>
      </c>
      <c r="L836" s="2">
        <v>0</v>
      </c>
      <c r="M836" s="2">
        <v>292</v>
      </c>
      <c r="N836" s="2">
        <v>1</v>
      </c>
      <c r="O836" s="10" t="s">
        <v>20</v>
      </c>
      <c r="P836" s="2">
        <v>1</v>
      </c>
      <c r="Q836" s="10">
        <v>1</v>
      </c>
      <c r="R836" s="10">
        <v>11967</v>
      </c>
      <c r="S836" s="10" t="s">
        <v>22</v>
      </c>
      <c r="T836" s="2">
        <v>1</v>
      </c>
      <c r="U836" t="str">
        <f t="shared" si="69"/>
        <v>Normal family</v>
      </c>
    </row>
    <row r="837" spans="1:21" x14ac:dyDescent="0.2">
      <c r="A837" s="2">
        <v>25</v>
      </c>
      <c r="B837" s="2" t="str">
        <f t="shared" si="67"/>
        <v>18-30</v>
      </c>
      <c r="C837" s="10" t="s">
        <v>155</v>
      </c>
      <c r="D837" s="11" t="str">
        <f t="shared" si="65"/>
        <v>B</v>
      </c>
      <c r="E837" s="10" t="s">
        <v>19</v>
      </c>
      <c r="F837" s="2">
        <v>91.0792</v>
      </c>
      <c r="G837" s="2" t="str">
        <f t="shared" si="68"/>
        <v>75 higher</v>
      </c>
      <c r="H837" s="10" t="s">
        <v>615</v>
      </c>
      <c r="I837" s="10" t="str">
        <f t="shared" si="66"/>
        <v>B</v>
      </c>
      <c r="J837" s="10" t="s">
        <v>1028</v>
      </c>
      <c r="K837" s="10" t="s">
        <v>1490</v>
      </c>
      <c r="L837" s="2">
        <v>0</v>
      </c>
      <c r="M837" s="2">
        <v>485</v>
      </c>
      <c r="N837" s="2">
        <v>1</v>
      </c>
      <c r="O837" s="10" t="s">
        <v>15</v>
      </c>
      <c r="P837" s="2">
        <v>1</v>
      </c>
      <c r="Q837" s="10">
        <v>1</v>
      </c>
      <c r="R837" s="10">
        <v>11967</v>
      </c>
      <c r="S837" s="10" t="s">
        <v>17</v>
      </c>
      <c r="T837" s="2">
        <v>1</v>
      </c>
      <c r="U837" t="str">
        <f t="shared" si="69"/>
        <v>Normal family</v>
      </c>
    </row>
    <row r="838" spans="1:21" x14ac:dyDescent="0.2">
      <c r="A838" s="2">
        <v>30</v>
      </c>
      <c r="B838" s="2" t="str">
        <f t="shared" si="67"/>
        <v>30-45</v>
      </c>
      <c r="C838" s="10" t="s">
        <v>237</v>
      </c>
      <c r="D838" s="11" t="str">
        <f t="shared" si="65"/>
        <v>B</v>
      </c>
      <c r="E838" s="10" t="s">
        <v>14</v>
      </c>
      <c r="F838" s="2">
        <v>93.5</v>
      </c>
      <c r="G838" s="2" t="str">
        <f t="shared" si="68"/>
        <v>75 higher</v>
      </c>
      <c r="H838" s="10" t="s">
        <v>787</v>
      </c>
      <c r="I838" s="10" t="str">
        <f t="shared" si="66"/>
        <v>P</v>
      </c>
      <c r="J838" s="10" t="s">
        <v>1032</v>
      </c>
      <c r="K838" s="10" t="s">
        <v>1521</v>
      </c>
      <c r="L838" s="2">
        <v>0</v>
      </c>
      <c r="M838" s="2">
        <v>521</v>
      </c>
      <c r="N838" s="2">
        <v>1</v>
      </c>
      <c r="O838" s="10" t="s">
        <v>20</v>
      </c>
      <c r="P838" s="2">
        <v>0</v>
      </c>
      <c r="Q838" s="10">
        <v>1</v>
      </c>
      <c r="R838" s="10">
        <v>12749</v>
      </c>
      <c r="S838" s="10" t="s">
        <v>24</v>
      </c>
      <c r="T838" s="2">
        <v>0</v>
      </c>
      <c r="U838" t="str">
        <f t="shared" si="69"/>
        <v>Single</v>
      </c>
    </row>
    <row r="839" spans="1:21" x14ac:dyDescent="0.2">
      <c r="A839" s="2">
        <v>52</v>
      </c>
      <c r="B839" s="2" t="str">
        <f t="shared" si="67"/>
        <v>45 higher</v>
      </c>
      <c r="C839" s="10" t="s">
        <v>322</v>
      </c>
      <c r="D839" s="11" t="str">
        <f t="shared" si="65"/>
        <v>B</v>
      </c>
      <c r="E839" s="10" t="s">
        <v>14</v>
      </c>
      <c r="F839" s="2">
        <v>93.5</v>
      </c>
      <c r="G839" s="2" t="str">
        <f t="shared" si="68"/>
        <v>75 higher</v>
      </c>
      <c r="H839" s="10" t="s">
        <v>630</v>
      </c>
      <c r="I839" s="10" t="str">
        <f t="shared" si="66"/>
        <v>H</v>
      </c>
      <c r="J839" s="10" t="s">
        <v>1030</v>
      </c>
      <c r="K839" s="10" t="s">
        <v>1778</v>
      </c>
      <c r="L839" s="2">
        <v>1</v>
      </c>
      <c r="M839" s="2">
        <v>821</v>
      </c>
      <c r="N839" s="2">
        <v>1</v>
      </c>
      <c r="O839" s="10" t="s">
        <v>20</v>
      </c>
      <c r="P839" s="2">
        <v>1</v>
      </c>
      <c r="Q839" s="10">
        <v>1</v>
      </c>
      <c r="R839" s="10">
        <v>12749</v>
      </c>
      <c r="S839" s="10" t="s">
        <v>22</v>
      </c>
      <c r="T839" s="2">
        <v>2</v>
      </c>
      <c r="U839" t="str">
        <f t="shared" si="69"/>
        <v>Normal family</v>
      </c>
    </row>
    <row r="840" spans="1:21" x14ac:dyDescent="0.2">
      <c r="A840" s="2">
        <v>30</v>
      </c>
      <c r="B840" s="2" t="str">
        <f t="shared" si="67"/>
        <v>30-45</v>
      </c>
      <c r="C840" s="10" t="s">
        <v>1842</v>
      </c>
      <c r="D840" s="11" t="str">
        <f t="shared" si="65"/>
        <v>M</v>
      </c>
      <c r="E840" s="10" t="s">
        <v>19</v>
      </c>
      <c r="F840" s="2">
        <v>106.425</v>
      </c>
      <c r="G840" s="2" t="str">
        <f t="shared" si="68"/>
        <v>75 higher</v>
      </c>
      <c r="H840" s="10" t="s">
        <v>798</v>
      </c>
      <c r="I840" s="10" t="str">
        <f t="shared" si="66"/>
        <v>L</v>
      </c>
      <c r="J840" s="10" t="s">
        <v>1032</v>
      </c>
      <c r="K840" s="10" t="s">
        <v>1114</v>
      </c>
      <c r="L840" s="2">
        <v>0</v>
      </c>
      <c r="M840" s="2">
        <v>538</v>
      </c>
      <c r="N840" s="2">
        <v>1</v>
      </c>
      <c r="O840" s="10" t="s">
        <v>20</v>
      </c>
      <c r="P840" s="2">
        <v>0</v>
      </c>
      <c r="Q840" s="10">
        <v>1</v>
      </c>
      <c r="R840" s="10" t="s">
        <v>242</v>
      </c>
      <c r="S840" s="10" t="s">
        <v>24</v>
      </c>
      <c r="T840" s="2">
        <v>0</v>
      </c>
      <c r="U840" t="str">
        <f t="shared" si="69"/>
        <v>Single</v>
      </c>
    </row>
    <row r="841" spans="1:21" x14ac:dyDescent="0.2">
      <c r="A841" s="2">
        <v>50</v>
      </c>
      <c r="B841" s="2" t="str">
        <f t="shared" si="67"/>
        <v>45 higher</v>
      </c>
      <c r="C841" s="10" t="s">
        <v>246</v>
      </c>
      <c r="D841" s="11" t="str">
        <f t="shared" si="65"/>
        <v>C</v>
      </c>
      <c r="E841" s="10" t="s">
        <v>19</v>
      </c>
      <c r="F841" s="2">
        <v>106.425</v>
      </c>
      <c r="G841" s="2" t="str">
        <f t="shared" si="68"/>
        <v>75 higher</v>
      </c>
      <c r="H841" s="10" t="s">
        <v>803</v>
      </c>
      <c r="I841" s="10" t="str">
        <f t="shared" si="66"/>
        <v>D</v>
      </c>
      <c r="J841" s="10" t="s">
        <v>1028</v>
      </c>
      <c r="K841" s="10" t="s">
        <v>1541</v>
      </c>
      <c r="L841" s="2">
        <v>0</v>
      </c>
      <c r="M841" s="2">
        <v>545</v>
      </c>
      <c r="N841" s="2">
        <v>1</v>
      </c>
      <c r="O841" s="10" t="s">
        <v>15</v>
      </c>
      <c r="P841" s="2">
        <v>1</v>
      </c>
      <c r="Q841" s="10">
        <v>0</v>
      </c>
      <c r="R841" s="10" t="s">
        <v>242</v>
      </c>
      <c r="S841" s="10" t="s">
        <v>17</v>
      </c>
      <c r="T841" s="2">
        <v>1</v>
      </c>
      <c r="U841" t="str">
        <f t="shared" si="69"/>
        <v>Normal family</v>
      </c>
    </row>
    <row r="842" spans="1:21" x14ac:dyDescent="0.2">
      <c r="A842" s="2">
        <v>17</v>
      </c>
      <c r="B842" s="2" t="str">
        <f t="shared" si="67"/>
        <v>18 lower</v>
      </c>
      <c r="C842" s="10" t="s">
        <v>162</v>
      </c>
      <c r="D842" s="11" t="str">
        <f t="shared" si="65"/>
        <v>C</v>
      </c>
      <c r="E842" s="10" t="s">
        <v>19</v>
      </c>
      <c r="F842" s="2">
        <v>108.9</v>
      </c>
      <c r="G842" s="2" t="str">
        <f t="shared" si="68"/>
        <v>75 higher</v>
      </c>
      <c r="H842" s="10" t="s">
        <v>627</v>
      </c>
      <c r="I842" s="10" t="str">
        <f t="shared" si="66"/>
        <v>P</v>
      </c>
      <c r="J842" s="10" t="s">
        <v>1030</v>
      </c>
      <c r="K842" s="10" t="s">
        <v>1328</v>
      </c>
      <c r="L842" s="2">
        <v>0</v>
      </c>
      <c r="M842" s="2">
        <v>308</v>
      </c>
      <c r="N842" s="2">
        <v>1</v>
      </c>
      <c r="O842" s="10" t="s">
        <v>20</v>
      </c>
      <c r="P842" s="2">
        <v>1</v>
      </c>
      <c r="Q842" s="10">
        <v>1</v>
      </c>
      <c r="R842" s="10" t="s">
        <v>163</v>
      </c>
      <c r="S842" s="10" t="s">
        <v>22</v>
      </c>
      <c r="T842" s="2">
        <v>1</v>
      </c>
      <c r="U842" t="str">
        <f t="shared" si="69"/>
        <v>Normal family</v>
      </c>
    </row>
    <row r="843" spans="1:21" x14ac:dyDescent="0.2">
      <c r="A843" s="2">
        <v>18</v>
      </c>
      <c r="B843" s="2" t="str">
        <f t="shared" si="67"/>
        <v>45 higher</v>
      </c>
      <c r="C843" s="10" t="s">
        <v>162</v>
      </c>
      <c r="D843" s="11" t="str">
        <f t="shared" si="65"/>
        <v>C</v>
      </c>
      <c r="E843" s="10" t="s">
        <v>19</v>
      </c>
      <c r="F843" s="2">
        <v>108.9</v>
      </c>
      <c r="G843" s="2" t="str">
        <f t="shared" si="68"/>
        <v>75 higher</v>
      </c>
      <c r="H843" s="10" t="s">
        <v>627</v>
      </c>
      <c r="I843" s="10" t="str">
        <f t="shared" si="66"/>
        <v>P</v>
      </c>
      <c r="J843" s="10" t="s">
        <v>1028</v>
      </c>
      <c r="K843" s="10" t="s">
        <v>1508</v>
      </c>
      <c r="L843" s="2">
        <v>0</v>
      </c>
      <c r="M843" s="2">
        <v>506</v>
      </c>
      <c r="N843" s="2">
        <v>1</v>
      </c>
      <c r="O843" s="10" t="s">
        <v>15</v>
      </c>
      <c r="P843" s="2">
        <v>1</v>
      </c>
      <c r="Q843" s="10">
        <v>0</v>
      </c>
      <c r="R843" s="10" t="s">
        <v>163</v>
      </c>
      <c r="S843" s="10" t="s">
        <v>17</v>
      </c>
      <c r="T843" s="2">
        <v>1</v>
      </c>
      <c r="U843" t="str">
        <f t="shared" si="69"/>
        <v>Normal family</v>
      </c>
    </row>
    <row r="844" spans="1:21" x14ac:dyDescent="0.2">
      <c r="A844" s="2">
        <v>22</v>
      </c>
      <c r="B844" s="2" t="str">
        <f t="shared" si="67"/>
        <v>18-30</v>
      </c>
      <c r="C844" s="10" t="s">
        <v>1842</v>
      </c>
      <c r="D844" s="11" t="str">
        <f t="shared" si="65"/>
        <v>M</v>
      </c>
      <c r="E844" s="10" t="s">
        <v>19</v>
      </c>
      <c r="F844" s="2">
        <v>110.88330000000001</v>
      </c>
      <c r="G844" s="2" t="str">
        <f t="shared" si="68"/>
        <v>75 higher</v>
      </c>
      <c r="H844" s="10" t="s">
        <v>626</v>
      </c>
      <c r="I844" s="10" t="str">
        <f t="shared" si="66"/>
        <v>F</v>
      </c>
      <c r="J844" s="10" t="s">
        <v>1032</v>
      </c>
      <c r="K844" s="10" t="s">
        <v>1327</v>
      </c>
      <c r="L844" s="2">
        <v>0</v>
      </c>
      <c r="M844" s="2">
        <v>307</v>
      </c>
      <c r="N844" s="2">
        <v>1</v>
      </c>
      <c r="O844" s="10" t="s">
        <v>20</v>
      </c>
      <c r="P844" s="2">
        <v>0</v>
      </c>
      <c r="Q844" s="10">
        <v>1</v>
      </c>
      <c r="R844" s="10">
        <v>17421</v>
      </c>
      <c r="S844" s="10" t="s">
        <v>24</v>
      </c>
      <c r="T844" s="2">
        <v>0</v>
      </c>
      <c r="U844" t="str">
        <f t="shared" si="69"/>
        <v>Single</v>
      </c>
    </row>
    <row r="845" spans="1:21" x14ac:dyDescent="0.2">
      <c r="A845" s="2">
        <v>17</v>
      </c>
      <c r="B845" s="2" t="str">
        <f t="shared" si="67"/>
        <v>18 lower</v>
      </c>
      <c r="C845" s="10" t="s">
        <v>248</v>
      </c>
      <c r="D845" s="11" t="str">
        <f t="shared" si="65"/>
        <v>C</v>
      </c>
      <c r="E845" s="10" t="s">
        <v>19</v>
      </c>
      <c r="F845" s="2">
        <v>110.88330000000001</v>
      </c>
      <c r="G845" s="2" t="str">
        <f t="shared" si="68"/>
        <v>75 higher</v>
      </c>
      <c r="H845" s="10" t="s">
        <v>806</v>
      </c>
      <c r="I845" s="10" t="str">
        <f t="shared" si="66"/>
        <v>T</v>
      </c>
      <c r="J845" s="10" t="s">
        <v>1028</v>
      </c>
      <c r="K845" s="10" t="s">
        <v>1547</v>
      </c>
      <c r="L845" s="2">
        <v>2</v>
      </c>
      <c r="M845" s="2">
        <v>551</v>
      </c>
      <c r="N845" s="2">
        <v>1</v>
      </c>
      <c r="O845" s="10" t="s">
        <v>15</v>
      </c>
      <c r="P845" s="2">
        <v>0</v>
      </c>
      <c r="Q845" s="10">
        <v>1</v>
      </c>
      <c r="R845" s="10">
        <v>17421</v>
      </c>
      <c r="S845" s="10" t="s">
        <v>17</v>
      </c>
      <c r="T845" s="2">
        <v>2</v>
      </c>
      <c r="U845" t="str">
        <f t="shared" si="69"/>
        <v>Normal family</v>
      </c>
    </row>
    <row r="846" spans="1:21" x14ac:dyDescent="0.2">
      <c r="A846" s="2">
        <v>39</v>
      </c>
      <c r="B846" s="2" t="str">
        <f t="shared" si="67"/>
        <v>30-45</v>
      </c>
      <c r="C846" s="10" t="s">
        <v>258</v>
      </c>
      <c r="D846" s="11" t="str">
        <f t="shared" si="65"/>
        <v>C</v>
      </c>
      <c r="E846" s="10" t="s">
        <v>19</v>
      </c>
      <c r="F846" s="2">
        <v>110.88330000000001</v>
      </c>
      <c r="G846" s="2" t="str">
        <f t="shared" si="68"/>
        <v>75 higher</v>
      </c>
      <c r="H846" s="10" t="s">
        <v>806</v>
      </c>
      <c r="I846" s="10" t="str">
        <f t="shared" si="66"/>
        <v>T</v>
      </c>
      <c r="J846" s="10" t="s">
        <v>1030</v>
      </c>
      <c r="K846" s="10" t="s">
        <v>1573</v>
      </c>
      <c r="L846" s="2">
        <v>1</v>
      </c>
      <c r="M846" s="2">
        <v>582</v>
      </c>
      <c r="N846" s="2">
        <v>1</v>
      </c>
      <c r="O846" s="10" t="s">
        <v>20</v>
      </c>
      <c r="P846" s="2">
        <v>1</v>
      </c>
      <c r="Q846" s="10">
        <v>1</v>
      </c>
      <c r="R846" s="10">
        <v>17421</v>
      </c>
      <c r="S846" s="10" t="s">
        <v>22</v>
      </c>
      <c r="T846" s="2">
        <v>2</v>
      </c>
      <c r="U846" t="str">
        <f t="shared" si="69"/>
        <v>Normal family</v>
      </c>
    </row>
    <row r="847" spans="1:21" x14ac:dyDescent="0.2">
      <c r="A847" s="2">
        <v>49</v>
      </c>
      <c r="B847" s="2" t="str">
        <f t="shared" si="67"/>
        <v>45 higher</v>
      </c>
      <c r="C847" s="10" t="s">
        <v>258</v>
      </c>
      <c r="D847" s="11" t="str">
        <f t="shared" si="65"/>
        <v>C</v>
      </c>
      <c r="E847" s="10" t="s">
        <v>19</v>
      </c>
      <c r="F847" s="2">
        <v>110.88330000000001</v>
      </c>
      <c r="G847" s="2" t="str">
        <f t="shared" si="68"/>
        <v>75 higher</v>
      </c>
      <c r="H847" s="10" t="s">
        <v>806</v>
      </c>
      <c r="I847" s="10" t="str">
        <f t="shared" si="66"/>
        <v>T</v>
      </c>
      <c r="J847" s="10" t="s">
        <v>1028</v>
      </c>
      <c r="K847" s="10" t="s">
        <v>1674</v>
      </c>
      <c r="L847" s="2">
        <v>1</v>
      </c>
      <c r="M847" s="2">
        <v>699</v>
      </c>
      <c r="N847" s="2">
        <v>1</v>
      </c>
      <c r="O847" s="10" t="s">
        <v>15</v>
      </c>
      <c r="P847" s="2">
        <v>1</v>
      </c>
      <c r="Q847" s="10">
        <v>0</v>
      </c>
      <c r="R847" s="10">
        <v>17421</v>
      </c>
      <c r="S847" s="10" t="s">
        <v>17</v>
      </c>
      <c r="T847" s="2">
        <v>2</v>
      </c>
      <c r="U847" t="str">
        <f t="shared" si="69"/>
        <v>Normal family</v>
      </c>
    </row>
    <row r="848" spans="1:21" x14ac:dyDescent="0.2">
      <c r="A848" s="2">
        <v>58</v>
      </c>
      <c r="B848" s="2" t="str">
        <f t="shared" si="67"/>
        <v>45 higher</v>
      </c>
      <c r="C848" s="10" t="s">
        <v>277</v>
      </c>
      <c r="D848" s="11" t="str">
        <f t="shared" si="65"/>
        <v>D</v>
      </c>
      <c r="E848" s="10" t="s">
        <v>19</v>
      </c>
      <c r="F848" s="2">
        <v>113.27500000000001</v>
      </c>
      <c r="G848" s="2" t="str">
        <f t="shared" si="68"/>
        <v>75 higher</v>
      </c>
      <c r="H848" s="10" t="s">
        <v>551</v>
      </c>
      <c r="I848" s="10" t="str">
        <f t="shared" si="66"/>
        <v>N</v>
      </c>
      <c r="J848" s="10" t="s">
        <v>1028</v>
      </c>
      <c r="K848" s="10" t="s">
        <v>1640</v>
      </c>
      <c r="L848" s="2">
        <v>2</v>
      </c>
      <c r="M848" s="2">
        <v>660</v>
      </c>
      <c r="N848" s="2">
        <v>1</v>
      </c>
      <c r="O848" s="10" t="s">
        <v>15</v>
      </c>
      <c r="P848" s="2">
        <v>0</v>
      </c>
      <c r="Q848" s="10">
        <v>0</v>
      </c>
      <c r="R848" s="10">
        <v>35273</v>
      </c>
      <c r="S848" s="10" t="s">
        <v>17</v>
      </c>
      <c r="T848" s="2">
        <v>2</v>
      </c>
      <c r="U848" t="str">
        <f t="shared" si="69"/>
        <v>Normal family</v>
      </c>
    </row>
    <row r="849" spans="1:21" x14ac:dyDescent="0.2">
      <c r="A849" s="2">
        <v>31</v>
      </c>
      <c r="B849" s="2" t="str">
        <f t="shared" si="67"/>
        <v>30-45</v>
      </c>
      <c r="C849" s="10" t="s">
        <v>119</v>
      </c>
      <c r="D849" s="11" t="str">
        <f t="shared" si="65"/>
        <v>D</v>
      </c>
      <c r="E849" s="10" t="s">
        <v>19</v>
      </c>
      <c r="F849" s="2">
        <v>113.27500000000001</v>
      </c>
      <c r="G849" s="2" t="str">
        <f t="shared" si="68"/>
        <v>75 higher</v>
      </c>
      <c r="H849" s="10" t="s">
        <v>551</v>
      </c>
      <c r="I849" s="10" t="str">
        <f t="shared" si="66"/>
        <v>N</v>
      </c>
      <c r="J849" s="10" t="s">
        <v>1032</v>
      </c>
      <c r="K849" s="10" t="s">
        <v>1244</v>
      </c>
      <c r="L849" s="2">
        <v>0</v>
      </c>
      <c r="M849" s="2">
        <v>216</v>
      </c>
      <c r="N849" s="2">
        <v>1</v>
      </c>
      <c r="O849" s="10" t="s">
        <v>20</v>
      </c>
      <c r="P849" s="2">
        <v>1</v>
      </c>
      <c r="Q849" s="10">
        <v>1</v>
      </c>
      <c r="R849" s="10">
        <v>35273</v>
      </c>
      <c r="S849" s="10" t="s">
        <v>24</v>
      </c>
      <c r="T849" s="2">
        <v>1</v>
      </c>
      <c r="U849" t="str">
        <f t="shared" si="69"/>
        <v>Normal family</v>
      </c>
    </row>
    <row r="850" spans="1:21" x14ac:dyDescent="0.2">
      <c r="A850" s="2">
        <v>23</v>
      </c>
      <c r="B850" s="2" t="str">
        <f t="shared" si="67"/>
        <v>18-30</v>
      </c>
      <c r="C850" s="10" t="s">
        <v>119</v>
      </c>
      <c r="D850" s="11" t="str">
        <f t="shared" si="65"/>
        <v>D</v>
      </c>
      <c r="E850" s="10" t="s">
        <v>19</v>
      </c>
      <c r="F850" s="2">
        <v>113.27500000000001</v>
      </c>
      <c r="G850" s="2" t="str">
        <f t="shared" si="68"/>
        <v>75 higher</v>
      </c>
      <c r="H850" s="10" t="s">
        <v>551</v>
      </c>
      <c r="I850" s="10" t="str">
        <f t="shared" si="66"/>
        <v>N</v>
      </c>
      <c r="J850" s="10" t="s">
        <v>1032</v>
      </c>
      <c r="K850" s="10" t="s">
        <v>1408</v>
      </c>
      <c r="L850" s="2">
        <v>0</v>
      </c>
      <c r="M850" s="2">
        <v>394</v>
      </c>
      <c r="N850" s="2">
        <v>1</v>
      </c>
      <c r="O850" s="10" t="s">
        <v>20</v>
      </c>
      <c r="P850" s="2">
        <v>1</v>
      </c>
      <c r="Q850" s="10">
        <v>1</v>
      </c>
      <c r="R850" s="10">
        <v>35273</v>
      </c>
      <c r="S850" s="10" t="s">
        <v>24</v>
      </c>
      <c r="T850" s="2">
        <v>1</v>
      </c>
      <c r="U850" t="str">
        <f t="shared" si="69"/>
        <v>Normal family</v>
      </c>
    </row>
    <row r="851" spans="1:21" x14ac:dyDescent="0.2">
      <c r="A851" s="2">
        <v>36</v>
      </c>
      <c r="B851" s="2" t="str">
        <f t="shared" si="67"/>
        <v>30-45</v>
      </c>
      <c r="C851" s="10" t="s">
        <v>195</v>
      </c>
      <c r="D851" s="11" t="str">
        <f t="shared" si="65"/>
        <v>B</v>
      </c>
      <c r="E851" s="10" t="s">
        <v>14</v>
      </c>
      <c r="F851" s="2">
        <v>120</v>
      </c>
      <c r="G851" s="2" t="str">
        <f t="shared" si="68"/>
        <v>75 higher</v>
      </c>
      <c r="H851" s="10" t="s">
        <v>579</v>
      </c>
      <c r="I851" s="10" t="str">
        <f t="shared" si="66"/>
        <v>C</v>
      </c>
      <c r="J851" s="10" t="s">
        <v>1028</v>
      </c>
      <c r="K851" s="10" t="s">
        <v>1405</v>
      </c>
      <c r="L851" s="2">
        <v>2</v>
      </c>
      <c r="M851" s="2">
        <v>391</v>
      </c>
      <c r="N851" s="2">
        <v>1</v>
      </c>
      <c r="O851" s="10" t="s">
        <v>15</v>
      </c>
      <c r="P851" s="2">
        <v>1</v>
      </c>
      <c r="Q851" s="10">
        <v>1</v>
      </c>
      <c r="R851" s="10">
        <v>113760</v>
      </c>
      <c r="S851" s="10" t="s">
        <v>17</v>
      </c>
      <c r="T851" s="2">
        <v>3</v>
      </c>
      <c r="U851" t="str">
        <f t="shared" si="69"/>
        <v>Big family</v>
      </c>
    </row>
    <row r="852" spans="1:21" x14ac:dyDescent="0.2">
      <c r="A852" s="2">
        <v>14</v>
      </c>
      <c r="B852" s="2" t="str">
        <f t="shared" si="67"/>
        <v>18 lower</v>
      </c>
      <c r="C852" s="10" t="s">
        <v>195</v>
      </c>
      <c r="D852" s="11" t="str">
        <f t="shared" si="65"/>
        <v>B</v>
      </c>
      <c r="E852" s="10" t="s">
        <v>14</v>
      </c>
      <c r="F852" s="2">
        <v>120</v>
      </c>
      <c r="G852" s="2" t="str">
        <f t="shared" si="68"/>
        <v>75 higher</v>
      </c>
      <c r="H852" s="10" t="s">
        <v>579</v>
      </c>
      <c r="I852" s="10" t="str">
        <f t="shared" si="66"/>
        <v>C</v>
      </c>
      <c r="J852" s="10" t="s">
        <v>1032</v>
      </c>
      <c r="K852" s="10" t="s">
        <v>1445</v>
      </c>
      <c r="L852" s="2">
        <v>2</v>
      </c>
      <c r="M852" s="2">
        <v>436</v>
      </c>
      <c r="N852" s="2">
        <v>1</v>
      </c>
      <c r="O852" s="10" t="s">
        <v>20</v>
      </c>
      <c r="P852" s="2">
        <v>1</v>
      </c>
      <c r="Q852" s="10">
        <v>1</v>
      </c>
      <c r="R852" s="10">
        <v>113760</v>
      </c>
      <c r="S852" s="10" t="s">
        <v>24</v>
      </c>
      <c r="T852" s="2">
        <v>3</v>
      </c>
      <c r="U852" t="str">
        <f t="shared" si="69"/>
        <v>Big family</v>
      </c>
    </row>
    <row r="853" spans="1:21" x14ac:dyDescent="0.2">
      <c r="A853" s="2">
        <v>36</v>
      </c>
      <c r="B853" s="2" t="str">
        <f t="shared" si="67"/>
        <v>30-45</v>
      </c>
      <c r="C853" s="10" t="s">
        <v>195</v>
      </c>
      <c r="D853" s="11" t="str">
        <f t="shared" si="65"/>
        <v>B</v>
      </c>
      <c r="E853" s="10" t="s">
        <v>14</v>
      </c>
      <c r="F853" s="2">
        <v>120</v>
      </c>
      <c r="G853" s="2" t="str">
        <f t="shared" si="68"/>
        <v>75 higher</v>
      </c>
      <c r="H853" s="10" t="s">
        <v>579</v>
      </c>
      <c r="I853" s="10" t="str">
        <f t="shared" si="66"/>
        <v>C</v>
      </c>
      <c r="J853" s="10" t="s">
        <v>1030</v>
      </c>
      <c r="K853" s="10" t="s">
        <v>1730</v>
      </c>
      <c r="L853" s="2">
        <v>2</v>
      </c>
      <c r="M853" s="2">
        <v>764</v>
      </c>
      <c r="N853" s="2">
        <v>1</v>
      </c>
      <c r="O853" s="10" t="s">
        <v>20</v>
      </c>
      <c r="P853" s="2">
        <v>1</v>
      </c>
      <c r="Q853" s="10">
        <v>1</v>
      </c>
      <c r="R853" s="10">
        <v>113760</v>
      </c>
      <c r="S853" s="10" t="s">
        <v>22</v>
      </c>
      <c r="T853" s="2">
        <v>3</v>
      </c>
      <c r="U853" t="str">
        <f t="shared" si="69"/>
        <v>Big family</v>
      </c>
    </row>
    <row r="854" spans="1:21" x14ac:dyDescent="0.2">
      <c r="A854" s="2">
        <v>11</v>
      </c>
      <c r="B854" s="2" t="str">
        <f t="shared" si="67"/>
        <v>18 lower</v>
      </c>
      <c r="C854" s="10" t="s">
        <v>195</v>
      </c>
      <c r="D854" s="11" t="str">
        <f t="shared" si="65"/>
        <v>B</v>
      </c>
      <c r="E854" s="10" t="s">
        <v>14</v>
      </c>
      <c r="F854" s="2">
        <v>120</v>
      </c>
      <c r="G854" s="2" t="str">
        <f t="shared" si="68"/>
        <v>75 higher</v>
      </c>
      <c r="H854" s="10" t="s">
        <v>579</v>
      </c>
      <c r="I854" s="10" t="str">
        <f t="shared" si="66"/>
        <v>C</v>
      </c>
      <c r="J854" s="10" t="s">
        <v>1038</v>
      </c>
      <c r="K854" s="10" t="s">
        <v>1763</v>
      </c>
      <c r="L854" s="2">
        <v>2</v>
      </c>
      <c r="M854" s="2">
        <v>803</v>
      </c>
      <c r="N854" s="2">
        <v>1</v>
      </c>
      <c r="O854" s="10" t="s">
        <v>15</v>
      </c>
      <c r="P854" s="2">
        <v>1</v>
      </c>
      <c r="Q854" s="10">
        <v>1</v>
      </c>
      <c r="R854" s="10">
        <v>113760</v>
      </c>
      <c r="S854" s="10" t="s">
        <v>28</v>
      </c>
      <c r="T854" s="2">
        <v>3</v>
      </c>
      <c r="U854" t="str">
        <f t="shared" si="69"/>
        <v>Big family</v>
      </c>
    </row>
    <row r="855" spans="1:21" x14ac:dyDescent="0.2">
      <c r="A855" s="2">
        <v>50</v>
      </c>
      <c r="B855" s="2" t="str">
        <f t="shared" si="67"/>
        <v>45 higher</v>
      </c>
      <c r="C855" s="10" t="s">
        <v>1842</v>
      </c>
      <c r="D855" s="11" t="str">
        <f t="shared" si="65"/>
        <v>M</v>
      </c>
      <c r="E855" s="10" t="s">
        <v>14</v>
      </c>
      <c r="F855" s="2">
        <v>133.65</v>
      </c>
      <c r="G855" s="2" t="str">
        <f t="shared" si="68"/>
        <v>75 higher</v>
      </c>
      <c r="H855" s="10" t="s">
        <v>647</v>
      </c>
      <c r="I855" s="10" t="str">
        <f t="shared" si="66"/>
        <v>F</v>
      </c>
      <c r="J855" s="10" t="s">
        <v>1272</v>
      </c>
      <c r="K855" s="10" t="s">
        <v>1641</v>
      </c>
      <c r="L855" s="2">
        <v>0</v>
      </c>
      <c r="M855" s="2">
        <v>661</v>
      </c>
      <c r="N855" s="2">
        <v>1</v>
      </c>
      <c r="O855" s="10" t="s">
        <v>15</v>
      </c>
      <c r="P855" s="2">
        <v>2</v>
      </c>
      <c r="Q855" s="10">
        <v>1</v>
      </c>
      <c r="R855" s="10" t="s">
        <v>178</v>
      </c>
      <c r="S855" s="10" t="s">
        <v>135</v>
      </c>
      <c r="T855" s="2">
        <v>2</v>
      </c>
      <c r="U855" t="str">
        <f t="shared" si="69"/>
        <v>Normal family</v>
      </c>
    </row>
    <row r="856" spans="1:21" x14ac:dyDescent="0.2">
      <c r="A856" s="2">
        <v>35.5</v>
      </c>
      <c r="B856" s="2" t="str">
        <f t="shared" si="67"/>
        <v>30-45</v>
      </c>
      <c r="C856" s="10" t="s">
        <v>1842</v>
      </c>
      <c r="D856" s="11" t="str">
        <f t="shared" si="65"/>
        <v>M</v>
      </c>
      <c r="E856" s="10" t="s">
        <v>14</v>
      </c>
      <c r="F856" s="2">
        <v>133.65</v>
      </c>
      <c r="G856" s="2" t="str">
        <f t="shared" si="68"/>
        <v>75 higher</v>
      </c>
      <c r="H856" s="10" t="s">
        <v>647</v>
      </c>
      <c r="I856" s="10" t="str">
        <f t="shared" si="66"/>
        <v>F</v>
      </c>
      <c r="J856" s="10" t="s">
        <v>1030</v>
      </c>
      <c r="K856" s="10" t="s">
        <v>1354</v>
      </c>
      <c r="L856" s="2">
        <v>0</v>
      </c>
      <c r="M856" s="2">
        <v>335</v>
      </c>
      <c r="N856" s="2">
        <v>1</v>
      </c>
      <c r="O856" s="10" t="s">
        <v>20</v>
      </c>
      <c r="P856" s="2">
        <v>1</v>
      </c>
      <c r="Q856" s="10">
        <v>1</v>
      </c>
      <c r="R856" s="10" t="s">
        <v>178</v>
      </c>
      <c r="S856" s="10" t="s">
        <v>22</v>
      </c>
      <c r="T856" s="2">
        <v>1</v>
      </c>
      <c r="U856" t="str">
        <f t="shared" si="69"/>
        <v>Normal family</v>
      </c>
    </row>
    <row r="857" spans="1:21" x14ac:dyDescent="0.2">
      <c r="A857" s="2">
        <v>41</v>
      </c>
      <c r="B857" s="2" t="str">
        <f t="shared" si="67"/>
        <v>30-45</v>
      </c>
      <c r="C857" s="10" t="s">
        <v>179</v>
      </c>
      <c r="D857" s="11" t="str">
        <f t="shared" si="65"/>
        <v>E</v>
      </c>
      <c r="E857" s="10" t="s">
        <v>19</v>
      </c>
      <c r="F857" s="2">
        <v>134.5</v>
      </c>
      <c r="G857" s="2" t="str">
        <f t="shared" si="68"/>
        <v>75 higher</v>
      </c>
      <c r="H857" s="10" t="s">
        <v>649</v>
      </c>
      <c r="I857" s="10" t="str">
        <f t="shared" si="66"/>
        <v>B</v>
      </c>
      <c r="J857" s="10" t="s">
        <v>1032</v>
      </c>
      <c r="K857" s="10" t="s">
        <v>1357</v>
      </c>
      <c r="L857" s="2">
        <v>0</v>
      </c>
      <c r="M857" s="2">
        <v>338</v>
      </c>
      <c r="N857" s="2">
        <v>1</v>
      </c>
      <c r="O857" s="10" t="s">
        <v>20</v>
      </c>
      <c r="P857" s="2">
        <v>0</v>
      </c>
      <c r="Q857" s="10">
        <v>1</v>
      </c>
      <c r="R857" s="10">
        <v>16966</v>
      </c>
      <c r="S857" s="10" t="s">
        <v>24</v>
      </c>
      <c r="T857" s="2">
        <v>0</v>
      </c>
      <c r="U857" t="str">
        <f t="shared" si="69"/>
        <v>Single</v>
      </c>
    </row>
    <row r="858" spans="1:21" x14ac:dyDescent="0.2">
      <c r="A858" s="2">
        <v>40</v>
      </c>
      <c r="B858" s="2" t="str">
        <f t="shared" si="67"/>
        <v>30-45</v>
      </c>
      <c r="C858" s="10" t="s">
        <v>172</v>
      </c>
      <c r="D858" s="11" t="str">
        <f t="shared" si="65"/>
        <v>E</v>
      </c>
      <c r="E858" s="10" t="s">
        <v>19</v>
      </c>
      <c r="F858" s="2">
        <v>134.5</v>
      </c>
      <c r="G858" s="2" t="str">
        <f t="shared" si="68"/>
        <v>75 higher</v>
      </c>
      <c r="H858" s="10" t="s">
        <v>638</v>
      </c>
      <c r="I858" s="10" t="str">
        <f t="shared" si="66"/>
        <v>S</v>
      </c>
      <c r="J858" s="10" t="s">
        <v>1030</v>
      </c>
      <c r="K858" s="10" t="s">
        <v>1340</v>
      </c>
      <c r="L858" s="2">
        <v>1</v>
      </c>
      <c r="M858" s="2">
        <v>320</v>
      </c>
      <c r="N858" s="2">
        <v>1</v>
      </c>
      <c r="O858" s="10" t="s">
        <v>20</v>
      </c>
      <c r="P858" s="2">
        <v>1</v>
      </c>
      <c r="Q858" s="10">
        <v>1</v>
      </c>
      <c r="R858" s="10">
        <v>16966</v>
      </c>
      <c r="S858" s="10" t="s">
        <v>22</v>
      </c>
      <c r="T858" s="2">
        <v>2</v>
      </c>
      <c r="U858" t="str">
        <f t="shared" si="69"/>
        <v>Normal family</v>
      </c>
    </row>
    <row r="859" spans="1:21" x14ac:dyDescent="0.2">
      <c r="A859" s="2">
        <v>35</v>
      </c>
      <c r="B859" s="2" t="str">
        <f t="shared" si="67"/>
        <v>30-45</v>
      </c>
      <c r="C859" s="10" t="s">
        <v>147</v>
      </c>
      <c r="D859" s="11" t="str">
        <f t="shared" si="65"/>
        <v>C</v>
      </c>
      <c r="E859" s="10" t="s">
        <v>14</v>
      </c>
      <c r="F859" s="2">
        <v>135.63329999999999</v>
      </c>
      <c r="G859" s="2" t="str">
        <f t="shared" si="68"/>
        <v>75 higher</v>
      </c>
      <c r="H859" s="10" t="s">
        <v>595</v>
      </c>
      <c r="I859" s="10" t="str">
        <f t="shared" si="66"/>
        <v>B</v>
      </c>
      <c r="J859" s="10" t="s">
        <v>1032</v>
      </c>
      <c r="K859" s="10" t="s">
        <v>1294</v>
      </c>
      <c r="L859" s="2">
        <v>0</v>
      </c>
      <c r="M859" s="2">
        <v>270</v>
      </c>
      <c r="N859" s="2">
        <v>1</v>
      </c>
      <c r="O859" s="10" t="s">
        <v>20</v>
      </c>
      <c r="P859" s="2">
        <v>0</v>
      </c>
      <c r="Q859" s="10">
        <v>1</v>
      </c>
      <c r="R859" s="10" t="s">
        <v>148</v>
      </c>
      <c r="S859" s="10" t="s">
        <v>24</v>
      </c>
      <c r="T859" s="2">
        <v>0</v>
      </c>
      <c r="U859" t="str">
        <f t="shared" si="69"/>
        <v>Single</v>
      </c>
    </row>
    <row r="860" spans="1:21" x14ac:dyDescent="0.2">
      <c r="A860" s="2">
        <v>36</v>
      </c>
      <c r="B860" s="2" t="str">
        <f t="shared" si="67"/>
        <v>30-45</v>
      </c>
      <c r="C860" s="10" t="s">
        <v>174</v>
      </c>
      <c r="D860" s="11" t="str">
        <f t="shared" si="65"/>
        <v>C</v>
      </c>
      <c r="E860" s="10" t="s">
        <v>19</v>
      </c>
      <c r="F860" s="2">
        <v>135.63329999999999</v>
      </c>
      <c r="G860" s="2" t="str">
        <f t="shared" si="68"/>
        <v>75 higher</v>
      </c>
      <c r="H860" s="10" t="s">
        <v>642</v>
      </c>
      <c r="I860" s="10" t="str">
        <f t="shared" si="66"/>
        <v>Y</v>
      </c>
      <c r="J860" s="10" t="s">
        <v>1032</v>
      </c>
      <c r="K860" s="10" t="s">
        <v>1345</v>
      </c>
      <c r="L860" s="2">
        <v>0</v>
      </c>
      <c r="M860" s="2">
        <v>326</v>
      </c>
      <c r="N860" s="2">
        <v>1</v>
      </c>
      <c r="O860" s="10" t="s">
        <v>20</v>
      </c>
      <c r="P860" s="2">
        <v>0</v>
      </c>
      <c r="Q860" s="10">
        <v>1</v>
      </c>
      <c r="R860" s="10" t="s">
        <v>148</v>
      </c>
      <c r="S860" s="10" t="s">
        <v>24</v>
      </c>
      <c r="T860" s="2">
        <v>0</v>
      </c>
      <c r="U860" t="str">
        <f t="shared" si="69"/>
        <v>Single</v>
      </c>
    </row>
    <row r="861" spans="1:21" x14ac:dyDescent="0.2">
      <c r="A861" s="2">
        <v>22</v>
      </c>
      <c r="B861" s="2" t="str">
        <f t="shared" si="67"/>
        <v>18-30</v>
      </c>
      <c r="C861" s="10" t="s">
        <v>1842</v>
      </c>
      <c r="D861" s="11" t="str">
        <f t="shared" si="65"/>
        <v>M</v>
      </c>
      <c r="E861" s="10" t="s">
        <v>19</v>
      </c>
      <c r="F861" s="2">
        <v>135.63329999999999</v>
      </c>
      <c r="G861" s="2" t="str">
        <f t="shared" si="68"/>
        <v>75 higher</v>
      </c>
      <c r="H861" s="10" t="s">
        <v>678</v>
      </c>
      <c r="I861" s="10" t="str">
        <f t="shared" si="66"/>
        <v>R</v>
      </c>
      <c r="J861" s="10" t="s">
        <v>1028</v>
      </c>
      <c r="K861" s="10" t="s">
        <v>1391</v>
      </c>
      <c r="L861" s="2">
        <v>0</v>
      </c>
      <c r="M861" s="2">
        <v>374</v>
      </c>
      <c r="N861" s="2">
        <v>1</v>
      </c>
      <c r="O861" s="10" t="s">
        <v>15</v>
      </c>
      <c r="P861" s="2">
        <v>0</v>
      </c>
      <c r="Q861" s="10">
        <v>0</v>
      </c>
      <c r="R861" s="10" t="s">
        <v>148</v>
      </c>
      <c r="S861" s="10" t="s">
        <v>17</v>
      </c>
      <c r="T861" s="2">
        <v>0</v>
      </c>
      <c r="U861" t="str">
        <f t="shared" si="69"/>
        <v>Single</v>
      </c>
    </row>
    <row r="862" spans="1:21" x14ac:dyDescent="0.2">
      <c r="A862" s="2">
        <v>58</v>
      </c>
      <c r="B862" s="2" t="str">
        <f t="shared" si="67"/>
        <v>45 higher</v>
      </c>
      <c r="C862" s="10" t="s">
        <v>113</v>
      </c>
      <c r="D862" s="11" t="str">
        <f t="shared" si="65"/>
        <v>B</v>
      </c>
      <c r="E862" s="10" t="s">
        <v>19</v>
      </c>
      <c r="F862" s="2">
        <v>146.52080000000001</v>
      </c>
      <c r="G862" s="2" t="str">
        <f t="shared" si="68"/>
        <v>75 higher</v>
      </c>
      <c r="H862" s="10" t="s">
        <v>534</v>
      </c>
      <c r="I862" s="10" t="str">
        <f t="shared" si="66"/>
        <v>L</v>
      </c>
      <c r="J862" s="10" t="s">
        <v>1032</v>
      </c>
      <c r="K862" s="10" t="s">
        <v>1224</v>
      </c>
      <c r="L862" s="2">
        <v>0</v>
      </c>
      <c r="M862" s="2">
        <v>196</v>
      </c>
      <c r="N862" s="2">
        <v>1</v>
      </c>
      <c r="O862" s="10" t="s">
        <v>20</v>
      </c>
      <c r="P862" s="2">
        <v>0</v>
      </c>
      <c r="Q862" s="10">
        <v>1</v>
      </c>
      <c r="R862" s="10" t="s">
        <v>38</v>
      </c>
      <c r="S862" s="10" t="s">
        <v>24</v>
      </c>
      <c r="T862" s="2">
        <v>0</v>
      </c>
      <c r="U862" t="str">
        <f t="shared" si="69"/>
        <v>Single</v>
      </c>
    </row>
    <row r="863" spans="1:21" x14ac:dyDescent="0.2">
      <c r="A863" s="2">
        <v>35.5</v>
      </c>
      <c r="B863" s="2" t="str">
        <f t="shared" si="67"/>
        <v>30-45</v>
      </c>
      <c r="C863" s="10" t="s">
        <v>37</v>
      </c>
      <c r="D863" s="11" t="str">
        <f t="shared" si="65"/>
        <v>B</v>
      </c>
      <c r="E863" s="10" t="s">
        <v>19</v>
      </c>
      <c r="F863" s="2">
        <v>146.52080000000001</v>
      </c>
      <c r="G863" s="2" t="str">
        <f t="shared" si="68"/>
        <v>75 higher</v>
      </c>
      <c r="H863" s="10" t="s">
        <v>391</v>
      </c>
      <c r="I863" s="10" t="str">
        <f t="shared" si="66"/>
        <v>S</v>
      </c>
      <c r="J863" s="10" t="s">
        <v>1030</v>
      </c>
      <c r="K863" s="10" t="s">
        <v>1062</v>
      </c>
      <c r="L863" s="2">
        <v>0</v>
      </c>
      <c r="M863" s="2">
        <v>32</v>
      </c>
      <c r="N863" s="2">
        <v>1</v>
      </c>
      <c r="O863" s="10" t="s">
        <v>20</v>
      </c>
      <c r="P863" s="2">
        <v>1</v>
      </c>
      <c r="Q863" s="10">
        <v>1</v>
      </c>
      <c r="R863" s="10" t="s">
        <v>38</v>
      </c>
      <c r="S863" s="10" t="s">
        <v>22</v>
      </c>
      <c r="T863" s="2">
        <v>1</v>
      </c>
      <c r="U863" t="str">
        <f t="shared" si="69"/>
        <v>Normal family</v>
      </c>
    </row>
    <row r="864" spans="1:21" x14ac:dyDescent="0.2">
      <c r="A864" s="2">
        <v>22</v>
      </c>
      <c r="B864" s="2" t="str">
        <f t="shared" si="67"/>
        <v>18-30</v>
      </c>
      <c r="C864" s="10" t="s">
        <v>1842</v>
      </c>
      <c r="D864" s="11" t="str">
        <f t="shared" si="65"/>
        <v>M</v>
      </c>
      <c r="E864" s="10" t="s">
        <v>14</v>
      </c>
      <c r="F864" s="2">
        <v>151.55000000000001</v>
      </c>
      <c r="G864" s="2" t="str">
        <f t="shared" si="68"/>
        <v>75 higher</v>
      </c>
      <c r="H864" s="10" t="s">
        <v>912</v>
      </c>
      <c r="I864" s="10" t="str">
        <f t="shared" si="66"/>
        <v>C</v>
      </c>
      <c r="J864" s="10" t="s">
        <v>1032</v>
      </c>
      <c r="K864" s="10" t="s">
        <v>1600</v>
      </c>
      <c r="L864" s="2">
        <v>0</v>
      </c>
      <c r="M864" s="2">
        <v>709</v>
      </c>
      <c r="N864" s="2">
        <v>1</v>
      </c>
      <c r="O864" s="10" t="s">
        <v>20</v>
      </c>
      <c r="P864" s="2">
        <v>0</v>
      </c>
      <c r="Q864" s="10">
        <v>1</v>
      </c>
      <c r="R864" s="10">
        <v>113781</v>
      </c>
      <c r="S864" s="10" t="s">
        <v>24</v>
      </c>
      <c r="T864" s="2">
        <v>0</v>
      </c>
      <c r="U864" t="str">
        <f t="shared" si="69"/>
        <v>Single</v>
      </c>
    </row>
    <row r="865" spans="1:21" x14ac:dyDescent="0.2">
      <c r="A865" s="2">
        <v>2</v>
      </c>
      <c r="B865" s="2" t="str">
        <f t="shared" si="67"/>
        <v>18 lower</v>
      </c>
      <c r="C865" s="10" t="s">
        <v>159</v>
      </c>
      <c r="D865" s="11" t="str">
        <f t="shared" si="65"/>
        <v>C</v>
      </c>
      <c r="E865" s="10" t="s">
        <v>14</v>
      </c>
      <c r="F865" s="2">
        <v>151.55000000000001</v>
      </c>
      <c r="G865" s="2" t="str">
        <f t="shared" si="68"/>
        <v>75 higher</v>
      </c>
      <c r="H865" s="10" t="s">
        <v>621</v>
      </c>
      <c r="I865" s="10" t="str">
        <f t="shared" si="66"/>
        <v>A</v>
      </c>
      <c r="J865" s="10" t="s">
        <v>1032</v>
      </c>
      <c r="K865" s="10" t="s">
        <v>1318</v>
      </c>
      <c r="L865" s="2">
        <v>2</v>
      </c>
      <c r="M865" s="2">
        <v>298</v>
      </c>
      <c r="N865" s="2">
        <v>1</v>
      </c>
      <c r="O865" s="10" t="s">
        <v>20</v>
      </c>
      <c r="P865" s="2">
        <v>1</v>
      </c>
      <c r="Q865" s="10">
        <v>0</v>
      </c>
      <c r="R865" s="10">
        <v>113781</v>
      </c>
      <c r="S865" s="10" t="s">
        <v>24</v>
      </c>
      <c r="T865" s="2">
        <v>3</v>
      </c>
      <c r="U865" t="str">
        <f t="shared" si="69"/>
        <v>Big family</v>
      </c>
    </row>
    <row r="866" spans="1:21" x14ac:dyDescent="0.2">
      <c r="A866" s="2">
        <v>0.92</v>
      </c>
      <c r="B866" s="2" t="str">
        <f t="shared" si="67"/>
        <v>18 lower</v>
      </c>
      <c r="C866" s="10" t="s">
        <v>159</v>
      </c>
      <c r="D866" s="11" t="str">
        <f t="shared" si="65"/>
        <v>C</v>
      </c>
      <c r="E866" s="10" t="s">
        <v>14</v>
      </c>
      <c r="F866" s="2">
        <v>151.55000000000001</v>
      </c>
      <c r="G866" s="2" t="str">
        <f t="shared" si="68"/>
        <v>75 higher</v>
      </c>
      <c r="H866" s="10" t="s">
        <v>621</v>
      </c>
      <c r="I866" s="10" t="str">
        <f t="shared" si="66"/>
        <v>A</v>
      </c>
      <c r="J866" s="10" t="s">
        <v>1038</v>
      </c>
      <c r="K866" s="10" t="s">
        <v>1326</v>
      </c>
      <c r="L866" s="2">
        <v>2</v>
      </c>
      <c r="M866" s="2">
        <v>306</v>
      </c>
      <c r="N866" s="2">
        <v>1</v>
      </c>
      <c r="O866" s="10" t="s">
        <v>15</v>
      </c>
      <c r="P866" s="2">
        <v>1</v>
      </c>
      <c r="Q866" s="10">
        <v>1</v>
      </c>
      <c r="R866" s="10">
        <v>113781</v>
      </c>
      <c r="S866" s="10" t="s">
        <v>28</v>
      </c>
      <c r="T866" s="2">
        <v>3</v>
      </c>
      <c r="U866" t="str">
        <f t="shared" si="69"/>
        <v>Big family</v>
      </c>
    </row>
    <row r="867" spans="1:21" x14ac:dyDescent="0.2">
      <c r="A867" s="2">
        <v>25</v>
      </c>
      <c r="B867" s="2" t="str">
        <f t="shared" si="67"/>
        <v>18-30</v>
      </c>
      <c r="C867" s="10" t="s">
        <v>159</v>
      </c>
      <c r="D867" s="11" t="str">
        <f t="shared" si="65"/>
        <v>C</v>
      </c>
      <c r="E867" s="10" t="s">
        <v>14</v>
      </c>
      <c r="F867" s="2">
        <v>151.55000000000001</v>
      </c>
      <c r="G867" s="2" t="str">
        <f t="shared" si="68"/>
        <v>75 higher</v>
      </c>
      <c r="H867" s="10" t="s">
        <v>621</v>
      </c>
      <c r="I867" s="10" t="str">
        <f t="shared" si="66"/>
        <v>A</v>
      </c>
      <c r="J867" s="10" t="s">
        <v>1030</v>
      </c>
      <c r="K867" s="10" t="s">
        <v>1502</v>
      </c>
      <c r="L867" s="2">
        <v>2</v>
      </c>
      <c r="M867" s="2">
        <v>499</v>
      </c>
      <c r="N867" s="2">
        <v>1</v>
      </c>
      <c r="O867" s="10" t="s">
        <v>20</v>
      </c>
      <c r="P867" s="2">
        <v>1</v>
      </c>
      <c r="Q867" s="10">
        <v>0</v>
      </c>
      <c r="R867" s="10">
        <v>113781</v>
      </c>
      <c r="S867" s="10" t="s">
        <v>22</v>
      </c>
      <c r="T867" s="2">
        <v>3</v>
      </c>
      <c r="U867" t="str">
        <f t="shared" si="69"/>
        <v>Big family</v>
      </c>
    </row>
    <row r="868" spans="1:21" x14ac:dyDescent="0.2">
      <c r="A868" s="2">
        <v>58</v>
      </c>
      <c r="B868" s="2" t="str">
        <f t="shared" si="67"/>
        <v>45 higher</v>
      </c>
      <c r="C868" s="10" t="s">
        <v>145</v>
      </c>
      <c r="D868" s="11" t="str">
        <f t="shared" si="65"/>
        <v>C</v>
      </c>
      <c r="E868" s="10" t="s">
        <v>14</v>
      </c>
      <c r="F868" s="2">
        <v>153.46250000000001</v>
      </c>
      <c r="G868" s="2" t="str">
        <f t="shared" si="68"/>
        <v>75 higher</v>
      </c>
      <c r="H868" s="10" t="s">
        <v>594</v>
      </c>
      <c r="I868" s="10" t="str">
        <f t="shared" si="66"/>
        <v>G</v>
      </c>
      <c r="J868" s="10" t="s">
        <v>1030</v>
      </c>
      <c r="K868" s="10" t="s">
        <v>1293</v>
      </c>
      <c r="L868" s="2">
        <v>1</v>
      </c>
      <c r="M868" s="2">
        <v>269</v>
      </c>
      <c r="N868" s="2">
        <v>1</v>
      </c>
      <c r="O868" s="10" t="s">
        <v>20</v>
      </c>
      <c r="P868" s="2">
        <v>0</v>
      </c>
      <c r="Q868" s="10">
        <v>1</v>
      </c>
      <c r="R868" s="10" t="s">
        <v>146</v>
      </c>
      <c r="S868" s="10" t="s">
        <v>22</v>
      </c>
      <c r="T868" s="2">
        <v>1</v>
      </c>
      <c r="U868" t="str">
        <f t="shared" si="69"/>
        <v>Normal family</v>
      </c>
    </row>
    <row r="869" spans="1:21" x14ac:dyDescent="0.2">
      <c r="A869" s="2">
        <v>38</v>
      </c>
      <c r="B869" s="2" t="str">
        <f t="shared" si="67"/>
        <v>30-45</v>
      </c>
      <c r="C869" s="10" t="s">
        <v>177</v>
      </c>
      <c r="D869" s="11" t="str">
        <f t="shared" si="65"/>
        <v>C</v>
      </c>
      <c r="E869" s="10" t="s">
        <v>14</v>
      </c>
      <c r="F869" s="2">
        <v>153.46250000000001</v>
      </c>
      <c r="G869" s="2" t="str">
        <f t="shared" si="68"/>
        <v>75 higher</v>
      </c>
      <c r="H869" s="10" t="s">
        <v>594</v>
      </c>
      <c r="I869" s="10" t="str">
        <f t="shared" si="66"/>
        <v>G</v>
      </c>
      <c r="J869" s="10" t="s">
        <v>1028</v>
      </c>
      <c r="K869" s="10" t="s">
        <v>1352</v>
      </c>
      <c r="L869" s="2">
        <v>1</v>
      </c>
      <c r="M869" s="2">
        <v>333</v>
      </c>
      <c r="N869" s="2">
        <v>1</v>
      </c>
      <c r="O869" s="10" t="s">
        <v>15</v>
      </c>
      <c r="P869" s="2">
        <v>0</v>
      </c>
      <c r="Q869" s="10">
        <v>0</v>
      </c>
      <c r="R869" s="10" t="s">
        <v>146</v>
      </c>
      <c r="S869" s="10" t="s">
        <v>17</v>
      </c>
      <c r="T869" s="2">
        <v>1</v>
      </c>
      <c r="U869" t="str">
        <f t="shared" si="69"/>
        <v>Normal family</v>
      </c>
    </row>
    <row r="870" spans="1:21" x14ac:dyDescent="0.2">
      <c r="A870" s="2">
        <v>40</v>
      </c>
      <c r="B870" s="2" t="str">
        <f t="shared" si="67"/>
        <v>30-45</v>
      </c>
      <c r="C870" s="10" t="s">
        <v>145</v>
      </c>
      <c r="D870" s="11" t="str">
        <f t="shared" si="65"/>
        <v>C</v>
      </c>
      <c r="E870" s="10" t="s">
        <v>14</v>
      </c>
      <c r="F870" s="2">
        <v>153.46250000000001</v>
      </c>
      <c r="G870" s="2" t="str">
        <f t="shared" si="68"/>
        <v>75 higher</v>
      </c>
      <c r="H870" s="10" t="s">
        <v>847</v>
      </c>
      <c r="I870" s="10" t="str">
        <f t="shared" si="66"/>
        <v>S</v>
      </c>
      <c r="J870" s="10" t="s">
        <v>1032</v>
      </c>
      <c r="K870" s="10" t="s">
        <v>1595</v>
      </c>
      <c r="L870" s="2">
        <v>0</v>
      </c>
      <c r="M870" s="2">
        <v>610</v>
      </c>
      <c r="N870" s="2">
        <v>1</v>
      </c>
      <c r="O870" s="10" t="s">
        <v>20</v>
      </c>
      <c r="P870" s="2">
        <v>0</v>
      </c>
      <c r="Q870" s="10">
        <v>1</v>
      </c>
      <c r="R870" s="10" t="s">
        <v>146</v>
      </c>
      <c r="S870" s="10" t="s">
        <v>24</v>
      </c>
      <c r="T870" s="2">
        <v>0</v>
      </c>
      <c r="U870" t="str">
        <f t="shared" si="69"/>
        <v>Single</v>
      </c>
    </row>
    <row r="871" spans="1:21" x14ac:dyDescent="0.2">
      <c r="A871" s="2">
        <v>31</v>
      </c>
      <c r="B871" s="2" t="str">
        <f t="shared" si="67"/>
        <v>30-45</v>
      </c>
      <c r="C871" s="10" t="s">
        <v>171</v>
      </c>
      <c r="D871" s="11" t="str">
        <f t="shared" si="65"/>
        <v>C</v>
      </c>
      <c r="E871" s="10" t="s">
        <v>14</v>
      </c>
      <c r="F871" s="2">
        <v>164.86670000000001</v>
      </c>
      <c r="G871" s="2" t="str">
        <f t="shared" si="68"/>
        <v>75 higher</v>
      </c>
      <c r="H871" s="10" t="s">
        <v>637</v>
      </c>
      <c r="I871" s="10" t="str">
        <f t="shared" si="66"/>
        <v>W</v>
      </c>
      <c r="J871" s="10" t="s">
        <v>1032</v>
      </c>
      <c r="K871" s="10" t="s">
        <v>1339</v>
      </c>
      <c r="L871" s="2">
        <v>2</v>
      </c>
      <c r="M871" s="2">
        <v>319</v>
      </c>
      <c r="N871" s="2">
        <v>1</v>
      </c>
      <c r="O871" s="10" t="s">
        <v>20</v>
      </c>
      <c r="P871" s="2">
        <v>0</v>
      </c>
      <c r="Q871" s="10">
        <v>1</v>
      </c>
      <c r="R871" s="10">
        <v>36928</v>
      </c>
      <c r="S871" s="10" t="s">
        <v>24</v>
      </c>
      <c r="T871" s="2">
        <v>2</v>
      </c>
      <c r="U871" t="str">
        <f t="shared" si="69"/>
        <v>Normal family</v>
      </c>
    </row>
    <row r="872" spans="1:21" x14ac:dyDescent="0.2">
      <c r="A872" s="2">
        <v>45</v>
      </c>
      <c r="B872" s="2" t="str">
        <f t="shared" si="67"/>
        <v>45 higher</v>
      </c>
      <c r="C872" s="10" t="s">
        <v>1842</v>
      </c>
      <c r="D872" s="11" t="str">
        <f t="shared" si="65"/>
        <v>M</v>
      </c>
      <c r="E872" s="10" t="s">
        <v>14</v>
      </c>
      <c r="F872" s="2">
        <v>164.86670000000001</v>
      </c>
      <c r="G872" s="2" t="str">
        <f t="shared" si="68"/>
        <v>75 higher</v>
      </c>
      <c r="H872" s="10" t="s">
        <v>637</v>
      </c>
      <c r="I872" s="10" t="str">
        <f t="shared" si="66"/>
        <v>W</v>
      </c>
      <c r="J872" s="10" t="s">
        <v>1030</v>
      </c>
      <c r="K872" s="10" t="s">
        <v>1810</v>
      </c>
      <c r="L872" s="2">
        <v>1</v>
      </c>
      <c r="M872" s="2">
        <v>857</v>
      </c>
      <c r="N872" s="2">
        <v>1</v>
      </c>
      <c r="O872" s="10" t="s">
        <v>20</v>
      </c>
      <c r="P872" s="2">
        <v>1</v>
      </c>
      <c r="Q872" s="10">
        <v>1</v>
      </c>
      <c r="R872" s="10">
        <v>36928</v>
      </c>
      <c r="S872" s="10" t="s">
        <v>22</v>
      </c>
      <c r="T872" s="2">
        <v>2</v>
      </c>
      <c r="U872" t="str">
        <f t="shared" si="69"/>
        <v>Normal family</v>
      </c>
    </row>
    <row r="873" spans="1:21" x14ac:dyDescent="0.2">
      <c r="A873" s="2">
        <v>15</v>
      </c>
      <c r="B873" s="2" t="str">
        <f t="shared" si="67"/>
        <v>18 lower</v>
      </c>
      <c r="C873" s="10" t="s">
        <v>287</v>
      </c>
      <c r="D873" s="11" t="str">
        <f t="shared" si="65"/>
        <v>B</v>
      </c>
      <c r="E873" s="10" t="s">
        <v>14</v>
      </c>
      <c r="F873" s="2">
        <v>211.33750000000001</v>
      </c>
      <c r="G873" s="2" t="str">
        <f t="shared" si="68"/>
        <v>75 higher</v>
      </c>
      <c r="H873" s="10" t="s">
        <v>900</v>
      </c>
      <c r="I873" s="10" t="str">
        <f t="shared" si="66"/>
        <v>M</v>
      </c>
      <c r="J873" s="10" t="s">
        <v>1032</v>
      </c>
      <c r="K873" s="10" t="s">
        <v>1669</v>
      </c>
      <c r="L873" s="2">
        <v>1</v>
      </c>
      <c r="M873" s="2">
        <v>690</v>
      </c>
      <c r="N873" s="2">
        <v>1</v>
      </c>
      <c r="O873" s="10" t="s">
        <v>20</v>
      </c>
      <c r="P873" s="2">
        <v>0</v>
      </c>
      <c r="Q873" s="10">
        <v>1</v>
      </c>
      <c r="R873" s="10">
        <v>24160</v>
      </c>
      <c r="S873" s="10" t="s">
        <v>24</v>
      </c>
      <c r="T873" s="2">
        <v>1</v>
      </c>
      <c r="U873" t="str">
        <f t="shared" si="69"/>
        <v>Normal family</v>
      </c>
    </row>
    <row r="874" spans="1:21" x14ac:dyDescent="0.2">
      <c r="A874" s="2">
        <v>29</v>
      </c>
      <c r="B874" s="2" t="str">
        <f t="shared" si="67"/>
        <v>18-30</v>
      </c>
      <c r="C874" s="10" t="s">
        <v>287</v>
      </c>
      <c r="D874" s="11" t="str">
        <f t="shared" si="65"/>
        <v>B</v>
      </c>
      <c r="E874" s="10" t="s">
        <v>14</v>
      </c>
      <c r="F874" s="2">
        <v>211.33750000000001</v>
      </c>
      <c r="G874" s="2" t="str">
        <f t="shared" si="68"/>
        <v>75 higher</v>
      </c>
      <c r="H874" s="10" t="s">
        <v>365</v>
      </c>
      <c r="I874" s="10" t="str">
        <f t="shared" si="66"/>
        <v>A</v>
      </c>
      <c r="J874" s="10" t="s">
        <v>1032</v>
      </c>
      <c r="K874" s="10" t="s">
        <v>1701</v>
      </c>
      <c r="L874" s="2">
        <v>0</v>
      </c>
      <c r="M874" s="2">
        <v>731</v>
      </c>
      <c r="N874" s="2">
        <v>1</v>
      </c>
      <c r="O874" s="10" t="s">
        <v>20</v>
      </c>
      <c r="P874" s="2">
        <v>0</v>
      </c>
      <c r="Q874" s="10">
        <v>1</v>
      </c>
      <c r="R874" s="10">
        <v>24160</v>
      </c>
      <c r="S874" s="10" t="s">
        <v>24</v>
      </c>
      <c r="T874" s="2">
        <v>0</v>
      </c>
      <c r="U874" t="str">
        <f t="shared" si="69"/>
        <v>Single</v>
      </c>
    </row>
    <row r="875" spans="1:21" x14ac:dyDescent="0.2">
      <c r="A875" s="2">
        <v>43</v>
      </c>
      <c r="B875" s="2" t="str">
        <f t="shared" si="67"/>
        <v>30-45</v>
      </c>
      <c r="C875" s="10" t="s">
        <v>310</v>
      </c>
      <c r="D875" s="11" t="str">
        <f t="shared" si="65"/>
        <v>B</v>
      </c>
      <c r="E875" s="10" t="s">
        <v>14</v>
      </c>
      <c r="F875" s="2">
        <v>211.33750000000001</v>
      </c>
      <c r="G875" s="2" t="str">
        <f t="shared" si="68"/>
        <v>75 higher</v>
      </c>
      <c r="H875" s="10" t="s">
        <v>962</v>
      </c>
      <c r="I875" s="10" t="str">
        <f t="shared" si="66"/>
        <v>R</v>
      </c>
      <c r="J875" s="10" t="s">
        <v>1030</v>
      </c>
      <c r="K875" s="10" t="s">
        <v>1745</v>
      </c>
      <c r="L875" s="2">
        <v>1</v>
      </c>
      <c r="M875" s="2">
        <v>780</v>
      </c>
      <c r="N875" s="2">
        <v>1</v>
      </c>
      <c r="O875" s="10" t="s">
        <v>20</v>
      </c>
      <c r="P875" s="2">
        <v>0</v>
      </c>
      <c r="Q875" s="10">
        <v>1</v>
      </c>
      <c r="R875" s="10">
        <v>24160</v>
      </c>
      <c r="S875" s="10" t="s">
        <v>22</v>
      </c>
      <c r="T875" s="2">
        <v>1</v>
      </c>
      <c r="U875" t="str">
        <f t="shared" si="69"/>
        <v>Normal family</v>
      </c>
    </row>
    <row r="876" spans="1:21" x14ac:dyDescent="0.2">
      <c r="A876" s="2">
        <v>27</v>
      </c>
      <c r="B876" s="2" t="str">
        <f t="shared" si="67"/>
        <v>18-30</v>
      </c>
      <c r="C876" s="10" t="s">
        <v>191</v>
      </c>
      <c r="D876" s="11" t="str">
        <f t="shared" si="65"/>
        <v>C</v>
      </c>
      <c r="E876" s="10" t="s">
        <v>19</v>
      </c>
      <c r="F876" s="2">
        <v>211.5</v>
      </c>
      <c r="G876" s="2" t="str">
        <f t="shared" si="68"/>
        <v>75 higher</v>
      </c>
      <c r="H876" s="10" t="s">
        <v>680</v>
      </c>
      <c r="I876" s="10" t="str">
        <f t="shared" si="66"/>
        <v>W</v>
      </c>
      <c r="J876" s="10" t="s">
        <v>1028</v>
      </c>
      <c r="K876" s="10" t="s">
        <v>1395</v>
      </c>
      <c r="L876" s="2">
        <v>2</v>
      </c>
      <c r="M876" s="2">
        <v>378</v>
      </c>
      <c r="N876" s="2">
        <v>1</v>
      </c>
      <c r="O876" s="10" t="s">
        <v>15</v>
      </c>
      <c r="P876" s="2">
        <v>0</v>
      </c>
      <c r="Q876" s="10">
        <v>0</v>
      </c>
      <c r="R876" s="10">
        <v>113503</v>
      </c>
      <c r="S876" s="10" t="s">
        <v>17</v>
      </c>
      <c r="T876" s="2">
        <v>2</v>
      </c>
      <c r="U876" t="str">
        <f t="shared" si="69"/>
        <v>Normal family</v>
      </c>
    </row>
    <row r="877" spans="1:21" x14ac:dyDescent="0.2">
      <c r="A877" s="2">
        <v>30</v>
      </c>
      <c r="B877" s="2" t="str">
        <f t="shared" si="67"/>
        <v>30-45</v>
      </c>
      <c r="C877" s="10" t="s">
        <v>239</v>
      </c>
      <c r="D877" s="11" t="str">
        <f t="shared" si="65"/>
        <v>C</v>
      </c>
      <c r="E877" s="10" t="s">
        <v>14</v>
      </c>
      <c r="F877" s="2">
        <v>221.7792</v>
      </c>
      <c r="G877" s="2" t="str">
        <f t="shared" si="68"/>
        <v>75 higher</v>
      </c>
      <c r="H877" s="10" t="s">
        <v>793</v>
      </c>
      <c r="I877" s="10" t="str">
        <f t="shared" si="66"/>
        <v>F</v>
      </c>
      <c r="J877" s="10" t="s">
        <v>1028</v>
      </c>
      <c r="K877" s="10" t="s">
        <v>1217</v>
      </c>
      <c r="L877" s="2">
        <v>0</v>
      </c>
      <c r="M877" s="2">
        <v>528</v>
      </c>
      <c r="N877" s="2">
        <v>1</v>
      </c>
      <c r="O877" s="10" t="s">
        <v>15</v>
      </c>
      <c r="P877" s="2">
        <v>0</v>
      </c>
      <c r="Q877" s="10">
        <v>0</v>
      </c>
      <c r="R877" s="10" t="s">
        <v>240</v>
      </c>
      <c r="S877" s="10" t="s">
        <v>17</v>
      </c>
      <c r="T877" s="2">
        <v>0</v>
      </c>
      <c r="U877" t="str">
        <f t="shared" si="69"/>
        <v>Single</v>
      </c>
    </row>
    <row r="878" spans="1:21" x14ac:dyDescent="0.2">
      <c r="A878" s="2">
        <v>42</v>
      </c>
      <c r="B878" s="2" t="str">
        <f t="shared" si="67"/>
        <v>30-45</v>
      </c>
      <c r="C878" s="10" t="s">
        <v>1842</v>
      </c>
      <c r="D878" s="11" t="str">
        <f t="shared" si="65"/>
        <v>M</v>
      </c>
      <c r="E878" s="10" t="s">
        <v>19</v>
      </c>
      <c r="F878" s="2">
        <v>227.52500000000001</v>
      </c>
      <c r="G878" s="2" t="str">
        <f t="shared" si="68"/>
        <v>75 higher</v>
      </c>
      <c r="H878" s="10" t="s">
        <v>682</v>
      </c>
      <c r="I878" s="10" t="str">
        <f t="shared" si="66"/>
        <v>B</v>
      </c>
      <c r="J878" s="10" t="s">
        <v>1032</v>
      </c>
      <c r="K878" s="10" t="s">
        <v>1397</v>
      </c>
      <c r="L878" s="2">
        <v>0</v>
      </c>
      <c r="M878" s="2">
        <v>381</v>
      </c>
      <c r="N878" s="2">
        <v>1</v>
      </c>
      <c r="O878" s="10" t="s">
        <v>20</v>
      </c>
      <c r="P878" s="2">
        <v>0</v>
      </c>
      <c r="Q878" s="10">
        <v>1</v>
      </c>
      <c r="R878" s="10" t="s">
        <v>192</v>
      </c>
      <c r="S878" s="10" t="s">
        <v>24</v>
      </c>
      <c r="T878" s="2">
        <v>0</v>
      </c>
      <c r="U878" t="str">
        <f t="shared" si="69"/>
        <v>Single</v>
      </c>
    </row>
    <row r="879" spans="1:21" x14ac:dyDescent="0.2">
      <c r="A879" s="2">
        <v>30</v>
      </c>
      <c r="B879" s="2" t="str">
        <f t="shared" si="67"/>
        <v>30-45</v>
      </c>
      <c r="C879" s="10" t="s">
        <v>1842</v>
      </c>
      <c r="D879" s="11" t="str">
        <f t="shared" si="65"/>
        <v>M</v>
      </c>
      <c r="E879" s="10" t="s">
        <v>19</v>
      </c>
      <c r="F879" s="2">
        <v>227.52500000000001</v>
      </c>
      <c r="G879" s="2" t="str">
        <f t="shared" si="68"/>
        <v>75 higher</v>
      </c>
      <c r="H879" s="10" t="s">
        <v>812</v>
      </c>
      <c r="I879" s="10" t="str">
        <f t="shared" si="66"/>
        <v>R</v>
      </c>
      <c r="J879" s="10" t="s">
        <v>1028</v>
      </c>
      <c r="K879" s="10" t="s">
        <v>1168</v>
      </c>
      <c r="L879" s="2">
        <v>0</v>
      </c>
      <c r="M879" s="2">
        <v>558</v>
      </c>
      <c r="N879" s="2">
        <v>1</v>
      </c>
      <c r="O879" s="10" t="s">
        <v>15</v>
      </c>
      <c r="P879" s="2">
        <v>0</v>
      </c>
      <c r="Q879" s="10">
        <v>0</v>
      </c>
      <c r="R879" s="10" t="s">
        <v>192</v>
      </c>
      <c r="S879" s="10" t="s">
        <v>17</v>
      </c>
      <c r="T879" s="2">
        <v>0</v>
      </c>
      <c r="U879" t="str">
        <f t="shared" si="69"/>
        <v>Single</v>
      </c>
    </row>
    <row r="880" spans="1:21" x14ac:dyDescent="0.2">
      <c r="A880" s="2">
        <v>38</v>
      </c>
      <c r="B880" s="2" t="str">
        <f t="shared" si="67"/>
        <v>30-45</v>
      </c>
      <c r="C880" s="10" t="s">
        <v>296</v>
      </c>
      <c r="D880" s="11" t="str">
        <f t="shared" si="65"/>
        <v>C</v>
      </c>
      <c r="E880" s="10" t="s">
        <v>19</v>
      </c>
      <c r="F880" s="2">
        <v>227.52500000000001</v>
      </c>
      <c r="G880" s="2" t="str">
        <f t="shared" si="68"/>
        <v>75 higher</v>
      </c>
      <c r="H880" s="10" t="s">
        <v>917</v>
      </c>
      <c r="I880" s="10" t="str">
        <f t="shared" si="66"/>
        <v>E</v>
      </c>
      <c r="J880" s="10" t="s">
        <v>1032</v>
      </c>
      <c r="K880" s="10" t="s">
        <v>1689</v>
      </c>
      <c r="L880" s="2">
        <v>0</v>
      </c>
      <c r="M880" s="2">
        <v>717</v>
      </c>
      <c r="N880" s="2">
        <v>1</v>
      </c>
      <c r="O880" s="10" t="s">
        <v>20</v>
      </c>
      <c r="P880" s="2">
        <v>0</v>
      </c>
      <c r="Q880" s="10">
        <v>1</v>
      </c>
      <c r="R880" s="10" t="s">
        <v>192</v>
      </c>
      <c r="S880" s="10" t="s">
        <v>24</v>
      </c>
      <c r="T880" s="2">
        <v>0</v>
      </c>
      <c r="U880" t="str">
        <f t="shared" si="69"/>
        <v>Single</v>
      </c>
    </row>
    <row r="881" spans="1:21" x14ac:dyDescent="0.2">
      <c r="A881" s="2">
        <v>18</v>
      </c>
      <c r="B881" s="2" t="str">
        <f t="shared" si="67"/>
        <v>45 higher</v>
      </c>
      <c r="C881" s="10" t="s">
        <v>290</v>
      </c>
      <c r="D881" s="11" t="str">
        <f t="shared" si="65"/>
        <v>C</v>
      </c>
      <c r="E881" s="10" t="s">
        <v>19</v>
      </c>
      <c r="F881" s="2">
        <v>227.52500000000001</v>
      </c>
      <c r="G881" s="2" t="str">
        <f t="shared" si="68"/>
        <v>75 higher</v>
      </c>
      <c r="H881" s="10" t="s">
        <v>908</v>
      </c>
      <c r="I881" s="10" t="str">
        <f t="shared" si="66"/>
        <v>A</v>
      </c>
      <c r="J881" s="10" t="s">
        <v>1030</v>
      </c>
      <c r="K881" s="10" t="s">
        <v>1676</v>
      </c>
      <c r="L881" s="2">
        <v>0</v>
      </c>
      <c r="M881" s="2">
        <v>701</v>
      </c>
      <c r="N881" s="2">
        <v>1</v>
      </c>
      <c r="O881" s="10" t="s">
        <v>20</v>
      </c>
      <c r="P881" s="2">
        <v>1</v>
      </c>
      <c r="Q881" s="10">
        <v>1</v>
      </c>
      <c r="R881" s="10" t="s">
        <v>192</v>
      </c>
      <c r="S881" s="10" t="s">
        <v>22</v>
      </c>
      <c r="T881" s="2">
        <v>1</v>
      </c>
      <c r="U881" t="str">
        <f t="shared" si="69"/>
        <v>Normal family</v>
      </c>
    </row>
    <row r="882" spans="1:21" x14ac:dyDescent="0.2">
      <c r="A882" s="2">
        <v>24</v>
      </c>
      <c r="B882" s="2" t="str">
        <f t="shared" si="67"/>
        <v>18-30</v>
      </c>
      <c r="C882" s="10" t="s">
        <v>74</v>
      </c>
      <c r="D882" s="11" t="str">
        <f t="shared" si="65"/>
        <v>B</v>
      </c>
      <c r="E882" s="10" t="s">
        <v>19</v>
      </c>
      <c r="F882" s="2">
        <v>247.52080000000001</v>
      </c>
      <c r="G882" s="2" t="str">
        <f t="shared" si="68"/>
        <v>75 higher</v>
      </c>
      <c r="H882" s="10" t="s">
        <v>472</v>
      </c>
      <c r="I882" s="10" t="str">
        <f t="shared" si="66"/>
        <v>B</v>
      </c>
      <c r="J882" s="10" t="s">
        <v>1028</v>
      </c>
      <c r="K882" s="10" t="s">
        <v>1147</v>
      </c>
      <c r="L882" s="2">
        <v>1</v>
      </c>
      <c r="M882" s="2">
        <v>119</v>
      </c>
      <c r="N882" s="2">
        <v>1</v>
      </c>
      <c r="O882" s="10" t="s">
        <v>15</v>
      </c>
      <c r="P882" s="2">
        <v>0</v>
      </c>
      <c r="Q882" s="10">
        <v>0</v>
      </c>
      <c r="R882" s="10" t="s">
        <v>75</v>
      </c>
      <c r="S882" s="10" t="s">
        <v>17</v>
      </c>
      <c r="T882" s="2">
        <v>1</v>
      </c>
      <c r="U882" t="str">
        <f t="shared" si="69"/>
        <v>Normal family</v>
      </c>
    </row>
    <row r="883" spans="1:21" x14ac:dyDescent="0.2">
      <c r="A883" s="2">
        <v>50</v>
      </c>
      <c r="B883" s="2" t="str">
        <f t="shared" si="67"/>
        <v>45 higher</v>
      </c>
      <c r="C883" s="10" t="s">
        <v>74</v>
      </c>
      <c r="D883" s="11" t="str">
        <f t="shared" si="65"/>
        <v>B</v>
      </c>
      <c r="E883" s="10" t="s">
        <v>19</v>
      </c>
      <c r="F883" s="2">
        <v>247.52080000000001</v>
      </c>
      <c r="G883" s="2" t="str">
        <f t="shared" si="68"/>
        <v>75 higher</v>
      </c>
      <c r="H883" s="10" t="s">
        <v>472</v>
      </c>
      <c r="I883" s="10" t="str">
        <f t="shared" si="66"/>
        <v>B</v>
      </c>
      <c r="J883" s="10" t="s">
        <v>1030</v>
      </c>
      <c r="K883" s="10" t="s">
        <v>1320</v>
      </c>
      <c r="L883" s="2">
        <v>1</v>
      </c>
      <c r="M883" s="2">
        <v>300</v>
      </c>
      <c r="N883" s="2">
        <v>1</v>
      </c>
      <c r="O883" s="10" t="s">
        <v>20</v>
      </c>
      <c r="P883" s="2">
        <v>0</v>
      </c>
      <c r="Q883" s="10">
        <v>1</v>
      </c>
      <c r="R883" s="10" t="s">
        <v>75</v>
      </c>
      <c r="S883" s="10" t="s">
        <v>22</v>
      </c>
      <c r="T883" s="2">
        <v>1</v>
      </c>
      <c r="U883" t="str">
        <f t="shared" si="69"/>
        <v>Normal family</v>
      </c>
    </row>
    <row r="884" spans="1:21" x14ac:dyDescent="0.2">
      <c r="A884" s="2">
        <v>18</v>
      </c>
      <c r="B884" s="2" t="str">
        <f t="shared" si="67"/>
        <v>45 higher</v>
      </c>
      <c r="C884" s="10" t="s">
        <v>168</v>
      </c>
      <c r="D884" s="11" t="str">
        <f t="shared" si="65"/>
        <v>B</v>
      </c>
      <c r="E884" s="10" t="s">
        <v>19</v>
      </c>
      <c r="F884" s="2">
        <v>262.375</v>
      </c>
      <c r="G884" s="2" t="str">
        <f t="shared" si="68"/>
        <v>75 higher</v>
      </c>
      <c r="H884" s="10" t="s">
        <v>631</v>
      </c>
      <c r="I884" s="10" t="str">
        <f t="shared" si="66"/>
        <v>R</v>
      </c>
      <c r="J884" s="10" t="s">
        <v>1032</v>
      </c>
      <c r="K884" s="10" t="s">
        <v>1332</v>
      </c>
      <c r="L884" s="2">
        <v>2</v>
      </c>
      <c r="M884" s="2">
        <v>312</v>
      </c>
      <c r="N884" s="2">
        <v>1</v>
      </c>
      <c r="O884" s="10" t="s">
        <v>20</v>
      </c>
      <c r="P884" s="2">
        <v>2</v>
      </c>
      <c r="Q884" s="10">
        <v>1</v>
      </c>
      <c r="R884" s="10" t="s">
        <v>169</v>
      </c>
      <c r="S884" s="10" t="s">
        <v>24</v>
      </c>
      <c r="T884" s="2">
        <v>4</v>
      </c>
      <c r="U884" t="str">
        <f t="shared" si="69"/>
        <v>Big family</v>
      </c>
    </row>
    <row r="885" spans="1:21" x14ac:dyDescent="0.2">
      <c r="A885" s="2">
        <v>21</v>
      </c>
      <c r="B885" s="2" t="str">
        <f t="shared" si="67"/>
        <v>18-30</v>
      </c>
      <c r="C885" s="10" t="s">
        <v>168</v>
      </c>
      <c r="D885" s="11" t="str">
        <f t="shared" si="65"/>
        <v>B</v>
      </c>
      <c r="E885" s="10" t="s">
        <v>19</v>
      </c>
      <c r="F885" s="2">
        <v>262.375</v>
      </c>
      <c r="G885" s="2" t="str">
        <f t="shared" si="68"/>
        <v>75 higher</v>
      </c>
      <c r="H885" s="10" t="s">
        <v>631</v>
      </c>
      <c r="I885" s="10" t="str">
        <f t="shared" si="66"/>
        <v>R</v>
      </c>
      <c r="J885" s="10" t="s">
        <v>1032</v>
      </c>
      <c r="K885" s="10" t="s">
        <v>1712</v>
      </c>
      <c r="L885" s="2">
        <v>2</v>
      </c>
      <c r="M885" s="2">
        <v>743</v>
      </c>
      <c r="N885" s="2">
        <v>1</v>
      </c>
      <c r="O885" s="10" t="s">
        <v>20</v>
      </c>
      <c r="P885" s="2">
        <v>2</v>
      </c>
      <c r="Q885" s="10">
        <v>1</v>
      </c>
      <c r="R885" s="10" t="s">
        <v>169</v>
      </c>
      <c r="S885" s="10" t="s">
        <v>24</v>
      </c>
      <c r="T885" s="2">
        <v>4</v>
      </c>
      <c r="U885" t="str">
        <f t="shared" si="69"/>
        <v>Big family</v>
      </c>
    </row>
    <row r="886" spans="1:21" x14ac:dyDescent="0.2">
      <c r="A886" s="2">
        <v>19</v>
      </c>
      <c r="B886" s="2" t="str">
        <f t="shared" si="67"/>
        <v>18-30</v>
      </c>
      <c r="C886" s="10" t="s">
        <v>35</v>
      </c>
      <c r="D886" s="11" t="str">
        <f t="shared" si="65"/>
        <v>C</v>
      </c>
      <c r="E886" s="10" t="s">
        <v>14</v>
      </c>
      <c r="F886" s="2">
        <v>263</v>
      </c>
      <c r="G886" s="2" t="str">
        <f t="shared" si="68"/>
        <v>75 higher</v>
      </c>
      <c r="H886" s="10" t="s">
        <v>387</v>
      </c>
      <c r="I886" s="10" t="str">
        <f t="shared" si="66"/>
        <v>F</v>
      </c>
      <c r="J886" s="10" t="s">
        <v>1028</v>
      </c>
      <c r="K886" s="10" t="s">
        <v>1057</v>
      </c>
      <c r="L886" s="2">
        <v>2</v>
      </c>
      <c r="M886" s="2">
        <v>28</v>
      </c>
      <c r="N886" s="2">
        <v>1</v>
      </c>
      <c r="O886" s="10" t="s">
        <v>15</v>
      </c>
      <c r="P886" s="2">
        <v>3</v>
      </c>
      <c r="Q886" s="10">
        <v>0</v>
      </c>
      <c r="R886" s="10">
        <v>19950</v>
      </c>
      <c r="S886" s="10" t="s">
        <v>17</v>
      </c>
      <c r="T886" s="2">
        <v>5</v>
      </c>
      <c r="U886" t="str">
        <f t="shared" si="69"/>
        <v>Big family</v>
      </c>
    </row>
    <row r="887" spans="1:21" x14ac:dyDescent="0.2">
      <c r="A887" s="2">
        <v>23</v>
      </c>
      <c r="B887" s="2" t="str">
        <f t="shared" si="67"/>
        <v>18-30</v>
      </c>
      <c r="C887" s="10" t="s">
        <v>35</v>
      </c>
      <c r="D887" s="11" t="str">
        <f t="shared" si="65"/>
        <v>C</v>
      </c>
      <c r="E887" s="10" t="s">
        <v>14</v>
      </c>
      <c r="F887" s="2">
        <v>263</v>
      </c>
      <c r="G887" s="2" t="str">
        <f t="shared" si="68"/>
        <v>75 higher</v>
      </c>
      <c r="H887" s="10" t="s">
        <v>387</v>
      </c>
      <c r="I887" s="10" t="str">
        <f t="shared" si="66"/>
        <v>F</v>
      </c>
      <c r="J887" s="10" t="s">
        <v>1032</v>
      </c>
      <c r="K887" s="10" t="s">
        <v>1118</v>
      </c>
      <c r="L887" s="2">
        <v>2</v>
      </c>
      <c r="M887" s="2">
        <v>89</v>
      </c>
      <c r="N887" s="2">
        <v>1</v>
      </c>
      <c r="O887" s="10" t="s">
        <v>20</v>
      </c>
      <c r="P887" s="2">
        <v>3</v>
      </c>
      <c r="Q887" s="10">
        <v>1</v>
      </c>
      <c r="R887" s="10">
        <v>19950</v>
      </c>
      <c r="S887" s="10" t="s">
        <v>24</v>
      </c>
      <c r="T887" s="2">
        <v>5</v>
      </c>
      <c r="U887" t="str">
        <f t="shared" si="69"/>
        <v>Big family</v>
      </c>
    </row>
    <row r="888" spans="1:21" x14ac:dyDescent="0.2">
      <c r="A888" s="2">
        <v>24</v>
      </c>
      <c r="B888" s="2" t="str">
        <f t="shared" si="67"/>
        <v>18-30</v>
      </c>
      <c r="C888" s="10" t="s">
        <v>35</v>
      </c>
      <c r="D888" s="11" t="str">
        <f t="shared" si="65"/>
        <v>C</v>
      </c>
      <c r="E888" s="10" t="s">
        <v>14</v>
      </c>
      <c r="F888" s="2">
        <v>263</v>
      </c>
      <c r="G888" s="2" t="str">
        <f t="shared" si="68"/>
        <v>75 higher</v>
      </c>
      <c r="H888" s="10" t="s">
        <v>387</v>
      </c>
      <c r="I888" s="10" t="str">
        <f t="shared" si="66"/>
        <v>F</v>
      </c>
      <c r="J888" s="10" t="s">
        <v>1032</v>
      </c>
      <c r="K888" s="10" t="s">
        <v>1361</v>
      </c>
      <c r="L888" s="2">
        <v>2</v>
      </c>
      <c r="M888" s="2">
        <v>342</v>
      </c>
      <c r="N888" s="2">
        <v>1</v>
      </c>
      <c r="O888" s="10" t="s">
        <v>20</v>
      </c>
      <c r="P888" s="2">
        <v>3</v>
      </c>
      <c r="Q888" s="10">
        <v>1</v>
      </c>
      <c r="R888" s="10">
        <v>19950</v>
      </c>
      <c r="S888" s="10" t="s">
        <v>24</v>
      </c>
      <c r="T888" s="2">
        <v>5</v>
      </c>
      <c r="U888" t="str">
        <f t="shared" si="69"/>
        <v>Big family</v>
      </c>
    </row>
    <row r="889" spans="1:21" x14ac:dyDescent="0.2">
      <c r="A889" s="2">
        <v>64</v>
      </c>
      <c r="B889" s="2" t="str">
        <f t="shared" si="67"/>
        <v>45 higher</v>
      </c>
      <c r="C889" s="10" t="s">
        <v>35</v>
      </c>
      <c r="D889" s="11" t="str">
        <f t="shared" si="65"/>
        <v>C</v>
      </c>
      <c r="E889" s="10" t="s">
        <v>14</v>
      </c>
      <c r="F889" s="2">
        <v>263</v>
      </c>
      <c r="G889" s="2" t="str">
        <f t="shared" si="68"/>
        <v>75 higher</v>
      </c>
      <c r="H889" s="10" t="s">
        <v>387</v>
      </c>
      <c r="I889" s="10" t="str">
        <f t="shared" si="66"/>
        <v>F</v>
      </c>
      <c r="J889" s="10" t="s">
        <v>1028</v>
      </c>
      <c r="K889" s="10" t="s">
        <v>1448</v>
      </c>
      <c r="L889" s="2">
        <v>4</v>
      </c>
      <c r="M889" s="2">
        <v>439</v>
      </c>
      <c r="N889" s="2">
        <v>1</v>
      </c>
      <c r="O889" s="10" t="s">
        <v>15</v>
      </c>
      <c r="P889" s="2">
        <v>1</v>
      </c>
      <c r="Q889" s="10">
        <v>0</v>
      </c>
      <c r="R889" s="10">
        <v>19950</v>
      </c>
      <c r="S889" s="10" t="s">
        <v>17</v>
      </c>
      <c r="T889" s="2">
        <v>5</v>
      </c>
      <c r="U889" t="str">
        <f t="shared" si="69"/>
        <v>Big family</v>
      </c>
    </row>
    <row r="890" spans="1:21" x14ac:dyDescent="0.2">
      <c r="A890" s="2">
        <v>35</v>
      </c>
      <c r="B890" s="2" t="str">
        <f t="shared" si="67"/>
        <v>30-45</v>
      </c>
      <c r="C890" s="10" t="s">
        <v>1842</v>
      </c>
      <c r="D890" s="11" t="str">
        <f t="shared" si="65"/>
        <v>M</v>
      </c>
      <c r="E890" s="10" t="s">
        <v>19</v>
      </c>
      <c r="F890" s="2">
        <v>512.32920000000001</v>
      </c>
      <c r="G890" s="2" t="str">
        <f t="shared" si="68"/>
        <v>75 higher</v>
      </c>
      <c r="H890" s="10" t="s">
        <v>587</v>
      </c>
      <c r="I890" s="10" t="str">
        <f t="shared" si="66"/>
        <v>W</v>
      </c>
      <c r="J890" s="10" t="s">
        <v>1032</v>
      </c>
      <c r="K890" s="10" t="s">
        <v>1157</v>
      </c>
      <c r="L890" s="2">
        <v>0</v>
      </c>
      <c r="M890" s="2">
        <v>259</v>
      </c>
      <c r="N890" s="2">
        <v>1</v>
      </c>
      <c r="O890" s="10" t="s">
        <v>20</v>
      </c>
      <c r="P890" s="2">
        <v>0</v>
      </c>
      <c r="Q890" s="10">
        <v>1</v>
      </c>
      <c r="R890" s="10" t="s">
        <v>141</v>
      </c>
      <c r="S890" s="10" t="s">
        <v>24</v>
      </c>
      <c r="T890" s="2">
        <v>0</v>
      </c>
      <c r="U890" t="str">
        <f t="shared" si="69"/>
        <v>Single</v>
      </c>
    </row>
    <row r="891" spans="1:21" x14ac:dyDescent="0.2">
      <c r="A891" s="2">
        <v>36</v>
      </c>
      <c r="B891" s="2" t="str">
        <f t="shared" si="67"/>
        <v>30-45</v>
      </c>
      <c r="C891" s="10" t="s">
        <v>285</v>
      </c>
      <c r="D891" s="11" t="str">
        <f t="shared" si="65"/>
        <v>B</v>
      </c>
      <c r="E891" s="10" t="s">
        <v>19</v>
      </c>
      <c r="F891" s="2">
        <v>512.32920000000001</v>
      </c>
      <c r="G891" s="2" t="str">
        <f t="shared" si="68"/>
        <v>75 higher</v>
      </c>
      <c r="H891" s="10" t="s">
        <v>894</v>
      </c>
      <c r="I891" s="10" t="str">
        <f t="shared" si="66"/>
        <v>C</v>
      </c>
      <c r="J891" s="10" t="s">
        <v>1028</v>
      </c>
      <c r="K891" s="10" t="s">
        <v>1659</v>
      </c>
      <c r="L891" s="2">
        <v>1</v>
      </c>
      <c r="M891" s="2">
        <v>680</v>
      </c>
      <c r="N891" s="2">
        <v>1</v>
      </c>
      <c r="O891" s="10" t="s">
        <v>15</v>
      </c>
      <c r="P891" s="2">
        <v>0</v>
      </c>
      <c r="Q891" s="10">
        <v>1</v>
      </c>
      <c r="R891" s="10" t="s">
        <v>141</v>
      </c>
      <c r="S891" s="10" t="s">
        <v>17</v>
      </c>
      <c r="T891" s="2">
        <v>1</v>
      </c>
      <c r="U891" t="str">
        <f t="shared" si="69"/>
        <v>Normal family</v>
      </c>
    </row>
    <row r="892" spans="1:21" x14ac:dyDescent="0.2">
      <c r="A892" s="2">
        <v>35</v>
      </c>
      <c r="B892" s="2" t="str">
        <f t="shared" si="67"/>
        <v>30-45</v>
      </c>
      <c r="C892" s="10" t="s">
        <v>299</v>
      </c>
      <c r="D892" s="11" t="str">
        <f t="shared" si="65"/>
        <v>B</v>
      </c>
      <c r="E892" s="10" t="s">
        <v>19</v>
      </c>
      <c r="F892" s="2">
        <v>512.32920000000001</v>
      </c>
      <c r="G892" s="2" t="str">
        <f t="shared" si="68"/>
        <v>75 higher</v>
      </c>
      <c r="H892" s="10" t="s">
        <v>930</v>
      </c>
      <c r="I892" s="10" t="str">
        <f t="shared" si="66"/>
        <v>L</v>
      </c>
      <c r="J892" s="10" t="s">
        <v>1028</v>
      </c>
      <c r="K892" s="10" t="s">
        <v>1707</v>
      </c>
      <c r="L892" s="2">
        <v>0</v>
      </c>
      <c r="M892" s="2">
        <v>738</v>
      </c>
      <c r="N892" s="2">
        <v>1</v>
      </c>
      <c r="O892" s="10" t="s">
        <v>15</v>
      </c>
      <c r="P892" s="2">
        <v>0</v>
      </c>
      <c r="Q892" s="10">
        <v>1</v>
      </c>
      <c r="R892" s="10" t="s">
        <v>141</v>
      </c>
      <c r="S892" s="10" t="s">
        <v>17</v>
      </c>
      <c r="T892" s="2">
        <v>0</v>
      </c>
      <c r="U892" t="str">
        <f t="shared" si="69"/>
        <v>Single</v>
      </c>
    </row>
  </sheetData>
  <autoFilter ref="A1:T892"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893"/>
  <sheetViews>
    <sheetView topLeftCell="D16" zoomScale="120" zoomScaleNormal="120" workbookViewId="0">
      <selection activeCell="N45" sqref="N45"/>
    </sheetView>
  </sheetViews>
  <sheetFormatPr baseColWidth="10" defaultColWidth="8.83203125" defaultRowHeight="15" x14ac:dyDescent="0.2"/>
  <cols>
    <col min="1" max="1" width="4.6640625" bestFit="1" customWidth="1"/>
    <col min="3" max="3" width="44.83203125" bestFit="1" customWidth="1"/>
    <col min="4" max="4" width="11.6640625" bestFit="1" customWidth="1"/>
    <col min="10" max="10" width="10.6640625" bestFit="1" customWidth="1"/>
    <col min="11" max="11" width="9.33203125" bestFit="1" customWidth="1"/>
    <col min="13" max="13" width="11.83203125" customWidth="1"/>
    <col min="14" max="25" width="9" customWidth="1"/>
    <col min="26" max="26" width="12.1640625" bestFit="1" customWidth="1"/>
    <col min="27" max="27" width="17.33203125" bestFit="1" customWidth="1"/>
  </cols>
  <sheetData>
    <row r="1" spans="1:27" x14ac:dyDescent="0.2">
      <c r="A1" s="4" t="s">
        <v>0</v>
      </c>
      <c r="J1" s="4" t="s">
        <v>344</v>
      </c>
      <c r="K1" s="4" t="s">
        <v>345</v>
      </c>
      <c r="N1" s="4" t="s">
        <v>349</v>
      </c>
      <c r="O1" s="4" t="s">
        <v>345</v>
      </c>
      <c r="P1" s="4"/>
      <c r="Q1" s="4"/>
      <c r="R1" s="4" t="s">
        <v>349</v>
      </c>
      <c r="S1" s="4" t="s">
        <v>345</v>
      </c>
      <c r="T1" s="4"/>
      <c r="X1" s="4" t="s">
        <v>3</v>
      </c>
    </row>
    <row r="2" spans="1:27" x14ac:dyDescent="0.2">
      <c r="A2">
        <v>22</v>
      </c>
      <c r="C2" t="s">
        <v>342</v>
      </c>
      <c r="D2">
        <f>AVERAGE(A2:A892)</f>
        <v>29.445196408529739</v>
      </c>
      <c r="F2" t="s">
        <v>356</v>
      </c>
      <c r="G2">
        <f>G4-(1.5*G6)</f>
        <v>1.75</v>
      </c>
      <c r="H2">
        <f>MIN(A2:A892)</f>
        <v>0.42</v>
      </c>
      <c r="J2">
        <v>38</v>
      </c>
      <c r="K2">
        <v>22</v>
      </c>
      <c r="M2" t="s">
        <v>342</v>
      </c>
      <c r="N2">
        <f>AVERAGE(J2:J315)</f>
        <v>27.648089171974522</v>
      </c>
      <c r="O2">
        <f>AVERAGE(K2:K315)</f>
        <v>30.085191082802549</v>
      </c>
      <c r="Q2" t="s">
        <v>356</v>
      </c>
      <c r="R2">
        <f>R4-1.5*R6</f>
        <v>-0.75</v>
      </c>
      <c r="S2">
        <f>S4-1.5*S6</f>
        <v>1</v>
      </c>
      <c r="X2">
        <v>7.25</v>
      </c>
      <c r="Z2" s="1" t="s">
        <v>339</v>
      </c>
      <c r="AA2" t="s">
        <v>341</v>
      </c>
    </row>
    <row r="3" spans="1:27" x14ac:dyDescent="0.2">
      <c r="A3">
        <v>38</v>
      </c>
      <c r="C3" t="s">
        <v>343</v>
      </c>
      <c r="D3">
        <f>MEDIAN(A2:A892)</f>
        <v>30</v>
      </c>
      <c r="F3" t="s">
        <v>357</v>
      </c>
      <c r="G3">
        <f>G5+1.5*G6</f>
        <v>55.75</v>
      </c>
      <c r="H3">
        <f>MAX(A2:A892)</f>
        <v>80</v>
      </c>
      <c r="J3">
        <v>26</v>
      </c>
      <c r="K3">
        <v>35</v>
      </c>
      <c r="M3" t="s">
        <v>343</v>
      </c>
      <c r="N3">
        <f>MEDIAN(J2:J315)</f>
        <v>25</v>
      </c>
      <c r="O3">
        <f>MEDIAN(K2:K315)</f>
        <v>30</v>
      </c>
      <c r="Q3" t="s">
        <v>357</v>
      </c>
      <c r="R3">
        <f>R5+1.5*R6</f>
        <v>57.25</v>
      </c>
      <c r="S3">
        <f>S5+1.5*S6</f>
        <v>57</v>
      </c>
      <c r="X3">
        <v>71.283299999999997</v>
      </c>
      <c r="Z3" s="2">
        <v>0</v>
      </c>
      <c r="AA3" s="3">
        <v>15</v>
      </c>
    </row>
    <row r="4" spans="1:27" x14ac:dyDescent="0.2">
      <c r="A4">
        <v>26</v>
      </c>
      <c r="C4" t="s">
        <v>346</v>
      </c>
      <c r="D4">
        <f>MODE(A2:A892)</f>
        <v>30</v>
      </c>
      <c r="F4" t="s">
        <v>358</v>
      </c>
      <c r="G4">
        <f>QUARTILE(A2:A892,1)</f>
        <v>22</v>
      </c>
      <c r="J4">
        <v>35</v>
      </c>
      <c r="K4">
        <v>30</v>
      </c>
      <c r="M4" t="s">
        <v>346</v>
      </c>
      <c r="N4">
        <f>MODE(J2:J315)</f>
        <v>22</v>
      </c>
      <c r="O4">
        <f>MODE(K2:K315)</f>
        <v>30</v>
      </c>
      <c r="Q4" t="s">
        <v>358</v>
      </c>
      <c r="R4">
        <f>QUARTILE(J2:J316,1)</f>
        <v>21</v>
      </c>
      <c r="S4">
        <f>QUARTILE(K2:K316,1)</f>
        <v>22</v>
      </c>
      <c r="X4">
        <v>7.9249999999999998</v>
      </c>
      <c r="Z4" s="2">
        <v>4.0125000000000002</v>
      </c>
      <c r="AA4" s="3">
        <v>1</v>
      </c>
    </row>
    <row r="5" spans="1:27" x14ac:dyDescent="0.2">
      <c r="A5">
        <v>35</v>
      </c>
      <c r="C5" t="s">
        <v>350</v>
      </c>
      <c r="D5">
        <f>_xlfn.STDEV.S(A2:A892)</f>
        <v>13.244895919214256</v>
      </c>
      <c r="F5" t="s">
        <v>359</v>
      </c>
      <c r="G5">
        <f>QUARTILE(A2:A892,3)</f>
        <v>35.5</v>
      </c>
      <c r="J5">
        <v>27</v>
      </c>
      <c r="K5">
        <v>54</v>
      </c>
      <c r="M5" t="s">
        <v>350</v>
      </c>
      <c r="N5">
        <f>_xlfn.STDEV.S(J2:J315)</f>
        <v>13.132434161571014</v>
      </c>
      <c r="O5">
        <f>_xlfn.STDEV.S(K2:K315)</f>
        <v>13.462378822986457</v>
      </c>
      <c r="Q5" t="s">
        <v>359</v>
      </c>
      <c r="R5">
        <f>QUARTILE(J2:J316,3)</f>
        <v>35.5</v>
      </c>
      <c r="S5">
        <f>QUARTILE(K2:K316,3)</f>
        <v>36</v>
      </c>
      <c r="X5">
        <v>53.1</v>
      </c>
      <c r="Z5" s="2">
        <v>5</v>
      </c>
      <c r="AA5" s="3">
        <v>1</v>
      </c>
    </row>
    <row r="6" spans="1:27" x14ac:dyDescent="0.2">
      <c r="A6">
        <v>35</v>
      </c>
      <c r="C6" t="s">
        <v>347</v>
      </c>
      <c r="D6">
        <f>_xlfn.VAR.S(A2:A892)</f>
        <v>175.42726791081844</v>
      </c>
      <c r="F6" t="s">
        <v>360</v>
      </c>
      <c r="G6">
        <f>G5-G4</f>
        <v>13.5</v>
      </c>
      <c r="J6">
        <v>14</v>
      </c>
      <c r="K6">
        <v>2</v>
      </c>
      <c r="M6" t="s">
        <v>347</v>
      </c>
      <c r="N6">
        <f>_xlfn.VAR.S(J2:J315)</f>
        <v>172.46082700799741</v>
      </c>
      <c r="O6">
        <f>_xlfn.VAR.S(K2:K315)</f>
        <v>181.23564357359425</v>
      </c>
      <c r="Q6" t="s">
        <v>360</v>
      </c>
      <c r="R6">
        <f>R5-R4</f>
        <v>14.5</v>
      </c>
      <c r="S6">
        <f>S5-S4</f>
        <v>14</v>
      </c>
      <c r="X6">
        <v>8.0500000000000007</v>
      </c>
      <c r="Z6" s="2">
        <v>6.2374999999999998</v>
      </c>
      <c r="AA6" s="3">
        <v>1</v>
      </c>
    </row>
    <row r="7" spans="1:27" x14ac:dyDescent="0.2">
      <c r="A7">
        <v>30</v>
      </c>
      <c r="J7">
        <v>4</v>
      </c>
      <c r="K7">
        <v>20</v>
      </c>
      <c r="X7">
        <v>8.4582999999999995</v>
      </c>
      <c r="Z7" s="2">
        <v>6.4375</v>
      </c>
      <c r="AA7" s="3">
        <v>1</v>
      </c>
    </row>
    <row r="8" spans="1:27" x14ac:dyDescent="0.2">
      <c r="A8">
        <v>54</v>
      </c>
      <c r="J8">
        <v>58</v>
      </c>
      <c r="K8">
        <v>39</v>
      </c>
      <c r="X8">
        <v>51.862499999999997</v>
      </c>
      <c r="Z8" s="2">
        <v>6.45</v>
      </c>
      <c r="AA8" s="3">
        <v>1</v>
      </c>
    </row>
    <row r="9" spans="1:27" x14ac:dyDescent="0.2">
      <c r="A9">
        <v>2</v>
      </c>
      <c r="J9">
        <v>14</v>
      </c>
      <c r="K9">
        <v>2</v>
      </c>
      <c r="X9">
        <v>21.074999999999999</v>
      </c>
      <c r="Z9" s="2">
        <v>6.4958</v>
      </c>
      <c r="AA9" s="3">
        <v>2</v>
      </c>
    </row>
    <row r="10" spans="1:27" x14ac:dyDescent="0.2">
      <c r="A10">
        <v>27</v>
      </c>
      <c r="J10">
        <v>55</v>
      </c>
      <c r="K10">
        <v>30</v>
      </c>
      <c r="X10">
        <v>11.1333</v>
      </c>
      <c r="Z10" s="2">
        <v>6.75</v>
      </c>
      <c r="AA10" s="3">
        <v>2</v>
      </c>
    </row>
    <row r="11" spans="1:27" x14ac:dyDescent="0.2">
      <c r="A11">
        <v>14</v>
      </c>
      <c r="J11">
        <v>31</v>
      </c>
      <c r="K11">
        <v>35</v>
      </c>
      <c r="X11">
        <v>30.070799999999998</v>
      </c>
      <c r="Z11" s="2">
        <v>6.8582999999999998</v>
      </c>
      <c r="AA11" s="3">
        <v>1</v>
      </c>
    </row>
    <row r="12" spans="1:27" x14ac:dyDescent="0.2">
      <c r="A12">
        <v>4</v>
      </c>
      <c r="J12">
        <v>35.5</v>
      </c>
      <c r="K12">
        <v>34</v>
      </c>
      <c r="X12">
        <v>16.7</v>
      </c>
      <c r="Z12" s="2">
        <v>6.95</v>
      </c>
      <c r="AA12" s="3">
        <v>1</v>
      </c>
    </row>
    <row r="13" spans="1:27" x14ac:dyDescent="0.2">
      <c r="A13">
        <v>58</v>
      </c>
      <c r="J13">
        <v>15</v>
      </c>
      <c r="K13">
        <v>28</v>
      </c>
      <c r="X13">
        <v>26.55</v>
      </c>
      <c r="Z13" s="2">
        <v>6.9749999999999996</v>
      </c>
      <c r="AA13" s="3">
        <v>2</v>
      </c>
    </row>
    <row r="14" spans="1:27" x14ac:dyDescent="0.2">
      <c r="A14">
        <v>20</v>
      </c>
      <c r="J14">
        <v>8</v>
      </c>
      <c r="K14">
        <v>30</v>
      </c>
      <c r="X14">
        <v>8.0500000000000007</v>
      </c>
      <c r="Z14" s="2">
        <v>7.0457999999999998</v>
      </c>
      <c r="AA14" s="3">
        <v>1</v>
      </c>
    </row>
    <row r="15" spans="1:27" x14ac:dyDescent="0.2">
      <c r="A15">
        <v>39</v>
      </c>
      <c r="J15">
        <v>38</v>
      </c>
      <c r="K15">
        <v>19</v>
      </c>
      <c r="X15">
        <v>31.274999999999999</v>
      </c>
      <c r="Z15" s="2">
        <v>7.05</v>
      </c>
      <c r="AA15" s="3">
        <v>7</v>
      </c>
    </row>
    <row r="16" spans="1:27" x14ac:dyDescent="0.2">
      <c r="A16">
        <v>14</v>
      </c>
      <c r="J16">
        <v>22</v>
      </c>
      <c r="K16">
        <v>30</v>
      </c>
      <c r="X16">
        <v>7.8541999999999996</v>
      </c>
      <c r="Z16" s="2">
        <v>7.0541999999999998</v>
      </c>
      <c r="AA16" s="3">
        <v>2</v>
      </c>
    </row>
    <row r="17" spans="1:27" x14ac:dyDescent="0.2">
      <c r="A17">
        <v>55</v>
      </c>
      <c r="J17">
        <v>35.5</v>
      </c>
      <c r="K17">
        <v>40</v>
      </c>
      <c r="X17">
        <v>16</v>
      </c>
      <c r="Z17" s="2">
        <v>7.125</v>
      </c>
      <c r="AA17" s="3">
        <v>4</v>
      </c>
    </row>
    <row r="18" spans="1:27" x14ac:dyDescent="0.2">
      <c r="A18">
        <v>2</v>
      </c>
      <c r="J18">
        <v>22</v>
      </c>
      <c r="K18">
        <v>66</v>
      </c>
      <c r="X18">
        <v>29.125</v>
      </c>
      <c r="Z18" s="2">
        <v>7.1417000000000002</v>
      </c>
      <c r="AA18" s="3">
        <v>1</v>
      </c>
    </row>
    <row r="19" spans="1:27" x14ac:dyDescent="0.2">
      <c r="A19">
        <v>30</v>
      </c>
      <c r="J19">
        <v>18</v>
      </c>
      <c r="K19">
        <v>28</v>
      </c>
      <c r="X19">
        <v>13</v>
      </c>
      <c r="Z19" s="2">
        <v>7.2249999999999996</v>
      </c>
      <c r="AA19" s="3">
        <v>12</v>
      </c>
    </row>
    <row r="20" spans="1:27" x14ac:dyDescent="0.2">
      <c r="A20">
        <v>31</v>
      </c>
      <c r="J20">
        <v>14</v>
      </c>
      <c r="K20">
        <v>42</v>
      </c>
      <c r="X20">
        <v>18</v>
      </c>
      <c r="Z20" s="2">
        <v>7.2291999999999996</v>
      </c>
      <c r="AA20" s="3">
        <v>15</v>
      </c>
    </row>
    <row r="21" spans="1:27" x14ac:dyDescent="0.2">
      <c r="A21">
        <v>35.5</v>
      </c>
      <c r="J21">
        <v>40</v>
      </c>
      <c r="K21">
        <v>30</v>
      </c>
      <c r="X21">
        <v>7.2249999999999996</v>
      </c>
      <c r="Z21" s="2">
        <v>7.25</v>
      </c>
      <c r="AA21" s="3">
        <v>13</v>
      </c>
    </row>
    <row r="22" spans="1:27" x14ac:dyDescent="0.2">
      <c r="A22">
        <v>35</v>
      </c>
      <c r="C22" t="s">
        <v>1925</v>
      </c>
      <c r="J22">
        <v>27</v>
      </c>
      <c r="K22">
        <v>21</v>
      </c>
      <c r="X22">
        <v>26</v>
      </c>
      <c r="Z22" s="2">
        <v>7.3125</v>
      </c>
      <c r="AA22" s="3">
        <v>1</v>
      </c>
    </row>
    <row r="23" spans="1:27" x14ac:dyDescent="0.2">
      <c r="A23">
        <v>34</v>
      </c>
      <c r="J23">
        <v>3</v>
      </c>
      <c r="K23">
        <v>30</v>
      </c>
      <c r="X23">
        <v>13</v>
      </c>
      <c r="Z23" s="2">
        <v>7.4958</v>
      </c>
      <c r="AA23" s="3">
        <v>3</v>
      </c>
    </row>
    <row r="24" spans="1:27" x14ac:dyDescent="0.2">
      <c r="A24">
        <v>15</v>
      </c>
      <c r="J24">
        <v>19</v>
      </c>
      <c r="K24">
        <v>30</v>
      </c>
      <c r="X24">
        <v>8.0291999999999994</v>
      </c>
      <c r="Z24" s="2">
        <v>7.5208000000000004</v>
      </c>
      <c r="AA24" s="3">
        <v>1</v>
      </c>
    </row>
    <row r="25" spans="1:27" x14ac:dyDescent="0.2">
      <c r="A25">
        <v>28</v>
      </c>
      <c r="J25">
        <v>22</v>
      </c>
      <c r="K25">
        <v>30</v>
      </c>
      <c r="X25">
        <v>35.5</v>
      </c>
      <c r="Z25" s="2">
        <v>7.55</v>
      </c>
      <c r="AA25" s="3">
        <v>4</v>
      </c>
    </row>
    <row r="26" spans="1:27" x14ac:dyDescent="0.2">
      <c r="A26">
        <v>8</v>
      </c>
      <c r="J26">
        <v>18</v>
      </c>
      <c r="K26">
        <v>30</v>
      </c>
      <c r="X26">
        <v>21.074999999999999</v>
      </c>
      <c r="Z26" s="2">
        <v>7.6292</v>
      </c>
      <c r="AA26" s="3">
        <v>1</v>
      </c>
    </row>
    <row r="27" spans="1:27" x14ac:dyDescent="0.2">
      <c r="A27">
        <v>38</v>
      </c>
      <c r="J27">
        <v>49</v>
      </c>
      <c r="K27">
        <v>7</v>
      </c>
      <c r="X27">
        <v>31.387499999999999</v>
      </c>
      <c r="Z27" s="2">
        <v>7.65</v>
      </c>
      <c r="AA27" s="3">
        <v>4</v>
      </c>
    </row>
    <row r="28" spans="1:27" x14ac:dyDescent="0.2">
      <c r="A28">
        <v>30</v>
      </c>
      <c r="J28">
        <v>29</v>
      </c>
      <c r="K28">
        <v>21</v>
      </c>
      <c r="X28">
        <v>7.2249999999999996</v>
      </c>
      <c r="Z28" s="2">
        <v>7.7249999999999996</v>
      </c>
      <c r="AA28" s="3">
        <v>1</v>
      </c>
    </row>
    <row r="29" spans="1:27" x14ac:dyDescent="0.2">
      <c r="A29">
        <v>19</v>
      </c>
      <c r="J29">
        <v>21</v>
      </c>
      <c r="K29">
        <v>65</v>
      </c>
      <c r="X29">
        <v>263</v>
      </c>
      <c r="Z29" s="2">
        <v>7.7291999999999996</v>
      </c>
      <c r="AA29" s="3">
        <v>1</v>
      </c>
    </row>
    <row r="30" spans="1:27" x14ac:dyDescent="0.2">
      <c r="A30">
        <v>22</v>
      </c>
      <c r="J30">
        <v>5</v>
      </c>
      <c r="K30">
        <v>30</v>
      </c>
      <c r="X30">
        <v>7.8792</v>
      </c>
      <c r="Z30" s="2">
        <v>7.7332999999999998</v>
      </c>
      <c r="AA30" s="3">
        <v>4</v>
      </c>
    </row>
    <row r="31" spans="1:27" x14ac:dyDescent="0.2">
      <c r="A31">
        <v>30</v>
      </c>
      <c r="J31">
        <v>38</v>
      </c>
      <c r="K31">
        <v>28.5</v>
      </c>
      <c r="X31">
        <v>7.8958000000000004</v>
      </c>
      <c r="Z31" s="2">
        <v>7.7374999999999998</v>
      </c>
      <c r="AA31" s="3">
        <v>2</v>
      </c>
    </row>
    <row r="32" spans="1:27" x14ac:dyDescent="0.2">
      <c r="A32">
        <v>40</v>
      </c>
      <c r="J32">
        <v>29</v>
      </c>
      <c r="K32">
        <v>11</v>
      </c>
      <c r="X32">
        <v>27.720800000000001</v>
      </c>
      <c r="Z32" s="2">
        <v>7.7416999999999998</v>
      </c>
      <c r="AA32" s="3">
        <v>1</v>
      </c>
    </row>
    <row r="33" spans="1:27" x14ac:dyDescent="0.2">
      <c r="A33">
        <v>35.5</v>
      </c>
      <c r="J33">
        <v>17</v>
      </c>
      <c r="K33">
        <v>22</v>
      </c>
      <c r="X33">
        <v>146.52080000000001</v>
      </c>
      <c r="Z33" s="2">
        <v>7.75</v>
      </c>
      <c r="AA33" s="3">
        <v>34</v>
      </c>
    </row>
    <row r="34" spans="1:27" x14ac:dyDescent="0.2">
      <c r="A34">
        <v>22</v>
      </c>
      <c r="J34">
        <v>16</v>
      </c>
      <c r="K34">
        <v>45</v>
      </c>
      <c r="X34">
        <v>7.75</v>
      </c>
      <c r="Z34" s="2">
        <v>7.7750000000000004</v>
      </c>
      <c r="AA34" s="3">
        <v>16</v>
      </c>
    </row>
    <row r="35" spans="1:27" x14ac:dyDescent="0.2">
      <c r="A35">
        <v>66</v>
      </c>
      <c r="J35">
        <v>30</v>
      </c>
      <c r="K35">
        <v>4</v>
      </c>
      <c r="X35">
        <v>10.5</v>
      </c>
      <c r="Z35" s="2">
        <v>7.7874999999999996</v>
      </c>
      <c r="AA35" s="3">
        <v>1</v>
      </c>
    </row>
    <row r="36" spans="1:27" x14ac:dyDescent="0.2">
      <c r="A36">
        <v>28</v>
      </c>
      <c r="J36">
        <v>22</v>
      </c>
      <c r="K36">
        <v>30</v>
      </c>
      <c r="X36">
        <v>82.1708</v>
      </c>
      <c r="Z36" s="2">
        <v>7.7957999999999998</v>
      </c>
      <c r="AA36" s="3">
        <v>6</v>
      </c>
    </row>
    <row r="37" spans="1:27" x14ac:dyDescent="0.2">
      <c r="A37">
        <v>42</v>
      </c>
      <c r="J37">
        <v>17</v>
      </c>
      <c r="K37">
        <v>4</v>
      </c>
      <c r="Q37" t="s">
        <v>348</v>
      </c>
      <c r="X37">
        <v>52</v>
      </c>
      <c r="Z37" s="2">
        <v>7.8</v>
      </c>
      <c r="AA37" s="3">
        <v>1</v>
      </c>
    </row>
    <row r="38" spans="1:27" x14ac:dyDescent="0.2">
      <c r="A38">
        <v>30</v>
      </c>
      <c r="J38">
        <v>33</v>
      </c>
      <c r="K38">
        <v>19</v>
      </c>
      <c r="N38" t="s">
        <v>1931</v>
      </c>
      <c r="X38">
        <v>7.2291999999999996</v>
      </c>
      <c r="Z38" s="2">
        <v>7.8292000000000002</v>
      </c>
      <c r="AA38" s="3">
        <v>2</v>
      </c>
    </row>
    <row r="39" spans="1:27" x14ac:dyDescent="0.2">
      <c r="A39">
        <v>21</v>
      </c>
      <c r="J39">
        <v>23</v>
      </c>
      <c r="K39">
        <v>26</v>
      </c>
      <c r="N39" t="s">
        <v>1932</v>
      </c>
      <c r="X39">
        <v>8.0500000000000007</v>
      </c>
      <c r="Z39" s="2">
        <v>7.8541999999999996</v>
      </c>
      <c r="AA39" s="3">
        <v>13</v>
      </c>
    </row>
    <row r="40" spans="1:27" x14ac:dyDescent="0.2">
      <c r="A40">
        <v>18</v>
      </c>
      <c r="J40">
        <v>34</v>
      </c>
      <c r="K40">
        <v>32</v>
      </c>
      <c r="X40">
        <v>18</v>
      </c>
      <c r="Z40" s="2">
        <v>7.875</v>
      </c>
      <c r="AA40" s="3">
        <v>1</v>
      </c>
    </row>
    <row r="41" spans="1:27" x14ac:dyDescent="0.2">
      <c r="A41">
        <v>14</v>
      </c>
      <c r="C41" t="s">
        <v>1926</v>
      </c>
      <c r="J41">
        <v>28</v>
      </c>
      <c r="K41">
        <v>21</v>
      </c>
      <c r="N41" t="s">
        <v>1933</v>
      </c>
      <c r="X41">
        <v>11.2417</v>
      </c>
      <c r="Z41" s="2">
        <v>7.8792</v>
      </c>
      <c r="AA41" s="3">
        <v>4</v>
      </c>
    </row>
    <row r="42" spans="1:27" x14ac:dyDescent="0.2">
      <c r="A42">
        <v>40</v>
      </c>
      <c r="J42">
        <v>21</v>
      </c>
      <c r="K42">
        <v>26</v>
      </c>
      <c r="X42">
        <v>9.4749999999999996</v>
      </c>
      <c r="Z42" s="2">
        <v>7.8875000000000002</v>
      </c>
      <c r="AA42" s="3">
        <v>1</v>
      </c>
    </row>
    <row r="43" spans="1:27" x14ac:dyDescent="0.2">
      <c r="A43">
        <v>27</v>
      </c>
      <c r="J43">
        <v>22</v>
      </c>
      <c r="K43">
        <v>32</v>
      </c>
      <c r="N43" t="s">
        <v>1934</v>
      </c>
      <c r="X43">
        <v>21</v>
      </c>
      <c r="Z43" s="2">
        <v>7.8958000000000004</v>
      </c>
      <c r="AA43" s="3">
        <v>38</v>
      </c>
    </row>
    <row r="44" spans="1:27" x14ac:dyDescent="0.2">
      <c r="A44">
        <v>30</v>
      </c>
      <c r="J44">
        <v>14.5</v>
      </c>
      <c r="K44">
        <v>25</v>
      </c>
      <c r="X44">
        <v>7.8958000000000004</v>
      </c>
      <c r="Z44" s="2">
        <v>7.9249999999999998</v>
      </c>
      <c r="AA44" s="3">
        <v>18</v>
      </c>
    </row>
    <row r="45" spans="1:27" x14ac:dyDescent="0.2">
      <c r="A45">
        <v>3</v>
      </c>
      <c r="J45">
        <v>20</v>
      </c>
      <c r="K45">
        <v>30</v>
      </c>
      <c r="N45" t="s">
        <v>2857</v>
      </c>
      <c r="X45">
        <v>41.5792</v>
      </c>
      <c r="Z45" s="2">
        <v>8.0291999999999994</v>
      </c>
      <c r="AA45" s="3">
        <v>1</v>
      </c>
    </row>
    <row r="46" spans="1:27" x14ac:dyDescent="0.2">
      <c r="A46">
        <v>19</v>
      </c>
      <c r="J46">
        <v>17</v>
      </c>
      <c r="K46">
        <v>30</v>
      </c>
      <c r="X46">
        <v>7.8792</v>
      </c>
      <c r="Z46" s="2">
        <v>8.0500000000000007</v>
      </c>
      <c r="AA46" s="3">
        <v>43</v>
      </c>
    </row>
    <row r="47" spans="1:27" x14ac:dyDescent="0.2">
      <c r="A47">
        <v>30</v>
      </c>
      <c r="J47">
        <v>2</v>
      </c>
      <c r="K47">
        <v>0.83</v>
      </c>
      <c r="X47">
        <v>8.0500000000000007</v>
      </c>
      <c r="Z47" s="2">
        <v>8.1125000000000007</v>
      </c>
      <c r="AA47" s="3">
        <v>1</v>
      </c>
    </row>
    <row r="48" spans="1:27" x14ac:dyDescent="0.2">
      <c r="A48">
        <v>30</v>
      </c>
      <c r="J48">
        <v>32.5</v>
      </c>
      <c r="K48">
        <v>22</v>
      </c>
      <c r="X48">
        <v>15.5</v>
      </c>
      <c r="Z48" s="2">
        <v>8.1374999999999993</v>
      </c>
      <c r="AA48" s="3">
        <v>1</v>
      </c>
    </row>
    <row r="49" spans="1:27" x14ac:dyDescent="0.2">
      <c r="A49">
        <v>22</v>
      </c>
      <c r="J49">
        <v>22</v>
      </c>
      <c r="K49">
        <v>29</v>
      </c>
      <c r="X49">
        <v>7.75</v>
      </c>
      <c r="Z49" s="2">
        <v>8.1583000000000006</v>
      </c>
      <c r="AA49" s="3">
        <v>1</v>
      </c>
    </row>
    <row r="50" spans="1:27" x14ac:dyDescent="0.2">
      <c r="A50">
        <v>30</v>
      </c>
      <c r="J50">
        <v>47</v>
      </c>
      <c r="K50">
        <v>28</v>
      </c>
      <c r="X50">
        <v>21.679200000000002</v>
      </c>
      <c r="Z50" s="2">
        <v>8.3000000000000007</v>
      </c>
      <c r="AA50" s="3">
        <v>1</v>
      </c>
    </row>
    <row r="51" spans="1:27" x14ac:dyDescent="0.2">
      <c r="A51">
        <v>18</v>
      </c>
      <c r="J51">
        <v>29</v>
      </c>
      <c r="K51">
        <v>16</v>
      </c>
      <c r="X51">
        <v>17.8</v>
      </c>
      <c r="Z51" s="2">
        <v>8.3625000000000007</v>
      </c>
      <c r="AA51" s="3">
        <v>1</v>
      </c>
    </row>
    <row r="52" spans="1:27" x14ac:dyDescent="0.2">
      <c r="A52">
        <v>7</v>
      </c>
      <c r="J52">
        <v>19</v>
      </c>
      <c r="K52">
        <v>30</v>
      </c>
      <c r="X52">
        <v>39.6875</v>
      </c>
      <c r="Z52" s="2">
        <v>8.4041999999999994</v>
      </c>
      <c r="AA52" s="3">
        <v>1</v>
      </c>
    </row>
    <row r="53" spans="1:27" x14ac:dyDescent="0.2">
      <c r="A53">
        <v>21</v>
      </c>
      <c r="J53">
        <v>35.5</v>
      </c>
      <c r="K53">
        <v>24</v>
      </c>
      <c r="X53">
        <v>7.8</v>
      </c>
      <c r="Z53" s="2">
        <v>8.4332999999999991</v>
      </c>
      <c r="AA53" s="3">
        <v>1</v>
      </c>
    </row>
    <row r="54" spans="1:27" x14ac:dyDescent="0.2">
      <c r="A54">
        <v>49</v>
      </c>
      <c r="J54">
        <v>22</v>
      </c>
      <c r="K54">
        <v>29</v>
      </c>
      <c r="X54">
        <v>76.729200000000006</v>
      </c>
      <c r="Z54" s="2">
        <v>8.4582999999999995</v>
      </c>
      <c r="AA54" s="3">
        <v>1</v>
      </c>
    </row>
    <row r="55" spans="1:27" x14ac:dyDescent="0.2">
      <c r="A55">
        <v>29</v>
      </c>
      <c r="J55">
        <v>24</v>
      </c>
      <c r="K55">
        <v>20</v>
      </c>
      <c r="X55">
        <v>26</v>
      </c>
      <c r="Z55" s="2">
        <v>8.5167000000000002</v>
      </c>
      <c r="AA55" s="3">
        <v>1</v>
      </c>
    </row>
    <row r="56" spans="1:27" x14ac:dyDescent="0.2">
      <c r="A56">
        <v>65</v>
      </c>
      <c r="J56">
        <v>9</v>
      </c>
      <c r="K56">
        <v>46</v>
      </c>
      <c r="X56">
        <v>61.979199999999999</v>
      </c>
      <c r="Z56" s="2">
        <v>8.6541999999999994</v>
      </c>
      <c r="AA56" s="3">
        <v>1</v>
      </c>
    </row>
    <row r="57" spans="1:27" x14ac:dyDescent="0.2">
      <c r="A57">
        <v>30</v>
      </c>
      <c r="J57">
        <v>22</v>
      </c>
      <c r="K57">
        <v>26</v>
      </c>
      <c r="X57">
        <v>35.5</v>
      </c>
      <c r="Z57" s="2">
        <v>8.6624999999999996</v>
      </c>
      <c r="AA57" s="3">
        <v>13</v>
      </c>
    </row>
    <row r="58" spans="1:27" x14ac:dyDescent="0.2">
      <c r="A58">
        <v>21</v>
      </c>
      <c r="J58">
        <v>16</v>
      </c>
      <c r="K58">
        <v>59</v>
      </c>
      <c r="X58">
        <v>10.5</v>
      </c>
      <c r="Z58" s="2">
        <v>8.6832999999999991</v>
      </c>
      <c r="AA58" s="3">
        <v>1</v>
      </c>
    </row>
    <row r="59" spans="1:27" x14ac:dyDescent="0.2">
      <c r="A59">
        <v>28.5</v>
      </c>
      <c r="J59">
        <v>40</v>
      </c>
      <c r="K59">
        <v>30</v>
      </c>
      <c r="X59">
        <v>7.2291999999999996</v>
      </c>
      <c r="Z59" s="2">
        <v>8.7125000000000004</v>
      </c>
      <c r="AA59" s="3">
        <v>1</v>
      </c>
    </row>
    <row r="60" spans="1:27" x14ac:dyDescent="0.2">
      <c r="A60">
        <v>5</v>
      </c>
      <c r="J60">
        <v>35.5</v>
      </c>
      <c r="K60">
        <v>71</v>
      </c>
      <c r="X60">
        <v>27.75</v>
      </c>
      <c r="Z60" s="2">
        <v>8.85</v>
      </c>
      <c r="AA60" s="3">
        <v>1</v>
      </c>
    </row>
    <row r="61" spans="1:27" x14ac:dyDescent="0.2">
      <c r="A61">
        <v>11</v>
      </c>
      <c r="C61" t="s">
        <v>1927</v>
      </c>
      <c r="J61">
        <v>45</v>
      </c>
      <c r="K61">
        <v>23</v>
      </c>
      <c r="X61">
        <v>46.9</v>
      </c>
      <c r="Z61" s="2">
        <v>9</v>
      </c>
      <c r="AA61" s="3">
        <v>2</v>
      </c>
    </row>
    <row r="62" spans="1:27" x14ac:dyDescent="0.2">
      <c r="A62">
        <v>22</v>
      </c>
      <c r="J62">
        <v>1</v>
      </c>
      <c r="K62">
        <v>34</v>
      </c>
      <c r="X62">
        <v>7.2291999999999996</v>
      </c>
      <c r="Z62" s="2">
        <v>9.2166999999999994</v>
      </c>
      <c r="AA62" s="3">
        <v>1</v>
      </c>
    </row>
    <row r="63" spans="1:27" x14ac:dyDescent="0.2">
      <c r="A63">
        <v>38</v>
      </c>
      <c r="J63">
        <v>50</v>
      </c>
      <c r="K63">
        <v>30</v>
      </c>
      <c r="X63">
        <v>80</v>
      </c>
      <c r="Z63" s="2">
        <v>9.2249999999999996</v>
      </c>
      <c r="AA63" s="3">
        <v>2</v>
      </c>
    </row>
    <row r="64" spans="1:27" x14ac:dyDescent="0.2">
      <c r="A64">
        <v>45</v>
      </c>
      <c r="J64">
        <v>22</v>
      </c>
      <c r="K64">
        <v>21</v>
      </c>
      <c r="X64">
        <v>83.474999999999994</v>
      </c>
      <c r="Z64" s="2">
        <v>9.35</v>
      </c>
      <c r="AA64" s="3">
        <v>2</v>
      </c>
    </row>
    <row r="65" spans="1:27" x14ac:dyDescent="0.2">
      <c r="A65">
        <v>4</v>
      </c>
      <c r="J65">
        <v>4</v>
      </c>
      <c r="K65">
        <v>33</v>
      </c>
      <c r="X65">
        <v>27.9</v>
      </c>
      <c r="Z65" s="2">
        <v>9.4749999999999996</v>
      </c>
      <c r="AA65" s="3">
        <v>1</v>
      </c>
    </row>
    <row r="66" spans="1:27" x14ac:dyDescent="0.2">
      <c r="A66">
        <v>30</v>
      </c>
      <c r="J66">
        <v>35.5</v>
      </c>
      <c r="K66">
        <v>37</v>
      </c>
      <c r="X66">
        <v>27.720800000000001</v>
      </c>
      <c r="Z66" s="2">
        <v>9.4832999999999998</v>
      </c>
      <c r="AA66" s="3">
        <v>1</v>
      </c>
    </row>
    <row r="67" spans="1:27" x14ac:dyDescent="0.2">
      <c r="A67">
        <v>4</v>
      </c>
      <c r="J67">
        <v>32</v>
      </c>
      <c r="K67">
        <v>28</v>
      </c>
      <c r="X67">
        <v>15.245799999999999</v>
      </c>
      <c r="Z67" s="2">
        <v>9.5</v>
      </c>
      <c r="AA67" s="3">
        <v>9</v>
      </c>
    </row>
    <row r="68" spans="1:27" x14ac:dyDescent="0.2">
      <c r="A68">
        <v>29</v>
      </c>
      <c r="F68" t="s">
        <v>1930</v>
      </c>
      <c r="J68">
        <v>19</v>
      </c>
      <c r="K68">
        <v>30</v>
      </c>
      <c r="X68">
        <v>10.5</v>
      </c>
      <c r="Z68" s="2">
        <v>9.5875000000000004</v>
      </c>
      <c r="AA68" s="3">
        <v>2</v>
      </c>
    </row>
    <row r="69" spans="1:27" x14ac:dyDescent="0.2">
      <c r="A69">
        <v>19</v>
      </c>
      <c r="J69">
        <v>44</v>
      </c>
      <c r="K69">
        <v>38</v>
      </c>
      <c r="X69">
        <v>8.1583000000000006</v>
      </c>
      <c r="Z69" s="2">
        <v>9.8249999999999993</v>
      </c>
      <c r="AA69" s="3">
        <v>2</v>
      </c>
    </row>
    <row r="70" spans="1:27" x14ac:dyDescent="0.2">
      <c r="A70">
        <v>17</v>
      </c>
      <c r="J70">
        <v>58</v>
      </c>
      <c r="K70">
        <v>47</v>
      </c>
      <c r="X70">
        <v>7.9249999999999998</v>
      </c>
      <c r="Z70" s="2">
        <v>9.8375000000000004</v>
      </c>
      <c r="AA70" s="3">
        <v>1</v>
      </c>
    </row>
    <row r="71" spans="1:27" x14ac:dyDescent="0.2">
      <c r="A71">
        <v>26</v>
      </c>
      <c r="J71">
        <v>22</v>
      </c>
      <c r="K71">
        <v>22</v>
      </c>
      <c r="X71">
        <v>8.6624999999999996</v>
      </c>
      <c r="Z71" s="2">
        <v>9.8416999999999994</v>
      </c>
      <c r="AA71" s="3">
        <v>1</v>
      </c>
    </row>
    <row r="72" spans="1:27" x14ac:dyDescent="0.2">
      <c r="A72">
        <v>32</v>
      </c>
      <c r="J72">
        <v>24</v>
      </c>
      <c r="K72">
        <v>21</v>
      </c>
      <c r="X72">
        <v>10.5</v>
      </c>
      <c r="Z72" s="2">
        <v>9.8458000000000006</v>
      </c>
      <c r="AA72" s="3">
        <v>1</v>
      </c>
    </row>
    <row r="73" spans="1:27" x14ac:dyDescent="0.2">
      <c r="A73">
        <v>16</v>
      </c>
      <c r="J73">
        <v>2</v>
      </c>
      <c r="K73">
        <v>70.5</v>
      </c>
      <c r="X73">
        <v>46.9</v>
      </c>
      <c r="Z73" s="2">
        <v>10.1708</v>
      </c>
      <c r="AA73" s="3">
        <v>1</v>
      </c>
    </row>
    <row r="74" spans="1:27" x14ac:dyDescent="0.2">
      <c r="A74">
        <v>21</v>
      </c>
      <c r="J74">
        <v>16</v>
      </c>
      <c r="K74">
        <v>29</v>
      </c>
      <c r="X74">
        <v>73.5</v>
      </c>
      <c r="Z74" s="2">
        <v>10.4625</v>
      </c>
      <c r="AA74" s="3">
        <v>2</v>
      </c>
    </row>
    <row r="75" spans="1:27" x14ac:dyDescent="0.2">
      <c r="A75">
        <v>26</v>
      </c>
      <c r="J75">
        <v>35</v>
      </c>
      <c r="K75">
        <v>24</v>
      </c>
      <c r="X75">
        <v>14.4542</v>
      </c>
      <c r="Z75" s="2">
        <v>10.5</v>
      </c>
      <c r="AA75" s="3">
        <v>24</v>
      </c>
    </row>
    <row r="76" spans="1:27" x14ac:dyDescent="0.2">
      <c r="A76">
        <v>32</v>
      </c>
      <c r="J76">
        <v>31</v>
      </c>
      <c r="K76">
        <v>21</v>
      </c>
      <c r="X76">
        <v>56.495800000000003</v>
      </c>
      <c r="Z76" s="2">
        <v>10.5167</v>
      </c>
      <c r="AA76" s="3">
        <v>1</v>
      </c>
    </row>
    <row r="77" spans="1:27" x14ac:dyDescent="0.2">
      <c r="A77">
        <v>25</v>
      </c>
      <c r="J77">
        <v>27</v>
      </c>
      <c r="K77">
        <v>30</v>
      </c>
      <c r="X77">
        <v>7.65</v>
      </c>
      <c r="Z77" s="2">
        <v>11.1333</v>
      </c>
      <c r="AA77" s="3">
        <v>3</v>
      </c>
    </row>
    <row r="78" spans="1:27" x14ac:dyDescent="0.2">
      <c r="A78">
        <v>30</v>
      </c>
      <c r="J78">
        <v>32</v>
      </c>
      <c r="K78">
        <v>32.5</v>
      </c>
      <c r="X78">
        <v>7.8958000000000004</v>
      </c>
      <c r="Z78" s="2">
        <v>11.2417</v>
      </c>
      <c r="AA78" s="3">
        <v>2</v>
      </c>
    </row>
    <row r="79" spans="1:27" x14ac:dyDescent="0.2">
      <c r="A79">
        <v>30</v>
      </c>
      <c r="J79">
        <v>22</v>
      </c>
      <c r="K79">
        <v>54</v>
      </c>
      <c r="X79">
        <v>8.0500000000000007</v>
      </c>
      <c r="Z79" s="2">
        <v>11.5</v>
      </c>
      <c r="AA79" s="3">
        <v>4</v>
      </c>
    </row>
    <row r="80" spans="1:27" x14ac:dyDescent="0.2">
      <c r="A80">
        <v>0.83</v>
      </c>
      <c r="J80">
        <v>35</v>
      </c>
      <c r="K80">
        <v>12</v>
      </c>
      <c r="X80">
        <v>29</v>
      </c>
      <c r="Z80" s="2">
        <v>12</v>
      </c>
      <c r="AA80" s="3">
        <v>1</v>
      </c>
    </row>
    <row r="81" spans="1:27" x14ac:dyDescent="0.2">
      <c r="A81">
        <v>30</v>
      </c>
      <c r="J81">
        <v>5</v>
      </c>
      <c r="K81">
        <v>30</v>
      </c>
      <c r="X81">
        <v>12.475</v>
      </c>
      <c r="Z81" s="2">
        <v>12.275</v>
      </c>
      <c r="AA81" s="3">
        <v>1</v>
      </c>
    </row>
    <row r="82" spans="1:27" x14ac:dyDescent="0.2">
      <c r="A82">
        <v>22</v>
      </c>
      <c r="J82">
        <v>22</v>
      </c>
      <c r="K82">
        <v>24</v>
      </c>
      <c r="X82">
        <v>9</v>
      </c>
      <c r="Z82" s="2">
        <v>12.2875</v>
      </c>
      <c r="AA82" s="3">
        <v>1</v>
      </c>
    </row>
    <row r="83" spans="1:27" x14ac:dyDescent="0.2">
      <c r="A83">
        <v>29</v>
      </c>
      <c r="J83">
        <v>8</v>
      </c>
      <c r="K83">
        <v>45</v>
      </c>
      <c r="X83">
        <v>9.5</v>
      </c>
      <c r="Z83" s="2">
        <v>12.35</v>
      </c>
      <c r="AA83" s="3">
        <v>3</v>
      </c>
    </row>
    <row r="84" spans="1:27" x14ac:dyDescent="0.2">
      <c r="A84">
        <v>22</v>
      </c>
      <c r="J84">
        <v>22</v>
      </c>
      <c r="K84">
        <v>33</v>
      </c>
      <c r="X84">
        <v>7.7874999999999996</v>
      </c>
      <c r="Z84" s="2">
        <v>12.475</v>
      </c>
      <c r="AA84" s="3">
        <v>4</v>
      </c>
    </row>
    <row r="85" spans="1:27" x14ac:dyDescent="0.2">
      <c r="A85">
        <v>28</v>
      </c>
      <c r="J85">
        <v>22</v>
      </c>
      <c r="K85">
        <v>20</v>
      </c>
      <c r="X85">
        <v>47.1</v>
      </c>
      <c r="Z85" s="2">
        <v>12.525</v>
      </c>
      <c r="AA85" s="3">
        <v>1</v>
      </c>
    </row>
    <row r="86" spans="1:27" x14ac:dyDescent="0.2">
      <c r="A86">
        <v>17</v>
      </c>
      <c r="J86">
        <v>25</v>
      </c>
      <c r="K86">
        <v>25</v>
      </c>
      <c r="X86">
        <v>10.5</v>
      </c>
      <c r="Z86" s="2">
        <v>12.65</v>
      </c>
      <c r="AA86" s="3">
        <v>1</v>
      </c>
    </row>
    <row r="87" spans="1:27" x14ac:dyDescent="0.2">
      <c r="A87">
        <v>33</v>
      </c>
      <c r="J87">
        <v>24</v>
      </c>
      <c r="K87">
        <v>23</v>
      </c>
      <c r="X87">
        <v>15.85</v>
      </c>
      <c r="Z87" s="2">
        <v>12.875</v>
      </c>
      <c r="AA87" s="3">
        <v>1</v>
      </c>
    </row>
    <row r="88" spans="1:27" x14ac:dyDescent="0.2">
      <c r="A88">
        <v>16</v>
      </c>
      <c r="J88">
        <v>29</v>
      </c>
      <c r="K88">
        <v>37</v>
      </c>
      <c r="X88">
        <v>34.375</v>
      </c>
      <c r="Z88" s="2">
        <v>13</v>
      </c>
      <c r="AA88" s="3">
        <v>42</v>
      </c>
    </row>
    <row r="89" spans="1:27" x14ac:dyDescent="0.2">
      <c r="A89">
        <v>30</v>
      </c>
      <c r="J89">
        <v>41</v>
      </c>
      <c r="K89">
        <v>16</v>
      </c>
      <c r="X89">
        <v>8.0500000000000007</v>
      </c>
      <c r="Z89" s="2">
        <v>13.416700000000001</v>
      </c>
      <c r="AA89" s="3">
        <v>1</v>
      </c>
    </row>
    <row r="90" spans="1:27" x14ac:dyDescent="0.2">
      <c r="A90">
        <v>23</v>
      </c>
      <c r="J90">
        <v>29</v>
      </c>
      <c r="K90">
        <v>24</v>
      </c>
      <c r="X90">
        <v>263</v>
      </c>
      <c r="Z90" s="2">
        <v>13.5</v>
      </c>
      <c r="AA90" s="3">
        <v>4</v>
      </c>
    </row>
    <row r="91" spans="1:27" x14ac:dyDescent="0.2">
      <c r="A91">
        <v>24</v>
      </c>
      <c r="J91">
        <v>35.5</v>
      </c>
      <c r="K91">
        <v>19</v>
      </c>
      <c r="X91">
        <v>8.0500000000000007</v>
      </c>
      <c r="Z91" s="2">
        <v>13.791700000000001</v>
      </c>
      <c r="AA91" s="3">
        <v>1</v>
      </c>
    </row>
    <row r="92" spans="1:27" x14ac:dyDescent="0.2">
      <c r="A92">
        <v>29</v>
      </c>
      <c r="J92">
        <v>30</v>
      </c>
      <c r="K92">
        <v>18</v>
      </c>
      <c r="X92">
        <v>8.0500000000000007</v>
      </c>
      <c r="Z92" s="2">
        <v>13.8583</v>
      </c>
      <c r="AA92" s="3">
        <v>1</v>
      </c>
    </row>
    <row r="93" spans="1:27" x14ac:dyDescent="0.2">
      <c r="A93">
        <v>20</v>
      </c>
      <c r="J93">
        <v>35</v>
      </c>
      <c r="K93">
        <v>19</v>
      </c>
      <c r="X93">
        <v>7.8541999999999996</v>
      </c>
      <c r="Z93" s="2">
        <v>13.862500000000001</v>
      </c>
      <c r="AA93" s="3">
        <v>1</v>
      </c>
    </row>
    <row r="94" spans="1:27" x14ac:dyDescent="0.2">
      <c r="A94">
        <v>46</v>
      </c>
      <c r="J94">
        <v>50</v>
      </c>
      <c r="K94">
        <v>27</v>
      </c>
      <c r="X94">
        <v>61.174999999999997</v>
      </c>
      <c r="Z94" s="2">
        <v>14</v>
      </c>
      <c r="AA94" s="3">
        <v>1</v>
      </c>
    </row>
    <row r="95" spans="1:27" x14ac:dyDescent="0.2">
      <c r="A95">
        <v>26</v>
      </c>
      <c r="J95">
        <v>22</v>
      </c>
      <c r="K95">
        <v>36.5</v>
      </c>
      <c r="X95">
        <v>20.574999999999999</v>
      </c>
      <c r="Z95" s="2">
        <v>14.1083</v>
      </c>
      <c r="AA95" s="3">
        <v>1</v>
      </c>
    </row>
    <row r="96" spans="1:27" x14ac:dyDescent="0.2">
      <c r="A96">
        <v>59</v>
      </c>
      <c r="J96">
        <v>58</v>
      </c>
      <c r="K96">
        <v>42</v>
      </c>
      <c r="X96">
        <v>7.25</v>
      </c>
      <c r="Z96" s="2">
        <v>14.4</v>
      </c>
      <c r="AA96" s="3">
        <v>2</v>
      </c>
    </row>
    <row r="97" spans="1:27" x14ac:dyDescent="0.2">
      <c r="A97">
        <v>30</v>
      </c>
      <c r="J97">
        <v>35</v>
      </c>
      <c r="K97">
        <v>51</v>
      </c>
      <c r="X97">
        <v>8.0500000000000007</v>
      </c>
      <c r="Z97" s="2">
        <v>14.4542</v>
      </c>
      <c r="AA97" s="3">
        <v>7</v>
      </c>
    </row>
    <row r="98" spans="1:27" x14ac:dyDescent="0.2">
      <c r="A98">
        <v>71</v>
      </c>
      <c r="J98">
        <v>41</v>
      </c>
      <c r="K98">
        <v>55.5</v>
      </c>
      <c r="X98">
        <v>34.654200000000003</v>
      </c>
      <c r="Z98" s="2">
        <v>14.458299999999999</v>
      </c>
      <c r="AA98" s="3">
        <v>3</v>
      </c>
    </row>
    <row r="99" spans="1:27" x14ac:dyDescent="0.2">
      <c r="A99">
        <v>23</v>
      </c>
      <c r="J99">
        <v>22</v>
      </c>
      <c r="K99">
        <v>40.5</v>
      </c>
      <c r="X99">
        <v>63.3583</v>
      </c>
      <c r="Z99" s="2">
        <v>14.5</v>
      </c>
      <c r="AA99" s="3">
        <v>7</v>
      </c>
    </row>
    <row r="100" spans="1:27" x14ac:dyDescent="0.2">
      <c r="A100">
        <v>34</v>
      </c>
      <c r="J100">
        <v>63</v>
      </c>
      <c r="K100">
        <v>30</v>
      </c>
      <c r="X100">
        <v>23</v>
      </c>
      <c r="Z100" s="2">
        <v>15</v>
      </c>
      <c r="AA100" s="3">
        <v>1</v>
      </c>
    </row>
    <row r="101" spans="1:27" x14ac:dyDescent="0.2">
      <c r="A101">
        <v>34</v>
      </c>
      <c r="J101">
        <v>45</v>
      </c>
      <c r="K101">
        <v>51</v>
      </c>
      <c r="X101">
        <v>26</v>
      </c>
      <c r="Z101" s="2">
        <v>15.0458</v>
      </c>
      <c r="AA101" s="3">
        <v>1</v>
      </c>
    </row>
    <row r="102" spans="1:27" x14ac:dyDescent="0.2">
      <c r="A102">
        <v>28</v>
      </c>
      <c r="J102">
        <v>35</v>
      </c>
      <c r="K102">
        <v>30</v>
      </c>
      <c r="X102">
        <v>7.8958000000000004</v>
      </c>
      <c r="Z102" s="2">
        <v>15.05</v>
      </c>
      <c r="AA102" s="3">
        <v>1</v>
      </c>
    </row>
    <row r="103" spans="1:27" x14ac:dyDescent="0.2">
      <c r="A103">
        <v>30</v>
      </c>
      <c r="J103">
        <v>22</v>
      </c>
      <c r="K103">
        <v>30</v>
      </c>
      <c r="X103">
        <v>7.8958000000000004</v>
      </c>
      <c r="Z103" s="2">
        <v>15.1</v>
      </c>
      <c r="AA103" s="3">
        <v>1</v>
      </c>
    </row>
    <row r="104" spans="1:27" x14ac:dyDescent="0.2">
      <c r="A104">
        <v>21</v>
      </c>
      <c r="J104">
        <v>26</v>
      </c>
      <c r="K104">
        <v>4</v>
      </c>
      <c r="X104">
        <v>77.287499999999994</v>
      </c>
      <c r="Z104" s="2">
        <v>15.245799999999999</v>
      </c>
      <c r="AA104" s="3">
        <v>5</v>
      </c>
    </row>
    <row r="105" spans="1:27" x14ac:dyDescent="0.2">
      <c r="A105">
        <v>33</v>
      </c>
      <c r="J105">
        <v>19</v>
      </c>
      <c r="K105">
        <v>44</v>
      </c>
      <c r="X105">
        <v>8.6541999999999994</v>
      </c>
      <c r="Z105" s="2">
        <v>15.5</v>
      </c>
      <c r="AA105" s="3">
        <v>8</v>
      </c>
    </row>
    <row r="106" spans="1:27" x14ac:dyDescent="0.2">
      <c r="A106">
        <v>37</v>
      </c>
      <c r="J106">
        <v>24</v>
      </c>
      <c r="K106">
        <v>26</v>
      </c>
      <c r="X106">
        <v>7.9249999999999998</v>
      </c>
      <c r="Z106" s="2">
        <v>15.55</v>
      </c>
      <c r="AA106" s="3">
        <v>1</v>
      </c>
    </row>
    <row r="107" spans="1:27" x14ac:dyDescent="0.2">
      <c r="A107">
        <v>28</v>
      </c>
      <c r="J107">
        <v>2</v>
      </c>
      <c r="K107">
        <v>17</v>
      </c>
      <c r="X107">
        <v>7.8958000000000004</v>
      </c>
      <c r="Z107" s="2">
        <v>15.7417</v>
      </c>
      <c r="AA107" s="3">
        <v>2</v>
      </c>
    </row>
    <row r="108" spans="1:27" x14ac:dyDescent="0.2">
      <c r="A108">
        <v>21</v>
      </c>
      <c r="J108">
        <v>50</v>
      </c>
      <c r="K108">
        <v>1</v>
      </c>
      <c r="X108">
        <v>7.65</v>
      </c>
      <c r="Z108" s="2">
        <v>15.75</v>
      </c>
      <c r="AA108" s="3">
        <v>1</v>
      </c>
    </row>
    <row r="109" spans="1:27" x14ac:dyDescent="0.2">
      <c r="A109">
        <v>30</v>
      </c>
      <c r="J109">
        <v>22</v>
      </c>
      <c r="K109">
        <v>9</v>
      </c>
      <c r="X109">
        <v>7.7750000000000004</v>
      </c>
      <c r="Z109" s="2">
        <v>15.85</v>
      </c>
      <c r="AA109" s="3">
        <v>4</v>
      </c>
    </row>
    <row r="110" spans="1:27" x14ac:dyDescent="0.2">
      <c r="A110">
        <v>38</v>
      </c>
      <c r="J110">
        <v>22</v>
      </c>
      <c r="K110">
        <v>30</v>
      </c>
      <c r="X110">
        <v>7.8958000000000004</v>
      </c>
      <c r="Z110" s="2">
        <v>15.9</v>
      </c>
      <c r="AA110" s="3">
        <v>2</v>
      </c>
    </row>
    <row r="111" spans="1:27" x14ac:dyDescent="0.2">
      <c r="A111">
        <v>22</v>
      </c>
      <c r="J111">
        <v>22</v>
      </c>
      <c r="K111">
        <v>28</v>
      </c>
      <c r="X111">
        <v>24.15</v>
      </c>
      <c r="Z111" s="2">
        <v>16</v>
      </c>
      <c r="AA111" s="3">
        <v>1</v>
      </c>
    </row>
    <row r="112" spans="1:27" x14ac:dyDescent="0.2">
      <c r="A112">
        <v>47</v>
      </c>
      <c r="J112">
        <v>17</v>
      </c>
      <c r="K112">
        <v>61</v>
      </c>
      <c r="X112">
        <v>52</v>
      </c>
      <c r="Z112" s="2">
        <v>16.100000000000001</v>
      </c>
      <c r="AA112" s="3">
        <v>9</v>
      </c>
    </row>
    <row r="113" spans="1:27" x14ac:dyDescent="0.2">
      <c r="A113">
        <v>14.5</v>
      </c>
      <c r="J113">
        <v>30</v>
      </c>
      <c r="K113">
        <v>4</v>
      </c>
      <c r="X113">
        <v>14.4542</v>
      </c>
      <c r="Z113" s="2">
        <v>16.7</v>
      </c>
      <c r="AA113" s="3">
        <v>2</v>
      </c>
    </row>
    <row r="114" spans="1:27" x14ac:dyDescent="0.2">
      <c r="A114">
        <v>22</v>
      </c>
      <c r="J114">
        <v>24</v>
      </c>
      <c r="K114">
        <v>21</v>
      </c>
      <c r="X114">
        <v>8.0500000000000007</v>
      </c>
      <c r="Z114" s="2">
        <v>17.399999999999999</v>
      </c>
      <c r="AA114" s="3">
        <v>1</v>
      </c>
    </row>
    <row r="115" spans="1:27" x14ac:dyDescent="0.2">
      <c r="A115">
        <v>20</v>
      </c>
      <c r="J115">
        <v>18</v>
      </c>
      <c r="K115">
        <v>56</v>
      </c>
      <c r="X115">
        <v>9.8249999999999993</v>
      </c>
      <c r="Z115" s="2">
        <v>17.8</v>
      </c>
      <c r="AA115" s="3">
        <v>2</v>
      </c>
    </row>
    <row r="116" spans="1:27" x14ac:dyDescent="0.2">
      <c r="A116">
        <v>17</v>
      </c>
      <c r="J116">
        <v>26</v>
      </c>
      <c r="K116">
        <v>18</v>
      </c>
      <c r="X116">
        <v>14.458299999999999</v>
      </c>
      <c r="Z116" s="2">
        <v>18</v>
      </c>
      <c r="AA116" s="3">
        <v>3</v>
      </c>
    </row>
    <row r="117" spans="1:27" x14ac:dyDescent="0.2">
      <c r="A117">
        <v>21</v>
      </c>
      <c r="J117">
        <v>26</v>
      </c>
      <c r="K117">
        <v>4</v>
      </c>
      <c r="X117">
        <v>7.9249999999999998</v>
      </c>
      <c r="Z117" s="2">
        <v>18.75</v>
      </c>
      <c r="AA117" s="3">
        <v>3</v>
      </c>
    </row>
    <row r="118" spans="1:27" x14ac:dyDescent="0.2">
      <c r="A118">
        <v>70.5</v>
      </c>
      <c r="J118">
        <v>24</v>
      </c>
      <c r="K118">
        <v>30</v>
      </c>
      <c r="X118">
        <v>7.75</v>
      </c>
      <c r="Z118" s="2">
        <v>18.787500000000001</v>
      </c>
      <c r="AA118" s="3">
        <v>2</v>
      </c>
    </row>
    <row r="119" spans="1:27" x14ac:dyDescent="0.2">
      <c r="A119">
        <v>29</v>
      </c>
      <c r="J119">
        <v>31</v>
      </c>
      <c r="K119">
        <v>36</v>
      </c>
      <c r="X119">
        <v>21</v>
      </c>
      <c r="Z119" s="2">
        <v>19.258299999999998</v>
      </c>
      <c r="AA119" s="3">
        <v>4</v>
      </c>
    </row>
    <row r="120" spans="1:27" x14ac:dyDescent="0.2">
      <c r="A120">
        <v>24</v>
      </c>
      <c r="J120">
        <v>40</v>
      </c>
      <c r="K120">
        <v>30</v>
      </c>
      <c r="X120">
        <v>247.52080000000001</v>
      </c>
      <c r="Z120" s="2">
        <v>19.5</v>
      </c>
      <c r="AA120" s="3">
        <v>2</v>
      </c>
    </row>
    <row r="121" spans="1:27" x14ac:dyDescent="0.2">
      <c r="A121">
        <v>2</v>
      </c>
      <c r="J121">
        <v>30</v>
      </c>
      <c r="K121">
        <v>9</v>
      </c>
      <c r="X121">
        <v>31.274999999999999</v>
      </c>
      <c r="Z121" s="2">
        <v>19.966699999999999</v>
      </c>
      <c r="AA121" s="3">
        <v>2</v>
      </c>
    </row>
    <row r="122" spans="1:27" x14ac:dyDescent="0.2">
      <c r="A122">
        <v>21</v>
      </c>
      <c r="J122">
        <v>22</v>
      </c>
      <c r="K122">
        <v>1</v>
      </c>
      <c r="X122">
        <v>73.5</v>
      </c>
      <c r="Z122" s="2">
        <v>20.212499999999999</v>
      </c>
      <c r="AA122" s="3">
        <v>2</v>
      </c>
    </row>
    <row r="123" spans="1:27" x14ac:dyDescent="0.2">
      <c r="A123">
        <v>30</v>
      </c>
      <c r="J123">
        <v>36</v>
      </c>
      <c r="K123">
        <v>30</v>
      </c>
      <c r="X123">
        <v>8.0500000000000007</v>
      </c>
      <c r="Z123" s="2">
        <v>20.25</v>
      </c>
      <c r="AA123" s="3">
        <v>2</v>
      </c>
    </row>
    <row r="124" spans="1:27" x14ac:dyDescent="0.2">
      <c r="A124">
        <v>32.5</v>
      </c>
      <c r="J124">
        <v>36</v>
      </c>
      <c r="K124">
        <v>45</v>
      </c>
      <c r="X124">
        <v>30.070799999999998</v>
      </c>
      <c r="Z124" s="2">
        <v>20.524999999999999</v>
      </c>
      <c r="AA124" s="3">
        <v>3</v>
      </c>
    </row>
    <row r="125" spans="1:27" x14ac:dyDescent="0.2">
      <c r="A125">
        <v>32.5</v>
      </c>
      <c r="J125">
        <v>31</v>
      </c>
      <c r="K125">
        <v>40</v>
      </c>
      <c r="X125">
        <v>13</v>
      </c>
      <c r="Z125" s="2">
        <v>20.574999999999999</v>
      </c>
      <c r="AA125" s="3">
        <v>2</v>
      </c>
    </row>
    <row r="126" spans="1:27" x14ac:dyDescent="0.2">
      <c r="A126">
        <v>54</v>
      </c>
      <c r="J126">
        <v>16</v>
      </c>
      <c r="K126">
        <v>36</v>
      </c>
      <c r="X126">
        <v>77.287499999999994</v>
      </c>
      <c r="Z126" s="2">
        <v>21</v>
      </c>
      <c r="AA126" s="3">
        <v>6</v>
      </c>
    </row>
    <row r="127" spans="1:27" x14ac:dyDescent="0.2">
      <c r="A127">
        <v>12</v>
      </c>
      <c r="J127">
        <v>22</v>
      </c>
      <c r="K127">
        <v>19</v>
      </c>
      <c r="X127">
        <v>11.2417</v>
      </c>
      <c r="Z127" s="2">
        <v>21.074999999999999</v>
      </c>
      <c r="AA127" s="3">
        <v>4</v>
      </c>
    </row>
    <row r="128" spans="1:27" x14ac:dyDescent="0.2">
      <c r="A128">
        <v>30</v>
      </c>
      <c r="J128">
        <v>35.5</v>
      </c>
      <c r="K128">
        <v>3</v>
      </c>
      <c r="X128">
        <v>7.75</v>
      </c>
      <c r="Z128" s="2">
        <v>21.679200000000002</v>
      </c>
      <c r="AA128" s="3">
        <v>1</v>
      </c>
    </row>
    <row r="129" spans="1:27" x14ac:dyDescent="0.2">
      <c r="A129">
        <v>24</v>
      </c>
      <c r="J129">
        <v>41</v>
      </c>
      <c r="K129">
        <v>30</v>
      </c>
      <c r="X129">
        <v>7.1417000000000002</v>
      </c>
      <c r="Z129" s="2">
        <v>22.024999999999999</v>
      </c>
      <c r="AA129" s="3">
        <v>1</v>
      </c>
    </row>
    <row r="130" spans="1:27" x14ac:dyDescent="0.2">
      <c r="A130">
        <v>22</v>
      </c>
      <c r="J130">
        <v>24</v>
      </c>
      <c r="K130">
        <v>42</v>
      </c>
      <c r="X130">
        <v>22.3583</v>
      </c>
      <c r="Z130" s="2">
        <v>22.3583</v>
      </c>
      <c r="AA130" s="3">
        <v>2</v>
      </c>
    </row>
    <row r="131" spans="1:27" x14ac:dyDescent="0.2">
      <c r="A131">
        <v>45</v>
      </c>
      <c r="J131">
        <v>24</v>
      </c>
      <c r="K131">
        <v>28</v>
      </c>
      <c r="X131">
        <v>6.9749999999999996</v>
      </c>
      <c r="Z131" s="2">
        <v>22.524999999999999</v>
      </c>
      <c r="AA131" s="3">
        <v>1</v>
      </c>
    </row>
    <row r="132" spans="1:27" x14ac:dyDescent="0.2">
      <c r="A132">
        <v>33</v>
      </c>
      <c r="J132">
        <v>40</v>
      </c>
      <c r="K132">
        <v>30</v>
      </c>
      <c r="X132">
        <v>7.8958000000000004</v>
      </c>
      <c r="Z132" s="2">
        <v>23</v>
      </c>
      <c r="AA132" s="3">
        <v>4</v>
      </c>
    </row>
    <row r="133" spans="1:27" x14ac:dyDescent="0.2">
      <c r="A133">
        <v>20</v>
      </c>
      <c r="J133">
        <v>35.5</v>
      </c>
      <c r="K133">
        <v>34</v>
      </c>
      <c r="X133">
        <v>7.05</v>
      </c>
      <c r="Z133" s="2">
        <v>23.25</v>
      </c>
      <c r="AA133" s="3">
        <v>2</v>
      </c>
    </row>
    <row r="134" spans="1:27" x14ac:dyDescent="0.2">
      <c r="A134">
        <v>47</v>
      </c>
      <c r="J134">
        <v>22</v>
      </c>
      <c r="K134">
        <v>45.5</v>
      </c>
      <c r="X134">
        <v>14.5</v>
      </c>
      <c r="Z134" s="2">
        <v>23.45</v>
      </c>
      <c r="AA134" s="3">
        <v>2</v>
      </c>
    </row>
    <row r="135" spans="1:27" x14ac:dyDescent="0.2">
      <c r="A135">
        <v>29</v>
      </c>
      <c r="J135">
        <v>38</v>
      </c>
      <c r="K135">
        <v>18</v>
      </c>
      <c r="X135">
        <v>26</v>
      </c>
      <c r="Z135" s="2">
        <v>24</v>
      </c>
      <c r="AA135" s="3">
        <v>2</v>
      </c>
    </row>
    <row r="136" spans="1:27" x14ac:dyDescent="0.2">
      <c r="A136">
        <v>25</v>
      </c>
      <c r="J136">
        <v>22</v>
      </c>
      <c r="K136">
        <v>32</v>
      </c>
      <c r="X136">
        <v>13</v>
      </c>
      <c r="Z136" s="2">
        <v>24.15</v>
      </c>
      <c r="AA136" s="3">
        <v>8</v>
      </c>
    </row>
    <row r="137" spans="1:27" x14ac:dyDescent="0.2">
      <c r="A137">
        <v>23</v>
      </c>
      <c r="J137">
        <v>22</v>
      </c>
      <c r="K137">
        <v>26</v>
      </c>
      <c r="X137">
        <v>15.0458</v>
      </c>
      <c r="Z137" s="2">
        <v>25.466699999999999</v>
      </c>
      <c r="AA137" s="3">
        <v>4</v>
      </c>
    </row>
    <row r="138" spans="1:27" x14ac:dyDescent="0.2">
      <c r="A138">
        <v>19</v>
      </c>
      <c r="J138">
        <v>45</v>
      </c>
      <c r="K138">
        <v>40</v>
      </c>
      <c r="X138">
        <v>26.283300000000001</v>
      </c>
      <c r="Z138" s="2">
        <v>25.587499999999999</v>
      </c>
      <c r="AA138" s="3">
        <v>1</v>
      </c>
    </row>
    <row r="139" spans="1:27" x14ac:dyDescent="0.2">
      <c r="A139">
        <v>37</v>
      </c>
      <c r="J139">
        <v>60</v>
      </c>
      <c r="K139">
        <v>24</v>
      </c>
      <c r="X139">
        <v>53.1</v>
      </c>
      <c r="Z139" s="2">
        <v>25.925000000000001</v>
      </c>
      <c r="AA139" s="3">
        <v>1</v>
      </c>
    </row>
    <row r="140" spans="1:27" x14ac:dyDescent="0.2">
      <c r="A140">
        <v>16</v>
      </c>
      <c r="J140">
        <v>35.5</v>
      </c>
      <c r="K140">
        <v>22</v>
      </c>
      <c r="X140">
        <v>9.2166999999999994</v>
      </c>
      <c r="Z140" s="2">
        <v>25.929200000000002</v>
      </c>
      <c r="AA140" s="3">
        <v>2</v>
      </c>
    </row>
    <row r="141" spans="1:27" x14ac:dyDescent="0.2">
      <c r="A141">
        <v>24</v>
      </c>
      <c r="J141">
        <v>22</v>
      </c>
      <c r="K141">
        <v>30</v>
      </c>
      <c r="X141">
        <v>79.2</v>
      </c>
      <c r="Z141" s="2">
        <v>26</v>
      </c>
      <c r="AA141" s="3">
        <v>31</v>
      </c>
    </row>
    <row r="142" spans="1:27" x14ac:dyDescent="0.2">
      <c r="A142">
        <v>35.5</v>
      </c>
      <c r="J142">
        <v>24</v>
      </c>
      <c r="K142">
        <v>30</v>
      </c>
      <c r="X142">
        <v>15.245799999999999</v>
      </c>
      <c r="Z142" s="2">
        <v>26.25</v>
      </c>
      <c r="AA142" s="3">
        <v>6</v>
      </c>
    </row>
    <row r="143" spans="1:27" x14ac:dyDescent="0.2">
      <c r="A143">
        <v>22</v>
      </c>
      <c r="J143">
        <v>3</v>
      </c>
      <c r="K143">
        <v>42</v>
      </c>
      <c r="X143">
        <v>7.75</v>
      </c>
      <c r="Z143" s="2">
        <v>26.283300000000001</v>
      </c>
      <c r="AA143" s="3">
        <v>1</v>
      </c>
    </row>
    <row r="144" spans="1:27" x14ac:dyDescent="0.2">
      <c r="A144">
        <v>24</v>
      </c>
      <c r="J144">
        <v>35.5</v>
      </c>
      <c r="K144">
        <v>30</v>
      </c>
      <c r="X144">
        <v>15.85</v>
      </c>
      <c r="Z144" s="2">
        <v>26.287500000000001</v>
      </c>
      <c r="AA144" s="3">
        <v>3</v>
      </c>
    </row>
    <row r="145" spans="1:27" x14ac:dyDescent="0.2">
      <c r="A145">
        <v>19</v>
      </c>
      <c r="J145">
        <v>22</v>
      </c>
      <c r="K145">
        <v>16</v>
      </c>
      <c r="X145">
        <v>6.75</v>
      </c>
      <c r="Z145" s="2">
        <v>26.387499999999999</v>
      </c>
      <c r="AA145" s="3">
        <v>1</v>
      </c>
    </row>
    <row r="146" spans="1:27" x14ac:dyDescent="0.2">
      <c r="A146">
        <v>18</v>
      </c>
      <c r="J146">
        <v>42</v>
      </c>
      <c r="K146">
        <v>27</v>
      </c>
      <c r="X146">
        <v>11.5</v>
      </c>
      <c r="Z146" s="2">
        <v>26.55</v>
      </c>
      <c r="AA146" s="3">
        <v>15</v>
      </c>
    </row>
    <row r="147" spans="1:27" x14ac:dyDescent="0.2">
      <c r="A147">
        <v>19</v>
      </c>
      <c r="J147">
        <v>1</v>
      </c>
      <c r="K147">
        <v>51</v>
      </c>
      <c r="X147">
        <v>36.75</v>
      </c>
      <c r="Z147" s="2">
        <v>27</v>
      </c>
      <c r="AA147" s="3">
        <v>2</v>
      </c>
    </row>
    <row r="148" spans="1:27" x14ac:dyDescent="0.2">
      <c r="A148">
        <v>27</v>
      </c>
      <c r="J148">
        <v>35</v>
      </c>
      <c r="K148">
        <v>30</v>
      </c>
      <c r="X148">
        <v>7.7957999999999998</v>
      </c>
      <c r="Z148" s="2">
        <v>27.720800000000001</v>
      </c>
      <c r="AA148" s="3">
        <v>5</v>
      </c>
    </row>
    <row r="149" spans="1:27" x14ac:dyDescent="0.2">
      <c r="A149">
        <v>9</v>
      </c>
      <c r="J149">
        <v>36</v>
      </c>
      <c r="K149">
        <v>38</v>
      </c>
      <c r="X149">
        <v>34.375</v>
      </c>
      <c r="Z149" s="2">
        <v>27.75</v>
      </c>
      <c r="AA149" s="3">
        <v>4</v>
      </c>
    </row>
    <row r="150" spans="1:27" x14ac:dyDescent="0.2">
      <c r="A150">
        <v>36.5</v>
      </c>
      <c r="J150">
        <v>17</v>
      </c>
      <c r="K150">
        <v>22</v>
      </c>
      <c r="X150">
        <v>26</v>
      </c>
      <c r="Z150" s="2">
        <v>27.9</v>
      </c>
      <c r="AA150" s="3">
        <v>6</v>
      </c>
    </row>
    <row r="151" spans="1:27" x14ac:dyDescent="0.2">
      <c r="A151">
        <v>42</v>
      </c>
      <c r="J151">
        <v>23</v>
      </c>
      <c r="K151">
        <v>19</v>
      </c>
      <c r="X151">
        <v>13</v>
      </c>
      <c r="Z151" s="2">
        <v>28.5</v>
      </c>
      <c r="AA151" s="3">
        <v>1</v>
      </c>
    </row>
    <row r="152" spans="1:27" x14ac:dyDescent="0.2">
      <c r="A152">
        <v>51</v>
      </c>
      <c r="J152">
        <v>24</v>
      </c>
      <c r="K152">
        <v>20.5</v>
      </c>
      <c r="X152">
        <v>12.525</v>
      </c>
      <c r="Z152" s="2">
        <v>28.712499999999999</v>
      </c>
      <c r="AA152" s="3">
        <v>1</v>
      </c>
    </row>
    <row r="153" spans="1:27" x14ac:dyDescent="0.2">
      <c r="A153">
        <v>22</v>
      </c>
      <c r="J153">
        <v>31</v>
      </c>
      <c r="K153">
        <v>18</v>
      </c>
      <c r="X153">
        <v>66.599999999999994</v>
      </c>
      <c r="Z153" s="2">
        <v>29</v>
      </c>
      <c r="AA153" s="3">
        <v>2</v>
      </c>
    </row>
    <row r="154" spans="1:27" x14ac:dyDescent="0.2">
      <c r="A154">
        <v>55.5</v>
      </c>
      <c r="J154">
        <v>28</v>
      </c>
      <c r="K154">
        <v>29</v>
      </c>
      <c r="X154">
        <v>8.0500000000000007</v>
      </c>
      <c r="Z154" s="2">
        <v>29.125</v>
      </c>
      <c r="AA154" s="3">
        <v>5</v>
      </c>
    </row>
    <row r="155" spans="1:27" x14ac:dyDescent="0.2">
      <c r="A155">
        <v>40.5</v>
      </c>
      <c r="J155">
        <v>21</v>
      </c>
      <c r="K155">
        <v>59</v>
      </c>
      <c r="X155">
        <v>14.5</v>
      </c>
      <c r="Z155" s="2">
        <v>29.7</v>
      </c>
      <c r="AA155" s="3">
        <v>3</v>
      </c>
    </row>
    <row r="156" spans="1:27" x14ac:dyDescent="0.2">
      <c r="A156">
        <v>30</v>
      </c>
      <c r="J156">
        <v>20</v>
      </c>
      <c r="K156">
        <v>24</v>
      </c>
      <c r="X156">
        <v>7.3125</v>
      </c>
      <c r="Z156" s="2">
        <v>30</v>
      </c>
      <c r="AA156" s="3">
        <v>6</v>
      </c>
    </row>
    <row r="157" spans="1:27" x14ac:dyDescent="0.2">
      <c r="A157">
        <v>51</v>
      </c>
      <c r="J157">
        <v>22</v>
      </c>
      <c r="K157">
        <v>44</v>
      </c>
      <c r="X157">
        <v>61.379199999999997</v>
      </c>
      <c r="Z157" s="2">
        <v>30.070799999999998</v>
      </c>
      <c r="AA157" s="3">
        <v>2</v>
      </c>
    </row>
    <row r="158" spans="1:27" x14ac:dyDescent="0.2">
      <c r="A158">
        <v>16</v>
      </c>
      <c r="J158">
        <v>33</v>
      </c>
      <c r="K158">
        <v>19</v>
      </c>
      <c r="X158">
        <v>7.7332999999999998</v>
      </c>
      <c r="Z158" s="2">
        <v>30.5</v>
      </c>
      <c r="AA158" s="3">
        <v>5</v>
      </c>
    </row>
    <row r="159" spans="1:27" x14ac:dyDescent="0.2">
      <c r="A159">
        <v>30</v>
      </c>
      <c r="J159">
        <v>35.5</v>
      </c>
      <c r="K159">
        <v>33</v>
      </c>
      <c r="X159">
        <v>8.0500000000000007</v>
      </c>
      <c r="Z159" s="2">
        <v>30.695799999999998</v>
      </c>
      <c r="AA159" s="3">
        <v>2</v>
      </c>
    </row>
    <row r="160" spans="1:27" x14ac:dyDescent="0.2">
      <c r="A160">
        <v>30</v>
      </c>
      <c r="J160">
        <v>34</v>
      </c>
      <c r="K160">
        <v>29</v>
      </c>
      <c r="X160">
        <v>8.6624999999999996</v>
      </c>
      <c r="Z160" s="2">
        <v>31</v>
      </c>
      <c r="AA160" s="3">
        <v>3</v>
      </c>
    </row>
    <row r="161" spans="1:27" x14ac:dyDescent="0.2">
      <c r="A161">
        <v>4</v>
      </c>
      <c r="J161">
        <v>18</v>
      </c>
      <c r="K161">
        <v>22</v>
      </c>
      <c r="X161">
        <v>69.55</v>
      </c>
      <c r="Z161" s="2">
        <v>31.274999999999999</v>
      </c>
      <c r="AA161" s="3">
        <v>7</v>
      </c>
    </row>
    <row r="162" spans="1:27" x14ac:dyDescent="0.2">
      <c r="A162">
        <v>44</v>
      </c>
      <c r="J162">
        <v>10</v>
      </c>
      <c r="K162">
        <v>30</v>
      </c>
      <c r="X162">
        <v>16.100000000000001</v>
      </c>
      <c r="Z162" s="2">
        <v>31.387499999999999</v>
      </c>
      <c r="AA162" s="3">
        <v>4</v>
      </c>
    </row>
    <row r="163" spans="1:27" x14ac:dyDescent="0.2">
      <c r="A163">
        <v>40</v>
      </c>
      <c r="J163">
        <v>28</v>
      </c>
      <c r="K163">
        <v>44</v>
      </c>
      <c r="X163">
        <v>15.75</v>
      </c>
      <c r="Z163" s="2">
        <v>32.320799999999998</v>
      </c>
      <c r="AA163" s="3">
        <v>1</v>
      </c>
    </row>
    <row r="164" spans="1:27" x14ac:dyDescent="0.2">
      <c r="A164">
        <v>26</v>
      </c>
      <c r="J164">
        <v>28</v>
      </c>
      <c r="K164">
        <v>37</v>
      </c>
      <c r="X164">
        <v>7.7750000000000004</v>
      </c>
      <c r="Z164" s="2">
        <v>32.5</v>
      </c>
      <c r="AA164" s="3">
        <v>1</v>
      </c>
    </row>
    <row r="165" spans="1:27" x14ac:dyDescent="0.2">
      <c r="A165">
        <v>17</v>
      </c>
      <c r="J165">
        <v>19</v>
      </c>
      <c r="K165">
        <v>54</v>
      </c>
      <c r="X165">
        <v>8.6624999999999996</v>
      </c>
      <c r="Z165" s="2">
        <v>33</v>
      </c>
      <c r="AA165" s="3">
        <v>3</v>
      </c>
    </row>
    <row r="166" spans="1:27" x14ac:dyDescent="0.2">
      <c r="A166">
        <v>1</v>
      </c>
      <c r="J166">
        <v>35.5</v>
      </c>
      <c r="K166">
        <v>30</v>
      </c>
      <c r="X166">
        <v>39.6875</v>
      </c>
      <c r="Z166" s="2">
        <v>33.5</v>
      </c>
      <c r="AA166" s="3">
        <v>1</v>
      </c>
    </row>
    <row r="167" spans="1:27" x14ac:dyDescent="0.2">
      <c r="A167">
        <v>9</v>
      </c>
      <c r="J167">
        <v>42</v>
      </c>
      <c r="K167">
        <v>62</v>
      </c>
      <c r="X167">
        <v>20.524999999999999</v>
      </c>
      <c r="Z167" s="2">
        <v>34.020800000000001</v>
      </c>
      <c r="AA167" s="3">
        <v>1</v>
      </c>
    </row>
    <row r="168" spans="1:27" x14ac:dyDescent="0.2">
      <c r="A168">
        <v>35.5</v>
      </c>
      <c r="J168">
        <v>14</v>
      </c>
      <c r="K168">
        <v>30</v>
      </c>
      <c r="X168">
        <v>55</v>
      </c>
      <c r="Z168" s="2">
        <v>34.375</v>
      </c>
      <c r="AA168" s="3">
        <v>4</v>
      </c>
    </row>
    <row r="169" spans="1:27" x14ac:dyDescent="0.2">
      <c r="A169">
        <v>45</v>
      </c>
      <c r="J169">
        <v>21</v>
      </c>
      <c r="K169">
        <v>30</v>
      </c>
      <c r="X169">
        <v>27.9</v>
      </c>
      <c r="Z169" s="2">
        <v>34.654200000000003</v>
      </c>
      <c r="AA169" s="3">
        <v>1</v>
      </c>
    </row>
    <row r="170" spans="1:27" x14ac:dyDescent="0.2">
      <c r="A170">
        <v>30</v>
      </c>
      <c r="J170">
        <v>24</v>
      </c>
      <c r="K170">
        <v>3</v>
      </c>
      <c r="X170">
        <v>25.925000000000001</v>
      </c>
      <c r="Z170" s="2">
        <v>35</v>
      </c>
      <c r="AA170" s="3">
        <v>1</v>
      </c>
    </row>
    <row r="171" spans="1:27" x14ac:dyDescent="0.2">
      <c r="A171">
        <v>28</v>
      </c>
      <c r="J171">
        <v>45</v>
      </c>
      <c r="K171">
        <v>52</v>
      </c>
      <c r="X171">
        <v>56.495800000000003</v>
      </c>
      <c r="Z171" s="2">
        <v>35.5</v>
      </c>
      <c r="AA171" s="3">
        <v>4</v>
      </c>
    </row>
    <row r="172" spans="1:27" x14ac:dyDescent="0.2">
      <c r="A172">
        <v>61</v>
      </c>
      <c r="J172">
        <v>28</v>
      </c>
      <c r="K172">
        <v>40</v>
      </c>
      <c r="X172">
        <v>33.5</v>
      </c>
      <c r="Z172" s="2">
        <v>36.75</v>
      </c>
      <c r="AA172" s="3">
        <v>2</v>
      </c>
    </row>
    <row r="173" spans="1:27" x14ac:dyDescent="0.2">
      <c r="A173">
        <v>4</v>
      </c>
      <c r="J173">
        <v>13</v>
      </c>
      <c r="K173">
        <v>36</v>
      </c>
      <c r="X173">
        <v>29.125</v>
      </c>
      <c r="Z173" s="2">
        <v>37.004199999999997</v>
      </c>
      <c r="AA173" s="3">
        <v>2</v>
      </c>
    </row>
    <row r="174" spans="1:27" x14ac:dyDescent="0.2">
      <c r="A174">
        <v>1</v>
      </c>
      <c r="J174">
        <v>5</v>
      </c>
      <c r="K174">
        <v>16</v>
      </c>
      <c r="X174">
        <v>11.1333</v>
      </c>
      <c r="Z174" s="2">
        <v>38.5</v>
      </c>
      <c r="AA174" s="3">
        <v>1</v>
      </c>
    </row>
    <row r="175" spans="1:27" x14ac:dyDescent="0.2">
      <c r="A175">
        <v>21</v>
      </c>
      <c r="J175">
        <v>35.5</v>
      </c>
      <c r="K175">
        <v>25</v>
      </c>
      <c r="X175">
        <v>7.9249999999999998</v>
      </c>
      <c r="Z175" s="2">
        <v>39</v>
      </c>
      <c r="AA175" s="3">
        <v>4</v>
      </c>
    </row>
    <row r="176" spans="1:27" x14ac:dyDescent="0.2">
      <c r="A176">
        <v>56</v>
      </c>
      <c r="J176">
        <v>50</v>
      </c>
      <c r="K176">
        <v>30</v>
      </c>
      <c r="X176">
        <v>30.695799999999998</v>
      </c>
      <c r="Z176" s="2">
        <v>39.4</v>
      </c>
      <c r="AA176" s="3">
        <v>1</v>
      </c>
    </row>
    <row r="177" spans="1:27" x14ac:dyDescent="0.2">
      <c r="A177">
        <v>18</v>
      </c>
      <c r="J177">
        <v>0.75</v>
      </c>
      <c r="K177">
        <v>25</v>
      </c>
      <c r="X177">
        <v>7.8541999999999996</v>
      </c>
      <c r="Z177" s="2">
        <v>39.6</v>
      </c>
      <c r="AA177" s="3">
        <v>2</v>
      </c>
    </row>
    <row r="178" spans="1:27" x14ac:dyDescent="0.2">
      <c r="A178">
        <v>4</v>
      </c>
      <c r="J178">
        <v>33</v>
      </c>
      <c r="K178">
        <v>37</v>
      </c>
      <c r="X178">
        <v>25.466699999999999</v>
      </c>
      <c r="Z178" s="2">
        <v>39.6875</v>
      </c>
      <c r="AA178" s="3">
        <v>6</v>
      </c>
    </row>
    <row r="179" spans="1:27" x14ac:dyDescent="0.2">
      <c r="A179">
        <v>50</v>
      </c>
      <c r="J179">
        <v>23</v>
      </c>
      <c r="K179">
        <v>30</v>
      </c>
      <c r="X179">
        <v>28.712499999999999</v>
      </c>
      <c r="Z179" s="2">
        <v>40.125</v>
      </c>
      <c r="AA179" s="3">
        <v>1</v>
      </c>
    </row>
    <row r="180" spans="1:27" x14ac:dyDescent="0.2">
      <c r="A180">
        <v>30</v>
      </c>
      <c r="J180">
        <v>22</v>
      </c>
      <c r="K180">
        <v>7</v>
      </c>
      <c r="X180">
        <v>13</v>
      </c>
      <c r="Z180" s="2">
        <v>41.5792</v>
      </c>
      <c r="AA180" s="3">
        <v>3</v>
      </c>
    </row>
    <row r="181" spans="1:27" x14ac:dyDescent="0.2">
      <c r="A181">
        <v>36</v>
      </c>
      <c r="J181">
        <v>2</v>
      </c>
      <c r="K181">
        <v>65</v>
      </c>
      <c r="X181">
        <v>0</v>
      </c>
      <c r="Z181" s="2">
        <v>42.4</v>
      </c>
      <c r="AA181" s="3">
        <v>1</v>
      </c>
    </row>
    <row r="182" spans="1:27" x14ac:dyDescent="0.2">
      <c r="A182">
        <v>22</v>
      </c>
      <c r="J182">
        <v>63</v>
      </c>
      <c r="K182">
        <v>28</v>
      </c>
      <c r="X182">
        <v>69.55</v>
      </c>
      <c r="Z182" s="2">
        <v>46.9</v>
      </c>
      <c r="AA182" s="3">
        <v>6</v>
      </c>
    </row>
    <row r="183" spans="1:27" x14ac:dyDescent="0.2">
      <c r="A183">
        <v>30</v>
      </c>
      <c r="J183">
        <v>22</v>
      </c>
      <c r="K183">
        <v>16</v>
      </c>
      <c r="X183">
        <v>15.05</v>
      </c>
      <c r="Z183" s="2">
        <v>47.1</v>
      </c>
      <c r="AA183" s="3">
        <v>1</v>
      </c>
    </row>
    <row r="184" spans="1:27" x14ac:dyDescent="0.2">
      <c r="A184">
        <v>9</v>
      </c>
      <c r="J184">
        <v>35</v>
      </c>
      <c r="K184">
        <v>19</v>
      </c>
      <c r="X184">
        <v>31.387499999999999</v>
      </c>
      <c r="Z184" s="2">
        <v>49.5</v>
      </c>
      <c r="AA184" s="3">
        <v>1</v>
      </c>
    </row>
    <row r="185" spans="1:27" x14ac:dyDescent="0.2">
      <c r="A185">
        <v>1</v>
      </c>
      <c r="J185">
        <v>54</v>
      </c>
      <c r="K185">
        <v>30</v>
      </c>
      <c r="X185">
        <v>39</v>
      </c>
      <c r="Z185" s="2">
        <v>49.504199999999997</v>
      </c>
      <c r="AA185" s="3">
        <v>2</v>
      </c>
    </row>
    <row r="186" spans="1:27" x14ac:dyDescent="0.2">
      <c r="A186">
        <v>4</v>
      </c>
      <c r="J186">
        <v>25</v>
      </c>
      <c r="K186">
        <v>33</v>
      </c>
      <c r="X186">
        <v>22.024999999999999</v>
      </c>
      <c r="Z186" s="2">
        <v>50</v>
      </c>
      <c r="AA186" s="3">
        <v>1</v>
      </c>
    </row>
    <row r="187" spans="1:27" x14ac:dyDescent="0.2">
      <c r="A187">
        <v>30</v>
      </c>
      <c r="J187">
        <v>21</v>
      </c>
      <c r="K187">
        <v>30</v>
      </c>
      <c r="X187">
        <v>50</v>
      </c>
      <c r="Z187" s="2">
        <v>50.495800000000003</v>
      </c>
      <c r="AA187" s="3">
        <v>1</v>
      </c>
    </row>
    <row r="188" spans="1:27" x14ac:dyDescent="0.2">
      <c r="A188">
        <v>35.5</v>
      </c>
      <c r="J188">
        <v>22</v>
      </c>
      <c r="K188">
        <v>22</v>
      </c>
      <c r="X188">
        <v>15.5</v>
      </c>
      <c r="Z188" s="2">
        <v>51.479199999999999</v>
      </c>
      <c r="AA188" s="3">
        <v>1</v>
      </c>
    </row>
    <row r="189" spans="1:27" x14ac:dyDescent="0.2">
      <c r="A189">
        <v>45</v>
      </c>
      <c r="J189">
        <v>37</v>
      </c>
      <c r="K189">
        <v>42</v>
      </c>
      <c r="X189">
        <v>26.55</v>
      </c>
      <c r="Z189" s="2">
        <v>51.862499999999997</v>
      </c>
      <c r="AA189" s="3">
        <v>2</v>
      </c>
    </row>
    <row r="190" spans="1:27" x14ac:dyDescent="0.2">
      <c r="A190">
        <v>40</v>
      </c>
      <c r="J190">
        <v>16</v>
      </c>
      <c r="K190">
        <v>36</v>
      </c>
      <c r="X190">
        <v>15.5</v>
      </c>
      <c r="Z190" s="2">
        <v>52</v>
      </c>
      <c r="AA190" s="3">
        <v>7</v>
      </c>
    </row>
    <row r="191" spans="1:27" x14ac:dyDescent="0.2">
      <c r="A191">
        <v>36</v>
      </c>
      <c r="J191">
        <v>33</v>
      </c>
      <c r="K191">
        <v>24</v>
      </c>
      <c r="X191">
        <v>7.8958000000000004</v>
      </c>
      <c r="Z191" s="2">
        <v>52.554200000000002</v>
      </c>
      <c r="AA191" s="3">
        <v>3</v>
      </c>
    </row>
    <row r="192" spans="1:27" x14ac:dyDescent="0.2">
      <c r="A192">
        <v>32</v>
      </c>
      <c r="J192">
        <v>54</v>
      </c>
      <c r="K192">
        <v>30</v>
      </c>
      <c r="X192">
        <v>13</v>
      </c>
      <c r="Z192" s="2">
        <v>53.1</v>
      </c>
      <c r="AA192" s="3">
        <v>5</v>
      </c>
    </row>
    <row r="193" spans="1:27" x14ac:dyDescent="0.2">
      <c r="A193">
        <v>19</v>
      </c>
      <c r="J193">
        <v>34</v>
      </c>
      <c r="K193">
        <v>23.5</v>
      </c>
      <c r="X193">
        <v>13</v>
      </c>
      <c r="Z193" s="2">
        <v>55</v>
      </c>
      <c r="AA193" s="3">
        <v>2</v>
      </c>
    </row>
    <row r="194" spans="1:27" x14ac:dyDescent="0.2">
      <c r="A194">
        <v>19</v>
      </c>
      <c r="J194">
        <v>36</v>
      </c>
      <c r="K194">
        <v>30</v>
      </c>
      <c r="X194">
        <v>7.8541999999999996</v>
      </c>
      <c r="Z194" s="2">
        <v>55.441699999999997</v>
      </c>
      <c r="AA194" s="3">
        <v>1</v>
      </c>
    </row>
    <row r="195" spans="1:27" x14ac:dyDescent="0.2">
      <c r="A195">
        <v>3</v>
      </c>
      <c r="J195">
        <v>30</v>
      </c>
      <c r="K195">
        <v>30</v>
      </c>
      <c r="X195">
        <v>26</v>
      </c>
      <c r="Z195" s="2">
        <v>55.9</v>
      </c>
      <c r="AA195" s="3">
        <v>2</v>
      </c>
    </row>
    <row r="196" spans="1:27" x14ac:dyDescent="0.2">
      <c r="A196">
        <v>44</v>
      </c>
      <c r="J196">
        <v>44</v>
      </c>
      <c r="K196">
        <v>19</v>
      </c>
      <c r="X196">
        <v>27.720800000000001</v>
      </c>
      <c r="Z196" s="2">
        <v>56.495800000000003</v>
      </c>
      <c r="AA196" s="3">
        <v>7</v>
      </c>
    </row>
    <row r="197" spans="1:27" x14ac:dyDescent="0.2">
      <c r="A197">
        <v>58</v>
      </c>
      <c r="J197">
        <v>50</v>
      </c>
      <c r="K197">
        <v>30</v>
      </c>
      <c r="X197">
        <v>146.52080000000001</v>
      </c>
      <c r="Z197" s="2">
        <v>56.929200000000002</v>
      </c>
      <c r="AA197" s="3">
        <v>2</v>
      </c>
    </row>
    <row r="198" spans="1:27" x14ac:dyDescent="0.2">
      <c r="A198">
        <v>30</v>
      </c>
      <c r="J198">
        <v>2</v>
      </c>
      <c r="K198">
        <v>0.92</v>
      </c>
      <c r="X198">
        <v>7.75</v>
      </c>
      <c r="Z198" s="2">
        <v>57</v>
      </c>
      <c r="AA198" s="3">
        <v>2</v>
      </c>
    </row>
    <row r="199" spans="1:27" x14ac:dyDescent="0.2">
      <c r="A199">
        <v>42</v>
      </c>
      <c r="J199">
        <v>35.5</v>
      </c>
      <c r="K199">
        <v>30</v>
      </c>
      <c r="X199">
        <v>8.4041999999999994</v>
      </c>
      <c r="Z199" s="2">
        <v>57.979199999999999</v>
      </c>
      <c r="AA199" s="3">
        <v>2</v>
      </c>
    </row>
    <row r="200" spans="1:27" x14ac:dyDescent="0.2">
      <c r="A200">
        <v>22</v>
      </c>
      <c r="J200">
        <v>30</v>
      </c>
      <c r="K200">
        <v>28</v>
      </c>
      <c r="X200">
        <v>7.75</v>
      </c>
      <c r="Z200" s="2">
        <v>59.4</v>
      </c>
      <c r="AA200" s="3">
        <v>1</v>
      </c>
    </row>
    <row r="201" spans="1:27" x14ac:dyDescent="0.2">
      <c r="A201">
        <v>24</v>
      </c>
      <c r="J201">
        <v>7</v>
      </c>
      <c r="K201">
        <v>43</v>
      </c>
      <c r="X201">
        <v>13</v>
      </c>
      <c r="Z201" s="2">
        <v>61.174999999999997</v>
      </c>
      <c r="AA201" s="3">
        <v>1</v>
      </c>
    </row>
    <row r="202" spans="1:27" x14ac:dyDescent="0.2">
      <c r="A202">
        <v>28</v>
      </c>
      <c r="J202">
        <v>30</v>
      </c>
      <c r="K202">
        <v>54</v>
      </c>
      <c r="X202">
        <v>9.5</v>
      </c>
      <c r="Z202" s="2">
        <v>61.379199999999997</v>
      </c>
      <c r="AA202" s="3">
        <v>1</v>
      </c>
    </row>
    <row r="203" spans="1:27" x14ac:dyDescent="0.2">
      <c r="A203">
        <v>30</v>
      </c>
      <c r="J203">
        <v>22</v>
      </c>
      <c r="K203">
        <v>22</v>
      </c>
      <c r="X203">
        <v>69.55</v>
      </c>
      <c r="Z203" s="2">
        <v>61.979199999999999</v>
      </c>
      <c r="AA203" s="3">
        <v>1</v>
      </c>
    </row>
    <row r="204" spans="1:27" x14ac:dyDescent="0.2">
      <c r="A204">
        <v>34</v>
      </c>
      <c r="J204">
        <v>36</v>
      </c>
      <c r="K204">
        <v>27</v>
      </c>
      <c r="X204">
        <v>6.4958</v>
      </c>
      <c r="Z204" s="2">
        <v>63.3583</v>
      </c>
      <c r="AA204" s="3">
        <v>1</v>
      </c>
    </row>
    <row r="205" spans="1:27" x14ac:dyDescent="0.2">
      <c r="A205">
        <v>45.5</v>
      </c>
      <c r="J205">
        <v>9</v>
      </c>
      <c r="K205">
        <v>30</v>
      </c>
      <c r="X205">
        <v>7.2249999999999996</v>
      </c>
      <c r="Z205" s="2">
        <v>65</v>
      </c>
      <c r="AA205" s="3">
        <v>2</v>
      </c>
    </row>
    <row r="206" spans="1:27" x14ac:dyDescent="0.2">
      <c r="A206">
        <v>18</v>
      </c>
      <c r="J206">
        <v>11</v>
      </c>
      <c r="K206">
        <v>61</v>
      </c>
      <c r="X206">
        <v>8.0500000000000007</v>
      </c>
      <c r="Z206" s="2">
        <v>66.599999999999994</v>
      </c>
      <c r="AA206" s="3">
        <v>2</v>
      </c>
    </row>
    <row r="207" spans="1:27" x14ac:dyDescent="0.2">
      <c r="A207">
        <v>2</v>
      </c>
      <c r="J207">
        <v>19</v>
      </c>
      <c r="K207">
        <v>45.5</v>
      </c>
      <c r="X207">
        <v>10.4625</v>
      </c>
      <c r="Z207" s="2">
        <v>69.3</v>
      </c>
      <c r="AA207" s="3">
        <v>2</v>
      </c>
    </row>
    <row r="208" spans="1:27" x14ac:dyDescent="0.2">
      <c r="A208">
        <v>32</v>
      </c>
      <c r="J208">
        <v>22</v>
      </c>
      <c r="K208">
        <v>38</v>
      </c>
      <c r="X208">
        <v>15.85</v>
      </c>
      <c r="Z208" s="2">
        <v>69.55</v>
      </c>
      <c r="AA208" s="3">
        <v>7</v>
      </c>
    </row>
    <row r="209" spans="1:27" x14ac:dyDescent="0.2">
      <c r="A209">
        <v>26</v>
      </c>
      <c r="J209">
        <v>48</v>
      </c>
      <c r="K209">
        <v>16</v>
      </c>
      <c r="X209">
        <v>18.787500000000001</v>
      </c>
      <c r="Z209" s="2">
        <v>71</v>
      </c>
      <c r="AA209" s="3">
        <v>2</v>
      </c>
    </row>
    <row r="210" spans="1:27" x14ac:dyDescent="0.2">
      <c r="A210">
        <v>16</v>
      </c>
      <c r="J210">
        <v>39</v>
      </c>
      <c r="K210">
        <v>30</v>
      </c>
      <c r="X210">
        <v>7.75</v>
      </c>
      <c r="Z210" s="2">
        <v>71.283299999999997</v>
      </c>
      <c r="AA210" s="3">
        <v>1</v>
      </c>
    </row>
    <row r="211" spans="1:27" x14ac:dyDescent="0.2">
      <c r="A211">
        <v>40</v>
      </c>
      <c r="J211">
        <v>36</v>
      </c>
      <c r="K211">
        <v>29</v>
      </c>
      <c r="X211">
        <v>31</v>
      </c>
      <c r="Z211" s="2">
        <v>73.5</v>
      </c>
      <c r="AA211" s="3">
        <v>5</v>
      </c>
    </row>
    <row r="212" spans="1:27" x14ac:dyDescent="0.2">
      <c r="A212">
        <v>24</v>
      </c>
      <c r="J212">
        <v>22</v>
      </c>
      <c r="K212">
        <v>45</v>
      </c>
      <c r="X212">
        <v>7.05</v>
      </c>
      <c r="Z212" s="2">
        <v>75.25</v>
      </c>
      <c r="AA212" s="3">
        <v>1</v>
      </c>
    </row>
    <row r="213" spans="1:27" x14ac:dyDescent="0.2">
      <c r="A213">
        <v>35</v>
      </c>
      <c r="J213">
        <v>29</v>
      </c>
      <c r="K213">
        <v>45</v>
      </c>
      <c r="X213">
        <v>21</v>
      </c>
      <c r="Z213" s="2">
        <v>76.291700000000006</v>
      </c>
      <c r="AA213" s="3">
        <v>1</v>
      </c>
    </row>
    <row r="214" spans="1:27" x14ac:dyDescent="0.2">
      <c r="A214">
        <v>22</v>
      </c>
      <c r="J214">
        <v>53</v>
      </c>
      <c r="K214">
        <v>2</v>
      </c>
      <c r="X214">
        <v>7.25</v>
      </c>
      <c r="Z214" s="2">
        <v>76.729200000000006</v>
      </c>
      <c r="AA214" s="3">
        <v>3</v>
      </c>
    </row>
    <row r="215" spans="1:27" x14ac:dyDescent="0.2">
      <c r="A215">
        <v>30</v>
      </c>
      <c r="J215">
        <v>22</v>
      </c>
      <c r="K215">
        <v>28</v>
      </c>
      <c r="X215">
        <v>13</v>
      </c>
      <c r="Z215" s="2">
        <v>77.287499999999994</v>
      </c>
      <c r="AA215" s="3">
        <v>2</v>
      </c>
    </row>
    <row r="216" spans="1:27" x14ac:dyDescent="0.2">
      <c r="A216">
        <v>30</v>
      </c>
      <c r="J216">
        <v>34</v>
      </c>
      <c r="K216">
        <v>25</v>
      </c>
      <c r="X216">
        <v>7.75</v>
      </c>
      <c r="Z216" s="2">
        <v>77.958299999999994</v>
      </c>
      <c r="AA216" s="3">
        <v>3</v>
      </c>
    </row>
    <row r="217" spans="1:27" x14ac:dyDescent="0.2">
      <c r="A217">
        <v>31</v>
      </c>
      <c r="J217">
        <v>39</v>
      </c>
      <c r="K217">
        <v>36</v>
      </c>
      <c r="X217">
        <v>113.27500000000001</v>
      </c>
      <c r="Z217" s="2">
        <v>78.2667</v>
      </c>
      <c r="AA217" s="3">
        <v>2</v>
      </c>
    </row>
    <row r="218" spans="1:27" x14ac:dyDescent="0.2">
      <c r="A218">
        <v>27</v>
      </c>
      <c r="J218">
        <v>35.5</v>
      </c>
      <c r="K218">
        <v>3</v>
      </c>
      <c r="X218">
        <v>7.9249999999999998</v>
      </c>
      <c r="Z218" s="2">
        <v>78.849999999999994</v>
      </c>
      <c r="AA218" s="3">
        <v>2</v>
      </c>
    </row>
    <row r="219" spans="1:27" x14ac:dyDescent="0.2">
      <c r="A219">
        <v>42</v>
      </c>
      <c r="J219">
        <v>25</v>
      </c>
      <c r="K219">
        <v>42</v>
      </c>
      <c r="X219">
        <v>27</v>
      </c>
      <c r="Z219" s="2">
        <v>79.2</v>
      </c>
      <c r="AA219" s="3">
        <v>4</v>
      </c>
    </row>
    <row r="220" spans="1:27" x14ac:dyDescent="0.2">
      <c r="A220">
        <v>32</v>
      </c>
      <c r="J220">
        <v>39</v>
      </c>
      <c r="K220">
        <v>23</v>
      </c>
      <c r="X220">
        <v>76.291700000000006</v>
      </c>
      <c r="Z220" s="2">
        <v>79.650000000000006</v>
      </c>
      <c r="AA220" s="3">
        <v>3</v>
      </c>
    </row>
    <row r="221" spans="1:27" x14ac:dyDescent="0.2">
      <c r="A221">
        <v>30</v>
      </c>
      <c r="J221">
        <v>18</v>
      </c>
      <c r="K221">
        <v>30</v>
      </c>
      <c r="X221">
        <v>10.5</v>
      </c>
      <c r="Z221" s="2">
        <v>80</v>
      </c>
      <c r="AA221" s="3">
        <v>2</v>
      </c>
    </row>
    <row r="222" spans="1:27" x14ac:dyDescent="0.2">
      <c r="A222">
        <v>16</v>
      </c>
      <c r="J222">
        <v>52</v>
      </c>
      <c r="K222">
        <v>15</v>
      </c>
      <c r="X222">
        <v>8.0500000000000007</v>
      </c>
      <c r="Z222" s="2">
        <v>81.8583</v>
      </c>
      <c r="AA222" s="3">
        <v>1</v>
      </c>
    </row>
    <row r="223" spans="1:27" x14ac:dyDescent="0.2">
      <c r="A223">
        <v>27</v>
      </c>
      <c r="J223">
        <v>22</v>
      </c>
      <c r="K223">
        <v>25</v>
      </c>
      <c r="X223">
        <v>13</v>
      </c>
      <c r="Z223" s="2">
        <v>82.1708</v>
      </c>
      <c r="AA223" s="3">
        <v>2</v>
      </c>
    </row>
    <row r="224" spans="1:27" x14ac:dyDescent="0.2">
      <c r="A224">
        <v>51</v>
      </c>
      <c r="J224">
        <v>22</v>
      </c>
      <c r="K224">
        <v>30</v>
      </c>
      <c r="X224">
        <v>8.0500000000000007</v>
      </c>
      <c r="Z224" s="2">
        <v>83.158299999999997</v>
      </c>
      <c r="AA224" s="3">
        <v>3</v>
      </c>
    </row>
    <row r="225" spans="1:27" x14ac:dyDescent="0.2">
      <c r="A225">
        <v>30</v>
      </c>
      <c r="J225">
        <v>24</v>
      </c>
      <c r="K225">
        <v>28</v>
      </c>
      <c r="X225">
        <v>7.8958000000000004</v>
      </c>
      <c r="Z225" s="2">
        <v>83.474999999999994</v>
      </c>
      <c r="AA225" s="3">
        <v>2</v>
      </c>
    </row>
    <row r="226" spans="1:27" x14ac:dyDescent="0.2">
      <c r="A226">
        <v>38</v>
      </c>
      <c r="J226">
        <v>22</v>
      </c>
      <c r="K226">
        <v>40</v>
      </c>
      <c r="X226">
        <v>90</v>
      </c>
      <c r="Z226" s="2">
        <v>86.5</v>
      </c>
      <c r="AA226" s="3">
        <v>3</v>
      </c>
    </row>
    <row r="227" spans="1:27" x14ac:dyDescent="0.2">
      <c r="A227">
        <v>22</v>
      </c>
      <c r="J227">
        <v>40</v>
      </c>
      <c r="K227">
        <v>29</v>
      </c>
      <c r="X227">
        <v>9.35</v>
      </c>
      <c r="Z227" s="2">
        <v>89.104200000000006</v>
      </c>
      <c r="AA227" s="3">
        <v>2</v>
      </c>
    </row>
    <row r="228" spans="1:27" x14ac:dyDescent="0.2">
      <c r="A228">
        <v>19</v>
      </c>
      <c r="J228">
        <v>39</v>
      </c>
      <c r="K228">
        <v>35</v>
      </c>
      <c r="X228">
        <v>10.5</v>
      </c>
      <c r="Z228" s="2">
        <v>90</v>
      </c>
      <c r="AA228" s="3">
        <v>4</v>
      </c>
    </row>
    <row r="229" spans="1:27" x14ac:dyDescent="0.2">
      <c r="A229">
        <v>20.5</v>
      </c>
      <c r="J229">
        <v>22</v>
      </c>
      <c r="K229">
        <v>30</v>
      </c>
      <c r="X229">
        <v>7.25</v>
      </c>
      <c r="Z229" s="2">
        <v>91.0792</v>
      </c>
      <c r="AA229" s="3">
        <v>2</v>
      </c>
    </row>
    <row r="230" spans="1:27" x14ac:dyDescent="0.2">
      <c r="A230">
        <v>18</v>
      </c>
      <c r="J230">
        <v>24</v>
      </c>
      <c r="K230">
        <v>30</v>
      </c>
      <c r="X230">
        <v>13</v>
      </c>
      <c r="Z230" s="2">
        <v>93.5</v>
      </c>
      <c r="AA230" s="3">
        <v>2</v>
      </c>
    </row>
    <row r="231" spans="1:27" x14ac:dyDescent="0.2">
      <c r="A231">
        <v>22</v>
      </c>
      <c r="J231">
        <v>26</v>
      </c>
      <c r="K231">
        <v>25</v>
      </c>
      <c r="X231">
        <v>25.466699999999999</v>
      </c>
      <c r="Z231" s="2">
        <v>106.425</v>
      </c>
      <c r="AA231" s="3">
        <v>2</v>
      </c>
    </row>
    <row r="232" spans="1:27" x14ac:dyDescent="0.2">
      <c r="A232">
        <v>35</v>
      </c>
      <c r="J232">
        <v>4</v>
      </c>
      <c r="K232">
        <v>18</v>
      </c>
      <c r="X232">
        <v>83.474999999999994</v>
      </c>
      <c r="Z232" s="2">
        <v>108.9</v>
      </c>
      <c r="AA232" s="3">
        <v>2</v>
      </c>
    </row>
    <row r="233" spans="1:27" x14ac:dyDescent="0.2">
      <c r="A233">
        <v>29</v>
      </c>
      <c r="J233">
        <v>21</v>
      </c>
      <c r="K233">
        <v>19</v>
      </c>
      <c r="X233">
        <v>7.7750000000000004</v>
      </c>
      <c r="Z233" s="2">
        <v>110.88330000000001</v>
      </c>
      <c r="AA233" s="3">
        <v>4</v>
      </c>
    </row>
    <row r="234" spans="1:27" x14ac:dyDescent="0.2">
      <c r="A234">
        <v>59</v>
      </c>
      <c r="J234">
        <v>9</v>
      </c>
      <c r="K234">
        <v>22</v>
      </c>
      <c r="X234">
        <v>13.5</v>
      </c>
      <c r="Z234" s="2">
        <v>113.27500000000001</v>
      </c>
      <c r="AA234" s="3">
        <v>3</v>
      </c>
    </row>
    <row r="235" spans="1:27" x14ac:dyDescent="0.2">
      <c r="A235">
        <v>5</v>
      </c>
      <c r="J235">
        <v>28</v>
      </c>
      <c r="K235">
        <v>27</v>
      </c>
      <c r="X235">
        <v>31.387499999999999</v>
      </c>
      <c r="Z235" s="2">
        <v>120</v>
      </c>
      <c r="AA235" s="3">
        <v>4</v>
      </c>
    </row>
    <row r="236" spans="1:27" x14ac:dyDescent="0.2">
      <c r="A236">
        <v>24</v>
      </c>
      <c r="J236">
        <v>41</v>
      </c>
      <c r="K236">
        <v>20</v>
      </c>
      <c r="X236">
        <v>10.5</v>
      </c>
      <c r="Z236" s="2">
        <v>133.65</v>
      </c>
      <c r="AA236" s="3">
        <v>2</v>
      </c>
    </row>
    <row r="237" spans="1:27" x14ac:dyDescent="0.2">
      <c r="A237">
        <v>22</v>
      </c>
      <c r="J237">
        <v>24</v>
      </c>
      <c r="K237">
        <v>19</v>
      </c>
      <c r="X237">
        <v>7.55</v>
      </c>
      <c r="Z237" s="2">
        <v>134.5</v>
      </c>
      <c r="AA237" s="3">
        <v>2</v>
      </c>
    </row>
    <row r="238" spans="1:27" x14ac:dyDescent="0.2">
      <c r="A238">
        <v>44</v>
      </c>
      <c r="J238">
        <v>2</v>
      </c>
      <c r="K238">
        <v>32</v>
      </c>
      <c r="X238">
        <v>26</v>
      </c>
      <c r="Z238" s="2">
        <v>135.63329999999999</v>
      </c>
      <c r="AA238" s="3">
        <v>3</v>
      </c>
    </row>
    <row r="239" spans="1:27" x14ac:dyDescent="0.2">
      <c r="A239">
        <v>8</v>
      </c>
      <c r="J239">
        <v>0.75</v>
      </c>
      <c r="K239">
        <v>30</v>
      </c>
      <c r="X239">
        <v>26.25</v>
      </c>
      <c r="Z239" s="2">
        <v>146.52080000000001</v>
      </c>
      <c r="AA239" s="3">
        <v>2</v>
      </c>
    </row>
    <row r="240" spans="1:27" x14ac:dyDescent="0.2">
      <c r="A240">
        <v>19</v>
      </c>
      <c r="J240">
        <v>23</v>
      </c>
      <c r="K240">
        <v>18</v>
      </c>
      <c r="X240">
        <v>10.5</v>
      </c>
      <c r="Z240" s="2">
        <v>151.55000000000001</v>
      </c>
      <c r="AA240" s="3">
        <v>4</v>
      </c>
    </row>
    <row r="241" spans="1:27" x14ac:dyDescent="0.2">
      <c r="A241">
        <v>33</v>
      </c>
      <c r="J241">
        <v>18</v>
      </c>
      <c r="K241">
        <v>1</v>
      </c>
      <c r="X241">
        <v>12.275</v>
      </c>
      <c r="Z241" s="2">
        <v>153.46250000000001</v>
      </c>
      <c r="AA241" s="3">
        <v>3</v>
      </c>
    </row>
    <row r="242" spans="1:27" x14ac:dyDescent="0.2">
      <c r="A242">
        <v>22</v>
      </c>
      <c r="J242">
        <v>22</v>
      </c>
      <c r="K242">
        <v>30</v>
      </c>
      <c r="X242">
        <v>14.4542</v>
      </c>
      <c r="Z242" s="2">
        <v>164.86670000000001</v>
      </c>
      <c r="AA242" s="3">
        <v>2</v>
      </c>
    </row>
    <row r="243" spans="1:27" x14ac:dyDescent="0.2">
      <c r="A243">
        <v>22</v>
      </c>
      <c r="J243">
        <v>18</v>
      </c>
      <c r="K243">
        <v>36</v>
      </c>
      <c r="X243">
        <v>15.5</v>
      </c>
      <c r="Z243" s="2">
        <v>211.33750000000001</v>
      </c>
      <c r="AA243" s="3">
        <v>3</v>
      </c>
    </row>
    <row r="244" spans="1:27" x14ac:dyDescent="0.2">
      <c r="A244">
        <v>29</v>
      </c>
      <c r="J244">
        <v>32</v>
      </c>
      <c r="K244">
        <v>21</v>
      </c>
      <c r="X244">
        <v>10.5</v>
      </c>
      <c r="Z244" s="2">
        <v>211.5</v>
      </c>
      <c r="AA244" s="3">
        <v>1</v>
      </c>
    </row>
    <row r="245" spans="1:27" x14ac:dyDescent="0.2">
      <c r="A245">
        <v>22</v>
      </c>
      <c r="J245">
        <v>35.5</v>
      </c>
      <c r="K245">
        <v>28</v>
      </c>
      <c r="X245">
        <v>7.125</v>
      </c>
      <c r="Z245" s="2">
        <v>221.7792</v>
      </c>
      <c r="AA245" s="3">
        <v>1</v>
      </c>
    </row>
    <row r="246" spans="1:27" x14ac:dyDescent="0.2">
      <c r="A246">
        <v>30</v>
      </c>
      <c r="J246">
        <v>40</v>
      </c>
      <c r="K246">
        <v>22</v>
      </c>
      <c r="X246">
        <v>7.2249999999999996</v>
      </c>
      <c r="Z246" s="2">
        <v>227.52500000000001</v>
      </c>
      <c r="AA246" s="3">
        <v>4</v>
      </c>
    </row>
    <row r="247" spans="1:27" x14ac:dyDescent="0.2">
      <c r="A247">
        <v>44</v>
      </c>
      <c r="J247">
        <v>18</v>
      </c>
      <c r="K247">
        <v>46</v>
      </c>
      <c r="X247">
        <v>90</v>
      </c>
      <c r="Z247" s="2">
        <v>247.52080000000001</v>
      </c>
      <c r="AA247" s="3">
        <v>2</v>
      </c>
    </row>
    <row r="248" spans="1:27" x14ac:dyDescent="0.2">
      <c r="A248">
        <v>25</v>
      </c>
      <c r="J248">
        <v>43</v>
      </c>
      <c r="K248">
        <v>23</v>
      </c>
      <c r="X248">
        <v>7.7750000000000004</v>
      </c>
      <c r="Z248" s="2">
        <v>262.375</v>
      </c>
      <c r="AA248" s="3">
        <v>2</v>
      </c>
    </row>
    <row r="249" spans="1:27" x14ac:dyDescent="0.2">
      <c r="A249">
        <v>24</v>
      </c>
      <c r="J249">
        <v>22</v>
      </c>
      <c r="K249">
        <v>39</v>
      </c>
      <c r="X249">
        <v>14.5</v>
      </c>
      <c r="Z249" s="2">
        <v>263</v>
      </c>
      <c r="AA249" s="3">
        <v>4</v>
      </c>
    </row>
    <row r="250" spans="1:27" x14ac:dyDescent="0.2">
      <c r="A250">
        <v>37</v>
      </c>
      <c r="J250">
        <v>15</v>
      </c>
      <c r="K250">
        <v>26</v>
      </c>
      <c r="X250">
        <v>52.554200000000002</v>
      </c>
      <c r="Z250" s="2">
        <v>512.32920000000001</v>
      </c>
      <c r="AA250" s="3">
        <v>3</v>
      </c>
    </row>
    <row r="251" spans="1:27" x14ac:dyDescent="0.2">
      <c r="A251">
        <v>54</v>
      </c>
      <c r="J251">
        <v>4</v>
      </c>
      <c r="K251">
        <v>28</v>
      </c>
      <c r="X251">
        <v>26</v>
      </c>
      <c r="Z251" s="2" t="s">
        <v>340</v>
      </c>
      <c r="AA251" s="3">
        <v>891</v>
      </c>
    </row>
    <row r="252" spans="1:27" x14ac:dyDescent="0.2">
      <c r="A252">
        <v>30</v>
      </c>
      <c r="J252">
        <v>22</v>
      </c>
      <c r="K252">
        <v>34</v>
      </c>
      <c r="X252">
        <v>7.25</v>
      </c>
    </row>
    <row r="253" spans="1:27" x14ac:dyDescent="0.2">
      <c r="A253">
        <v>29</v>
      </c>
      <c r="J253">
        <v>18</v>
      </c>
      <c r="K253">
        <v>51</v>
      </c>
      <c r="X253">
        <v>10.4625</v>
      </c>
    </row>
    <row r="254" spans="1:27" x14ac:dyDescent="0.2">
      <c r="A254">
        <v>62</v>
      </c>
      <c r="J254">
        <v>18</v>
      </c>
      <c r="K254">
        <v>3</v>
      </c>
      <c r="X254">
        <v>26.55</v>
      </c>
    </row>
    <row r="255" spans="1:27" x14ac:dyDescent="0.2">
      <c r="A255">
        <v>30</v>
      </c>
      <c r="J255">
        <v>45</v>
      </c>
      <c r="K255">
        <v>21</v>
      </c>
      <c r="X255">
        <v>16.100000000000001</v>
      </c>
    </row>
    <row r="256" spans="1:27" x14ac:dyDescent="0.2">
      <c r="A256">
        <v>41</v>
      </c>
      <c r="J256">
        <v>22</v>
      </c>
      <c r="K256">
        <v>30</v>
      </c>
      <c r="X256">
        <v>20.212499999999999</v>
      </c>
    </row>
    <row r="257" spans="1:24" x14ac:dyDescent="0.2">
      <c r="A257">
        <v>29</v>
      </c>
      <c r="J257">
        <v>24</v>
      </c>
      <c r="K257">
        <v>30</v>
      </c>
      <c r="X257">
        <v>15.245799999999999</v>
      </c>
    </row>
    <row r="258" spans="1:24" x14ac:dyDescent="0.2">
      <c r="A258">
        <v>35.5</v>
      </c>
      <c r="J258">
        <v>38</v>
      </c>
      <c r="K258">
        <v>30</v>
      </c>
      <c r="X258">
        <v>79.2</v>
      </c>
    </row>
    <row r="259" spans="1:24" x14ac:dyDescent="0.2">
      <c r="A259">
        <v>30</v>
      </c>
      <c r="J259">
        <v>27</v>
      </c>
      <c r="K259">
        <v>44</v>
      </c>
      <c r="X259">
        <v>86.5</v>
      </c>
    </row>
    <row r="260" spans="1:24" x14ac:dyDescent="0.2">
      <c r="A260">
        <v>35</v>
      </c>
      <c r="J260">
        <v>6</v>
      </c>
      <c r="K260">
        <v>30</v>
      </c>
      <c r="X260">
        <v>512.32920000000001</v>
      </c>
    </row>
    <row r="261" spans="1:24" x14ac:dyDescent="0.2">
      <c r="A261">
        <v>50</v>
      </c>
      <c r="J261">
        <v>30</v>
      </c>
      <c r="K261">
        <v>30</v>
      </c>
      <c r="X261">
        <v>26</v>
      </c>
    </row>
    <row r="262" spans="1:24" x14ac:dyDescent="0.2">
      <c r="A262">
        <v>30</v>
      </c>
      <c r="J262">
        <v>22</v>
      </c>
      <c r="K262">
        <v>21</v>
      </c>
      <c r="X262">
        <v>7.75</v>
      </c>
    </row>
    <row r="263" spans="1:24" x14ac:dyDescent="0.2">
      <c r="A263">
        <v>3</v>
      </c>
      <c r="J263">
        <v>25</v>
      </c>
      <c r="K263">
        <v>29</v>
      </c>
      <c r="X263">
        <v>31.387499999999999</v>
      </c>
    </row>
    <row r="264" spans="1:24" x14ac:dyDescent="0.2">
      <c r="A264">
        <v>52</v>
      </c>
      <c r="J264">
        <v>29</v>
      </c>
      <c r="K264">
        <v>18</v>
      </c>
      <c r="X264">
        <v>79.650000000000006</v>
      </c>
    </row>
    <row r="265" spans="1:24" x14ac:dyDescent="0.2">
      <c r="A265">
        <v>40</v>
      </c>
      <c r="J265">
        <v>48</v>
      </c>
      <c r="K265">
        <v>30</v>
      </c>
      <c r="X265">
        <v>0</v>
      </c>
    </row>
    <row r="266" spans="1:24" x14ac:dyDescent="0.2">
      <c r="A266">
        <v>22</v>
      </c>
      <c r="J266">
        <v>21</v>
      </c>
      <c r="K266">
        <v>30</v>
      </c>
      <c r="X266">
        <v>7.75</v>
      </c>
    </row>
    <row r="267" spans="1:24" x14ac:dyDescent="0.2">
      <c r="A267">
        <v>36</v>
      </c>
      <c r="J267">
        <v>30</v>
      </c>
      <c r="K267">
        <v>32</v>
      </c>
      <c r="X267">
        <v>10.5</v>
      </c>
    </row>
    <row r="268" spans="1:24" x14ac:dyDescent="0.2">
      <c r="A268">
        <v>16</v>
      </c>
      <c r="J268">
        <v>4</v>
      </c>
      <c r="K268">
        <v>28</v>
      </c>
      <c r="X268">
        <v>39.6875</v>
      </c>
    </row>
    <row r="269" spans="1:24" x14ac:dyDescent="0.2">
      <c r="A269">
        <v>25</v>
      </c>
      <c r="J269">
        <v>48</v>
      </c>
      <c r="K269">
        <v>17</v>
      </c>
      <c r="X269">
        <v>7.7750000000000004</v>
      </c>
    </row>
    <row r="270" spans="1:24" x14ac:dyDescent="0.2">
      <c r="A270">
        <v>58</v>
      </c>
      <c r="J270">
        <v>33</v>
      </c>
      <c r="K270">
        <v>50</v>
      </c>
      <c r="X270">
        <v>153.46250000000001</v>
      </c>
    </row>
    <row r="271" spans="1:24" x14ac:dyDescent="0.2">
      <c r="A271">
        <v>35</v>
      </c>
      <c r="J271">
        <v>36</v>
      </c>
      <c r="K271">
        <v>64</v>
      </c>
      <c r="X271">
        <v>135.63329999999999</v>
      </c>
    </row>
    <row r="272" spans="1:24" x14ac:dyDescent="0.2">
      <c r="A272">
        <v>30</v>
      </c>
      <c r="J272">
        <v>51</v>
      </c>
      <c r="K272">
        <v>31</v>
      </c>
      <c r="X272">
        <v>31</v>
      </c>
    </row>
    <row r="273" spans="1:24" x14ac:dyDescent="0.2">
      <c r="A273">
        <v>25</v>
      </c>
      <c r="J273">
        <v>30.5</v>
      </c>
      <c r="K273">
        <v>20</v>
      </c>
      <c r="X273">
        <v>0</v>
      </c>
    </row>
    <row r="274" spans="1:24" x14ac:dyDescent="0.2">
      <c r="A274">
        <v>41</v>
      </c>
      <c r="J274">
        <v>57</v>
      </c>
      <c r="K274">
        <v>25</v>
      </c>
      <c r="X274">
        <v>19.5</v>
      </c>
    </row>
    <row r="275" spans="1:24" x14ac:dyDescent="0.2">
      <c r="A275">
        <v>37</v>
      </c>
      <c r="J275">
        <v>54</v>
      </c>
      <c r="K275">
        <v>30</v>
      </c>
      <c r="X275">
        <v>29.7</v>
      </c>
    </row>
    <row r="276" spans="1:24" x14ac:dyDescent="0.2">
      <c r="A276">
        <v>22</v>
      </c>
      <c r="J276">
        <v>5</v>
      </c>
      <c r="K276">
        <v>4</v>
      </c>
      <c r="X276">
        <v>7.75</v>
      </c>
    </row>
    <row r="277" spans="1:24" x14ac:dyDescent="0.2">
      <c r="A277">
        <v>63</v>
      </c>
      <c r="J277">
        <v>43</v>
      </c>
      <c r="K277">
        <v>34</v>
      </c>
      <c r="X277">
        <v>77.958299999999994</v>
      </c>
    </row>
    <row r="278" spans="1:24" x14ac:dyDescent="0.2">
      <c r="A278">
        <v>45</v>
      </c>
      <c r="J278">
        <v>13</v>
      </c>
      <c r="K278">
        <v>52</v>
      </c>
      <c r="X278">
        <v>7.75</v>
      </c>
    </row>
    <row r="279" spans="1:24" x14ac:dyDescent="0.2">
      <c r="A279">
        <v>30</v>
      </c>
      <c r="J279">
        <v>17</v>
      </c>
      <c r="K279">
        <v>36</v>
      </c>
      <c r="X279">
        <v>0</v>
      </c>
    </row>
    <row r="280" spans="1:24" x14ac:dyDescent="0.2">
      <c r="A280">
        <v>7</v>
      </c>
      <c r="J280">
        <v>18</v>
      </c>
      <c r="K280">
        <v>30</v>
      </c>
      <c r="X280">
        <v>29.125</v>
      </c>
    </row>
    <row r="281" spans="1:24" x14ac:dyDescent="0.2">
      <c r="A281">
        <v>35</v>
      </c>
      <c r="J281">
        <v>22</v>
      </c>
      <c r="K281">
        <v>30</v>
      </c>
      <c r="X281">
        <v>20.25</v>
      </c>
    </row>
    <row r="282" spans="1:24" x14ac:dyDescent="0.2">
      <c r="A282">
        <v>65</v>
      </c>
      <c r="J282">
        <v>49</v>
      </c>
      <c r="K282">
        <v>49</v>
      </c>
      <c r="X282">
        <v>7.75</v>
      </c>
    </row>
    <row r="283" spans="1:24" x14ac:dyDescent="0.2">
      <c r="A283">
        <v>28</v>
      </c>
      <c r="J283">
        <v>31</v>
      </c>
      <c r="K283">
        <v>30</v>
      </c>
      <c r="X283">
        <v>7.8541999999999996</v>
      </c>
    </row>
    <row r="284" spans="1:24" x14ac:dyDescent="0.2">
      <c r="A284">
        <v>16</v>
      </c>
      <c r="J284">
        <v>30</v>
      </c>
      <c r="K284">
        <v>29</v>
      </c>
      <c r="X284">
        <v>9.5</v>
      </c>
    </row>
    <row r="285" spans="1:24" x14ac:dyDescent="0.2">
      <c r="A285">
        <v>19</v>
      </c>
      <c r="J285">
        <v>31</v>
      </c>
      <c r="K285">
        <v>65</v>
      </c>
      <c r="X285">
        <v>8.0500000000000007</v>
      </c>
    </row>
    <row r="286" spans="1:24" x14ac:dyDescent="0.2">
      <c r="A286">
        <v>30</v>
      </c>
      <c r="J286">
        <v>18</v>
      </c>
      <c r="K286">
        <v>30</v>
      </c>
      <c r="X286">
        <v>26</v>
      </c>
    </row>
    <row r="287" spans="1:24" x14ac:dyDescent="0.2">
      <c r="A287">
        <v>33</v>
      </c>
      <c r="J287">
        <v>33</v>
      </c>
      <c r="K287">
        <v>48</v>
      </c>
      <c r="X287">
        <v>8.6624999999999996</v>
      </c>
    </row>
    <row r="288" spans="1:24" x14ac:dyDescent="0.2">
      <c r="A288">
        <v>30</v>
      </c>
      <c r="J288">
        <v>6</v>
      </c>
      <c r="K288">
        <v>34</v>
      </c>
      <c r="X288">
        <v>9.5</v>
      </c>
    </row>
    <row r="289" spans="1:24" x14ac:dyDescent="0.2">
      <c r="A289">
        <v>22</v>
      </c>
      <c r="J289">
        <v>23</v>
      </c>
      <c r="K289">
        <v>47</v>
      </c>
      <c r="X289">
        <v>7.8958000000000004</v>
      </c>
    </row>
    <row r="290" spans="1:24" x14ac:dyDescent="0.2">
      <c r="A290">
        <v>42</v>
      </c>
      <c r="J290">
        <v>52</v>
      </c>
      <c r="K290">
        <v>48</v>
      </c>
      <c r="X290">
        <v>13</v>
      </c>
    </row>
    <row r="291" spans="1:24" x14ac:dyDescent="0.2">
      <c r="A291">
        <v>22</v>
      </c>
      <c r="J291">
        <v>27</v>
      </c>
      <c r="K291">
        <v>30</v>
      </c>
      <c r="X291">
        <v>7.75</v>
      </c>
    </row>
    <row r="292" spans="1:24" x14ac:dyDescent="0.2">
      <c r="A292">
        <v>26</v>
      </c>
      <c r="J292">
        <v>62</v>
      </c>
      <c r="K292">
        <v>38</v>
      </c>
      <c r="X292">
        <v>78.849999999999994</v>
      </c>
    </row>
    <row r="293" spans="1:24" x14ac:dyDescent="0.2">
      <c r="A293">
        <v>19</v>
      </c>
      <c r="J293">
        <v>15</v>
      </c>
      <c r="K293">
        <v>30</v>
      </c>
      <c r="X293">
        <v>91.0792</v>
      </c>
    </row>
    <row r="294" spans="1:24" x14ac:dyDescent="0.2">
      <c r="A294">
        <v>36</v>
      </c>
      <c r="J294">
        <v>39</v>
      </c>
      <c r="K294">
        <v>56</v>
      </c>
      <c r="X294">
        <v>12.875</v>
      </c>
    </row>
    <row r="295" spans="1:24" x14ac:dyDescent="0.2">
      <c r="A295">
        <v>24</v>
      </c>
      <c r="J295">
        <v>30</v>
      </c>
      <c r="K295">
        <v>30</v>
      </c>
      <c r="X295">
        <v>8.85</v>
      </c>
    </row>
    <row r="296" spans="1:24" x14ac:dyDescent="0.2">
      <c r="A296">
        <v>24</v>
      </c>
      <c r="J296">
        <v>35.5</v>
      </c>
      <c r="K296">
        <v>30</v>
      </c>
      <c r="X296">
        <v>7.8958000000000004</v>
      </c>
    </row>
    <row r="297" spans="1:24" x14ac:dyDescent="0.2">
      <c r="A297">
        <v>30</v>
      </c>
      <c r="J297">
        <v>9</v>
      </c>
      <c r="K297">
        <v>38</v>
      </c>
      <c r="X297">
        <v>27.720800000000001</v>
      </c>
    </row>
    <row r="298" spans="1:24" x14ac:dyDescent="0.2">
      <c r="A298">
        <v>23.5</v>
      </c>
      <c r="J298">
        <v>16</v>
      </c>
      <c r="K298">
        <v>30</v>
      </c>
      <c r="X298">
        <v>7.2291999999999996</v>
      </c>
    </row>
    <row r="299" spans="1:24" x14ac:dyDescent="0.2">
      <c r="A299">
        <v>2</v>
      </c>
      <c r="J299">
        <v>44</v>
      </c>
      <c r="K299">
        <v>34</v>
      </c>
      <c r="X299">
        <v>151.55000000000001</v>
      </c>
    </row>
    <row r="300" spans="1:24" x14ac:dyDescent="0.2">
      <c r="A300">
        <v>30</v>
      </c>
      <c r="J300">
        <v>18</v>
      </c>
      <c r="K300">
        <v>29</v>
      </c>
      <c r="X300">
        <v>30.5</v>
      </c>
    </row>
    <row r="301" spans="1:24" x14ac:dyDescent="0.2">
      <c r="A301">
        <v>50</v>
      </c>
      <c r="J301">
        <v>45</v>
      </c>
      <c r="K301">
        <v>22</v>
      </c>
      <c r="X301">
        <v>247.52080000000001</v>
      </c>
    </row>
    <row r="302" spans="1:24" x14ac:dyDescent="0.2">
      <c r="A302">
        <v>22</v>
      </c>
      <c r="J302">
        <v>24</v>
      </c>
      <c r="K302">
        <v>9</v>
      </c>
      <c r="X302">
        <v>7.75</v>
      </c>
    </row>
    <row r="303" spans="1:24" x14ac:dyDescent="0.2">
      <c r="A303">
        <v>30</v>
      </c>
      <c r="J303">
        <v>48</v>
      </c>
      <c r="K303">
        <v>30</v>
      </c>
      <c r="X303">
        <v>23.25</v>
      </c>
    </row>
    <row r="304" spans="1:24" x14ac:dyDescent="0.2">
      <c r="A304">
        <v>19</v>
      </c>
      <c r="J304">
        <v>22</v>
      </c>
      <c r="K304">
        <v>50</v>
      </c>
      <c r="X304">
        <v>0</v>
      </c>
    </row>
    <row r="305" spans="1:24" x14ac:dyDescent="0.2">
      <c r="A305">
        <v>22</v>
      </c>
      <c r="J305">
        <v>42</v>
      </c>
      <c r="K305">
        <v>25</v>
      </c>
      <c r="X305">
        <v>12.35</v>
      </c>
    </row>
    <row r="306" spans="1:24" x14ac:dyDescent="0.2">
      <c r="A306">
        <v>30</v>
      </c>
      <c r="J306">
        <v>27</v>
      </c>
      <c r="K306">
        <v>58</v>
      </c>
      <c r="X306">
        <v>8.0500000000000007</v>
      </c>
    </row>
    <row r="307" spans="1:24" x14ac:dyDescent="0.2">
      <c r="A307">
        <v>0.92</v>
      </c>
      <c r="J307">
        <v>47</v>
      </c>
      <c r="K307">
        <v>30</v>
      </c>
      <c r="X307">
        <v>151.55000000000001</v>
      </c>
    </row>
    <row r="308" spans="1:24" x14ac:dyDescent="0.2">
      <c r="A308">
        <v>22</v>
      </c>
      <c r="J308">
        <v>28</v>
      </c>
      <c r="K308">
        <v>9</v>
      </c>
      <c r="X308">
        <v>110.88330000000001</v>
      </c>
    </row>
    <row r="309" spans="1:24" x14ac:dyDescent="0.2">
      <c r="A309">
        <v>17</v>
      </c>
      <c r="J309">
        <v>15</v>
      </c>
      <c r="K309">
        <v>30</v>
      </c>
      <c r="X309">
        <v>108.9</v>
      </c>
    </row>
    <row r="310" spans="1:24" x14ac:dyDescent="0.2">
      <c r="A310">
        <v>30</v>
      </c>
      <c r="J310">
        <v>56</v>
      </c>
      <c r="K310">
        <v>21</v>
      </c>
      <c r="X310">
        <v>24</v>
      </c>
    </row>
    <row r="311" spans="1:24" x14ac:dyDescent="0.2">
      <c r="A311">
        <v>30</v>
      </c>
      <c r="J311">
        <v>25</v>
      </c>
      <c r="K311">
        <v>55</v>
      </c>
      <c r="X311">
        <v>56.929200000000002</v>
      </c>
    </row>
    <row r="312" spans="1:24" x14ac:dyDescent="0.2">
      <c r="A312">
        <v>24</v>
      </c>
      <c r="J312">
        <v>22</v>
      </c>
      <c r="K312">
        <v>71</v>
      </c>
      <c r="X312">
        <v>83.158299999999997</v>
      </c>
    </row>
    <row r="313" spans="1:24" x14ac:dyDescent="0.2">
      <c r="A313">
        <v>18</v>
      </c>
      <c r="J313">
        <v>39</v>
      </c>
      <c r="K313">
        <v>21</v>
      </c>
      <c r="X313">
        <v>262.375</v>
      </c>
    </row>
    <row r="314" spans="1:24" x14ac:dyDescent="0.2">
      <c r="A314">
        <v>26</v>
      </c>
      <c r="J314">
        <v>19</v>
      </c>
      <c r="K314">
        <v>30</v>
      </c>
      <c r="X314">
        <v>26</v>
      </c>
    </row>
    <row r="315" spans="1:24" x14ac:dyDescent="0.2">
      <c r="A315">
        <v>28</v>
      </c>
      <c r="J315">
        <v>22</v>
      </c>
      <c r="K315">
        <v>30</v>
      </c>
      <c r="X315">
        <v>7.8958000000000004</v>
      </c>
    </row>
    <row r="316" spans="1:24" x14ac:dyDescent="0.2">
      <c r="A316">
        <v>43</v>
      </c>
      <c r="J316">
        <f>COUNT(J2:J315)</f>
        <v>314</v>
      </c>
      <c r="K316">
        <v>24</v>
      </c>
      <c r="X316">
        <v>26.25</v>
      </c>
    </row>
    <row r="317" spans="1:24" x14ac:dyDescent="0.2">
      <c r="A317">
        <v>26</v>
      </c>
      <c r="K317">
        <v>17</v>
      </c>
      <c r="X317">
        <v>7.8541999999999996</v>
      </c>
    </row>
    <row r="318" spans="1:24" x14ac:dyDescent="0.2">
      <c r="A318">
        <v>24</v>
      </c>
      <c r="K318">
        <v>18</v>
      </c>
      <c r="X318">
        <v>26</v>
      </c>
    </row>
    <row r="319" spans="1:24" x14ac:dyDescent="0.2">
      <c r="A319">
        <v>54</v>
      </c>
      <c r="K319">
        <v>30</v>
      </c>
      <c r="X319">
        <v>14</v>
      </c>
    </row>
    <row r="320" spans="1:24" x14ac:dyDescent="0.2">
      <c r="A320">
        <v>31</v>
      </c>
      <c r="K320">
        <v>28</v>
      </c>
      <c r="X320">
        <v>164.86670000000001</v>
      </c>
    </row>
    <row r="321" spans="1:24" x14ac:dyDescent="0.2">
      <c r="A321">
        <v>40</v>
      </c>
      <c r="K321">
        <v>26</v>
      </c>
      <c r="X321">
        <v>134.5</v>
      </c>
    </row>
    <row r="322" spans="1:24" x14ac:dyDescent="0.2">
      <c r="A322">
        <v>22</v>
      </c>
      <c r="K322">
        <v>29</v>
      </c>
      <c r="X322">
        <v>7.25</v>
      </c>
    </row>
    <row r="323" spans="1:24" x14ac:dyDescent="0.2">
      <c r="A323">
        <v>27</v>
      </c>
      <c r="K323">
        <v>30</v>
      </c>
      <c r="X323">
        <v>7.8958000000000004</v>
      </c>
    </row>
    <row r="324" spans="1:24" x14ac:dyDescent="0.2">
      <c r="A324">
        <v>30</v>
      </c>
      <c r="K324">
        <v>36</v>
      </c>
      <c r="X324">
        <v>12.35</v>
      </c>
    </row>
    <row r="325" spans="1:24" x14ac:dyDescent="0.2">
      <c r="A325">
        <v>22</v>
      </c>
      <c r="K325">
        <v>24</v>
      </c>
      <c r="X325">
        <v>29</v>
      </c>
    </row>
    <row r="326" spans="1:24" x14ac:dyDescent="0.2">
      <c r="A326">
        <v>30</v>
      </c>
      <c r="K326">
        <v>47</v>
      </c>
      <c r="X326">
        <v>69.55</v>
      </c>
    </row>
    <row r="327" spans="1:24" x14ac:dyDescent="0.2">
      <c r="A327">
        <v>36</v>
      </c>
      <c r="K327">
        <v>30</v>
      </c>
      <c r="X327">
        <v>135.63329999999999</v>
      </c>
    </row>
    <row r="328" spans="1:24" x14ac:dyDescent="0.2">
      <c r="A328">
        <v>61</v>
      </c>
      <c r="K328">
        <v>32</v>
      </c>
      <c r="X328">
        <v>6.2374999999999998</v>
      </c>
    </row>
    <row r="329" spans="1:24" x14ac:dyDescent="0.2">
      <c r="A329">
        <v>36</v>
      </c>
      <c r="K329">
        <v>22</v>
      </c>
      <c r="X329">
        <v>13</v>
      </c>
    </row>
    <row r="330" spans="1:24" x14ac:dyDescent="0.2">
      <c r="A330">
        <v>31</v>
      </c>
      <c r="K330">
        <v>30</v>
      </c>
      <c r="X330">
        <v>20.524999999999999</v>
      </c>
    </row>
    <row r="331" spans="1:24" x14ac:dyDescent="0.2">
      <c r="A331">
        <v>16</v>
      </c>
      <c r="K331">
        <v>30</v>
      </c>
      <c r="X331">
        <v>57.979199999999999</v>
      </c>
    </row>
    <row r="332" spans="1:24" x14ac:dyDescent="0.2">
      <c r="A332">
        <v>22</v>
      </c>
      <c r="K332">
        <v>40.5</v>
      </c>
      <c r="X332">
        <v>23.25</v>
      </c>
    </row>
    <row r="333" spans="1:24" x14ac:dyDescent="0.2">
      <c r="A333">
        <v>45.5</v>
      </c>
      <c r="K333">
        <v>30</v>
      </c>
      <c r="X333">
        <v>28.5</v>
      </c>
    </row>
    <row r="334" spans="1:24" x14ac:dyDescent="0.2">
      <c r="A334">
        <v>38</v>
      </c>
      <c r="K334">
        <v>39</v>
      </c>
      <c r="X334">
        <v>153.46250000000001</v>
      </c>
    </row>
    <row r="335" spans="1:24" x14ac:dyDescent="0.2">
      <c r="A335">
        <v>16</v>
      </c>
      <c r="K335">
        <v>23</v>
      </c>
      <c r="X335">
        <v>18</v>
      </c>
    </row>
    <row r="336" spans="1:24" x14ac:dyDescent="0.2">
      <c r="A336">
        <v>35.5</v>
      </c>
      <c r="K336">
        <v>30</v>
      </c>
      <c r="X336">
        <v>133.65</v>
      </c>
    </row>
    <row r="337" spans="1:24" x14ac:dyDescent="0.2">
      <c r="A337">
        <v>30</v>
      </c>
      <c r="K337">
        <v>17</v>
      </c>
      <c r="X337">
        <v>7.8958000000000004</v>
      </c>
    </row>
    <row r="338" spans="1:24" x14ac:dyDescent="0.2">
      <c r="A338">
        <v>29</v>
      </c>
      <c r="K338">
        <v>45</v>
      </c>
      <c r="X338">
        <v>66.599999999999994</v>
      </c>
    </row>
    <row r="339" spans="1:24" x14ac:dyDescent="0.2">
      <c r="A339">
        <v>41</v>
      </c>
      <c r="K339">
        <v>30</v>
      </c>
      <c r="X339">
        <v>134.5</v>
      </c>
    </row>
    <row r="340" spans="1:24" x14ac:dyDescent="0.2">
      <c r="A340">
        <v>45</v>
      </c>
      <c r="K340">
        <v>32</v>
      </c>
      <c r="X340">
        <v>8.0500000000000007</v>
      </c>
    </row>
    <row r="341" spans="1:24" x14ac:dyDescent="0.2">
      <c r="A341">
        <v>45</v>
      </c>
      <c r="K341">
        <v>50</v>
      </c>
      <c r="X341">
        <v>35.5</v>
      </c>
    </row>
    <row r="342" spans="1:24" x14ac:dyDescent="0.2">
      <c r="A342">
        <v>2</v>
      </c>
      <c r="K342">
        <v>64</v>
      </c>
      <c r="X342">
        <v>26</v>
      </c>
    </row>
    <row r="343" spans="1:24" x14ac:dyDescent="0.2">
      <c r="A343">
        <v>24</v>
      </c>
      <c r="K343">
        <v>30</v>
      </c>
      <c r="X343">
        <v>263</v>
      </c>
    </row>
    <row r="344" spans="1:24" x14ac:dyDescent="0.2">
      <c r="A344">
        <v>28</v>
      </c>
      <c r="K344">
        <v>33</v>
      </c>
      <c r="X344">
        <v>13</v>
      </c>
    </row>
    <row r="345" spans="1:24" x14ac:dyDescent="0.2">
      <c r="A345">
        <v>25</v>
      </c>
      <c r="K345">
        <v>8</v>
      </c>
      <c r="X345">
        <v>13</v>
      </c>
    </row>
    <row r="346" spans="1:24" x14ac:dyDescent="0.2">
      <c r="A346">
        <v>36</v>
      </c>
      <c r="K346">
        <v>17</v>
      </c>
      <c r="X346">
        <v>13</v>
      </c>
    </row>
    <row r="347" spans="1:24" x14ac:dyDescent="0.2">
      <c r="A347">
        <v>24</v>
      </c>
      <c r="K347">
        <v>27</v>
      </c>
      <c r="X347">
        <v>13</v>
      </c>
    </row>
    <row r="348" spans="1:24" x14ac:dyDescent="0.2">
      <c r="A348">
        <v>40</v>
      </c>
      <c r="K348">
        <v>30</v>
      </c>
      <c r="X348">
        <v>13</v>
      </c>
    </row>
    <row r="349" spans="1:24" x14ac:dyDescent="0.2">
      <c r="A349">
        <v>35.5</v>
      </c>
      <c r="K349">
        <v>22</v>
      </c>
      <c r="X349">
        <v>16.100000000000001</v>
      </c>
    </row>
    <row r="350" spans="1:24" x14ac:dyDescent="0.2">
      <c r="A350">
        <v>3</v>
      </c>
      <c r="K350">
        <v>62</v>
      </c>
      <c r="X350">
        <v>15.9</v>
      </c>
    </row>
    <row r="351" spans="1:24" x14ac:dyDescent="0.2">
      <c r="A351">
        <v>42</v>
      </c>
      <c r="K351">
        <v>30</v>
      </c>
      <c r="X351">
        <v>8.6624999999999996</v>
      </c>
    </row>
    <row r="352" spans="1:24" x14ac:dyDescent="0.2">
      <c r="A352">
        <v>23</v>
      </c>
      <c r="K352">
        <v>30</v>
      </c>
      <c r="X352">
        <v>9.2249999999999996</v>
      </c>
    </row>
    <row r="353" spans="1:24" x14ac:dyDescent="0.2">
      <c r="A353">
        <v>30</v>
      </c>
      <c r="K353">
        <v>40</v>
      </c>
      <c r="X353">
        <v>35</v>
      </c>
    </row>
    <row r="354" spans="1:24" x14ac:dyDescent="0.2">
      <c r="A354">
        <v>15</v>
      </c>
      <c r="K354">
        <v>28</v>
      </c>
      <c r="X354">
        <v>7.2291999999999996</v>
      </c>
    </row>
    <row r="355" spans="1:24" x14ac:dyDescent="0.2">
      <c r="A355">
        <v>25</v>
      </c>
      <c r="K355">
        <v>30</v>
      </c>
      <c r="X355">
        <v>17.8</v>
      </c>
    </row>
    <row r="356" spans="1:24" x14ac:dyDescent="0.2">
      <c r="A356">
        <v>30</v>
      </c>
      <c r="K356">
        <v>24</v>
      </c>
      <c r="X356">
        <v>7.2249999999999996</v>
      </c>
    </row>
    <row r="357" spans="1:24" x14ac:dyDescent="0.2">
      <c r="A357">
        <v>28</v>
      </c>
      <c r="K357">
        <v>19</v>
      </c>
      <c r="X357">
        <v>9.5</v>
      </c>
    </row>
    <row r="358" spans="1:24" x14ac:dyDescent="0.2">
      <c r="A358">
        <v>22</v>
      </c>
      <c r="K358">
        <v>30</v>
      </c>
      <c r="X358">
        <v>55</v>
      </c>
    </row>
    <row r="359" spans="1:24" x14ac:dyDescent="0.2">
      <c r="A359">
        <v>38</v>
      </c>
      <c r="K359">
        <v>32</v>
      </c>
      <c r="X359">
        <v>13</v>
      </c>
    </row>
    <row r="360" spans="1:24" x14ac:dyDescent="0.2">
      <c r="A360">
        <v>22</v>
      </c>
      <c r="K360">
        <v>62</v>
      </c>
      <c r="X360">
        <v>7.8792</v>
      </c>
    </row>
    <row r="361" spans="1:24" x14ac:dyDescent="0.2">
      <c r="A361">
        <v>22</v>
      </c>
      <c r="K361">
        <v>36</v>
      </c>
      <c r="X361">
        <v>7.8792</v>
      </c>
    </row>
    <row r="362" spans="1:24" x14ac:dyDescent="0.2">
      <c r="A362">
        <v>40</v>
      </c>
      <c r="K362">
        <v>16</v>
      </c>
      <c r="X362">
        <v>27.9</v>
      </c>
    </row>
    <row r="363" spans="1:24" x14ac:dyDescent="0.2">
      <c r="A363">
        <v>29</v>
      </c>
      <c r="K363">
        <v>19</v>
      </c>
      <c r="X363">
        <v>27.720800000000001</v>
      </c>
    </row>
    <row r="364" spans="1:24" x14ac:dyDescent="0.2">
      <c r="A364">
        <v>45</v>
      </c>
      <c r="K364">
        <v>32</v>
      </c>
      <c r="X364">
        <v>14.4542</v>
      </c>
    </row>
    <row r="365" spans="1:24" x14ac:dyDescent="0.2">
      <c r="A365">
        <v>35</v>
      </c>
      <c r="K365">
        <v>54</v>
      </c>
      <c r="X365">
        <v>7.05</v>
      </c>
    </row>
    <row r="366" spans="1:24" x14ac:dyDescent="0.2">
      <c r="A366">
        <v>30</v>
      </c>
      <c r="K366">
        <v>36</v>
      </c>
      <c r="X366">
        <v>15.5</v>
      </c>
    </row>
    <row r="367" spans="1:24" x14ac:dyDescent="0.2">
      <c r="A367">
        <v>30</v>
      </c>
      <c r="K367">
        <v>30</v>
      </c>
      <c r="X367">
        <v>7.25</v>
      </c>
    </row>
    <row r="368" spans="1:24" x14ac:dyDescent="0.2">
      <c r="A368">
        <v>60</v>
      </c>
      <c r="K368">
        <v>47</v>
      </c>
      <c r="X368">
        <v>75.25</v>
      </c>
    </row>
    <row r="369" spans="1:24" x14ac:dyDescent="0.2">
      <c r="A369">
        <v>35.5</v>
      </c>
      <c r="K369">
        <v>60</v>
      </c>
      <c r="X369">
        <v>7.2291999999999996</v>
      </c>
    </row>
    <row r="370" spans="1:24" x14ac:dyDescent="0.2">
      <c r="A370">
        <v>22</v>
      </c>
      <c r="K370">
        <v>22</v>
      </c>
      <c r="X370">
        <v>7.75</v>
      </c>
    </row>
    <row r="371" spans="1:24" x14ac:dyDescent="0.2">
      <c r="A371">
        <v>24</v>
      </c>
      <c r="K371">
        <v>30</v>
      </c>
      <c r="X371">
        <v>69.3</v>
      </c>
    </row>
    <row r="372" spans="1:24" x14ac:dyDescent="0.2">
      <c r="A372">
        <v>25</v>
      </c>
      <c r="K372">
        <v>35</v>
      </c>
      <c r="X372">
        <v>55.441699999999997</v>
      </c>
    </row>
    <row r="373" spans="1:24" x14ac:dyDescent="0.2">
      <c r="A373">
        <v>18</v>
      </c>
      <c r="K373">
        <v>47</v>
      </c>
      <c r="X373">
        <v>6.4958</v>
      </c>
    </row>
    <row r="374" spans="1:24" x14ac:dyDescent="0.2">
      <c r="A374">
        <v>19</v>
      </c>
      <c r="K374">
        <v>37</v>
      </c>
      <c r="X374">
        <v>8.0500000000000007</v>
      </c>
    </row>
    <row r="375" spans="1:24" x14ac:dyDescent="0.2">
      <c r="A375">
        <v>22</v>
      </c>
      <c r="K375">
        <v>36</v>
      </c>
      <c r="X375">
        <v>135.63329999999999</v>
      </c>
    </row>
    <row r="376" spans="1:24" x14ac:dyDescent="0.2">
      <c r="A376">
        <v>3</v>
      </c>
      <c r="K376">
        <v>49</v>
      </c>
      <c r="X376">
        <v>21.074999999999999</v>
      </c>
    </row>
    <row r="377" spans="1:24" x14ac:dyDescent="0.2">
      <c r="A377">
        <v>35.5</v>
      </c>
      <c r="K377">
        <v>30</v>
      </c>
      <c r="X377">
        <v>82.1708</v>
      </c>
    </row>
    <row r="378" spans="1:24" x14ac:dyDescent="0.2">
      <c r="A378">
        <v>22</v>
      </c>
      <c r="K378">
        <v>49</v>
      </c>
      <c r="X378">
        <v>7.25</v>
      </c>
    </row>
    <row r="379" spans="1:24" x14ac:dyDescent="0.2">
      <c r="A379">
        <v>27</v>
      </c>
      <c r="K379">
        <v>30</v>
      </c>
      <c r="X379">
        <v>211.5</v>
      </c>
    </row>
    <row r="380" spans="1:24" x14ac:dyDescent="0.2">
      <c r="A380">
        <v>20</v>
      </c>
      <c r="K380">
        <v>30</v>
      </c>
      <c r="X380">
        <v>4.0125000000000002</v>
      </c>
    </row>
    <row r="381" spans="1:24" x14ac:dyDescent="0.2">
      <c r="A381">
        <v>19</v>
      </c>
      <c r="K381">
        <v>44</v>
      </c>
      <c r="X381">
        <v>7.7750000000000004</v>
      </c>
    </row>
    <row r="382" spans="1:24" x14ac:dyDescent="0.2">
      <c r="A382">
        <v>42</v>
      </c>
      <c r="K382">
        <v>35</v>
      </c>
      <c r="X382">
        <v>227.52500000000001</v>
      </c>
    </row>
    <row r="383" spans="1:24" x14ac:dyDescent="0.2">
      <c r="A383">
        <v>1</v>
      </c>
      <c r="K383">
        <v>36</v>
      </c>
      <c r="X383">
        <v>15.7417</v>
      </c>
    </row>
    <row r="384" spans="1:24" x14ac:dyDescent="0.2">
      <c r="A384">
        <v>32</v>
      </c>
      <c r="K384">
        <v>30</v>
      </c>
      <c r="X384">
        <v>7.9249999999999998</v>
      </c>
    </row>
    <row r="385" spans="1:24" x14ac:dyDescent="0.2">
      <c r="A385">
        <v>35</v>
      </c>
      <c r="K385">
        <v>27</v>
      </c>
      <c r="X385">
        <v>52</v>
      </c>
    </row>
    <row r="386" spans="1:24" x14ac:dyDescent="0.2">
      <c r="A386">
        <v>30</v>
      </c>
      <c r="K386">
        <v>30</v>
      </c>
      <c r="X386">
        <v>7.8958000000000004</v>
      </c>
    </row>
    <row r="387" spans="1:24" x14ac:dyDescent="0.2">
      <c r="A387">
        <v>18</v>
      </c>
      <c r="K387">
        <v>30</v>
      </c>
      <c r="X387">
        <v>73.5</v>
      </c>
    </row>
    <row r="388" spans="1:24" x14ac:dyDescent="0.2">
      <c r="A388">
        <v>1</v>
      </c>
      <c r="K388">
        <v>35</v>
      </c>
      <c r="X388">
        <v>46.9</v>
      </c>
    </row>
    <row r="389" spans="1:24" x14ac:dyDescent="0.2">
      <c r="A389">
        <v>36</v>
      </c>
      <c r="K389">
        <v>34</v>
      </c>
      <c r="X389">
        <v>13</v>
      </c>
    </row>
    <row r="390" spans="1:24" x14ac:dyDescent="0.2">
      <c r="A390">
        <v>30</v>
      </c>
      <c r="K390">
        <v>26</v>
      </c>
      <c r="X390">
        <v>7.7291999999999996</v>
      </c>
    </row>
    <row r="391" spans="1:24" x14ac:dyDescent="0.2">
      <c r="A391">
        <v>17</v>
      </c>
      <c r="K391">
        <v>27</v>
      </c>
      <c r="X391">
        <v>12</v>
      </c>
    </row>
    <row r="392" spans="1:24" x14ac:dyDescent="0.2">
      <c r="A392">
        <v>36</v>
      </c>
      <c r="K392">
        <v>42</v>
      </c>
      <c r="X392">
        <v>120</v>
      </c>
    </row>
    <row r="393" spans="1:24" x14ac:dyDescent="0.2">
      <c r="A393">
        <v>21</v>
      </c>
      <c r="K393">
        <v>20</v>
      </c>
      <c r="X393">
        <v>7.7957999999999998</v>
      </c>
    </row>
    <row r="394" spans="1:24" x14ac:dyDescent="0.2">
      <c r="A394">
        <v>28</v>
      </c>
      <c r="K394">
        <v>21</v>
      </c>
      <c r="X394">
        <v>7.9249999999999998</v>
      </c>
    </row>
    <row r="395" spans="1:24" x14ac:dyDescent="0.2">
      <c r="A395">
        <v>23</v>
      </c>
      <c r="K395">
        <v>21</v>
      </c>
      <c r="X395">
        <v>113.27500000000001</v>
      </c>
    </row>
    <row r="396" spans="1:24" x14ac:dyDescent="0.2">
      <c r="A396">
        <v>24</v>
      </c>
      <c r="K396">
        <v>61</v>
      </c>
      <c r="X396">
        <v>16.7</v>
      </c>
    </row>
    <row r="397" spans="1:24" x14ac:dyDescent="0.2">
      <c r="A397">
        <v>22</v>
      </c>
      <c r="K397">
        <v>57</v>
      </c>
      <c r="X397">
        <v>7.7957999999999998</v>
      </c>
    </row>
    <row r="398" spans="1:24" x14ac:dyDescent="0.2">
      <c r="A398">
        <v>31</v>
      </c>
      <c r="K398">
        <v>26</v>
      </c>
      <c r="X398">
        <v>7.8541999999999996</v>
      </c>
    </row>
    <row r="399" spans="1:24" x14ac:dyDescent="0.2">
      <c r="A399">
        <v>46</v>
      </c>
      <c r="K399">
        <v>30</v>
      </c>
      <c r="X399">
        <v>26</v>
      </c>
    </row>
    <row r="400" spans="1:24" x14ac:dyDescent="0.2">
      <c r="A400">
        <v>23</v>
      </c>
      <c r="K400">
        <v>80</v>
      </c>
      <c r="X400">
        <v>10.5</v>
      </c>
    </row>
    <row r="401" spans="1:24" x14ac:dyDescent="0.2">
      <c r="A401">
        <v>28</v>
      </c>
      <c r="K401">
        <v>51</v>
      </c>
      <c r="X401">
        <v>12.65</v>
      </c>
    </row>
    <row r="402" spans="1:24" x14ac:dyDescent="0.2">
      <c r="A402">
        <v>39</v>
      </c>
      <c r="K402">
        <v>32</v>
      </c>
      <c r="X402">
        <v>7.9249999999999998</v>
      </c>
    </row>
    <row r="403" spans="1:24" x14ac:dyDescent="0.2">
      <c r="A403">
        <v>26</v>
      </c>
      <c r="K403">
        <v>30</v>
      </c>
      <c r="X403">
        <v>8.0500000000000007</v>
      </c>
    </row>
    <row r="404" spans="1:24" x14ac:dyDescent="0.2">
      <c r="A404">
        <v>21</v>
      </c>
      <c r="K404">
        <v>32</v>
      </c>
      <c r="X404">
        <v>9.8249999999999993</v>
      </c>
    </row>
    <row r="405" spans="1:24" x14ac:dyDescent="0.2">
      <c r="A405">
        <v>28</v>
      </c>
      <c r="K405">
        <v>31</v>
      </c>
      <c r="X405">
        <v>15.85</v>
      </c>
    </row>
    <row r="406" spans="1:24" x14ac:dyDescent="0.2">
      <c r="A406">
        <v>20</v>
      </c>
      <c r="K406">
        <v>30</v>
      </c>
      <c r="X406">
        <v>8.6624999999999996</v>
      </c>
    </row>
    <row r="407" spans="1:24" x14ac:dyDescent="0.2">
      <c r="A407">
        <v>34</v>
      </c>
      <c r="K407">
        <v>20</v>
      </c>
      <c r="X407">
        <v>21</v>
      </c>
    </row>
    <row r="408" spans="1:24" x14ac:dyDescent="0.2">
      <c r="A408">
        <v>51</v>
      </c>
      <c r="K408">
        <v>30</v>
      </c>
      <c r="X408">
        <v>7.75</v>
      </c>
    </row>
    <row r="409" spans="1:24" x14ac:dyDescent="0.2">
      <c r="A409">
        <v>3</v>
      </c>
      <c r="K409">
        <v>48</v>
      </c>
      <c r="X409">
        <v>18.75</v>
      </c>
    </row>
    <row r="410" spans="1:24" x14ac:dyDescent="0.2">
      <c r="A410">
        <v>21</v>
      </c>
      <c r="K410">
        <v>19</v>
      </c>
      <c r="X410">
        <v>7.7750000000000004</v>
      </c>
    </row>
    <row r="411" spans="1:24" x14ac:dyDescent="0.2">
      <c r="A411">
        <v>22</v>
      </c>
      <c r="K411">
        <v>56</v>
      </c>
      <c r="X411">
        <v>25.466699999999999</v>
      </c>
    </row>
    <row r="412" spans="1:24" x14ac:dyDescent="0.2">
      <c r="A412">
        <v>30</v>
      </c>
      <c r="K412">
        <v>30</v>
      </c>
      <c r="X412">
        <v>7.8958000000000004</v>
      </c>
    </row>
    <row r="413" spans="1:24" x14ac:dyDescent="0.2">
      <c r="A413">
        <v>30</v>
      </c>
      <c r="K413">
        <v>30</v>
      </c>
      <c r="X413">
        <v>6.8582999999999998</v>
      </c>
    </row>
    <row r="414" spans="1:24" x14ac:dyDescent="0.2">
      <c r="A414">
        <v>33</v>
      </c>
      <c r="K414">
        <v>21</v>
      </c>
      <c r="X414">
        <v>90</v>
      </c>
    </row>
    <row r="415" spans="1:24" x14ac:dyDescent="0.2">
      <c r="A415">
        <v>30</v>
      </c>
      <c r="K415">
        <v>24</v>
      </c>
      <c r="X415">
        <v>0</v>
      </c>
    </row>
    <row r="416" spans="1:24" x14ac:dyDescent="0.2">
      <c r="A416">
        <v>44</v>
      </c>
      <c r="K416">
        <v>30</v>
      </c>
      <c r="X416">
        <v>7.9249999999999998</v>
      </c>
    </row>
    <row r="417" spans="1:24" x14ac:dyDescent="0.2">
      <c r="A417">
        <v>35.5</v>
      </c>
      <c r="K417">
        <v>23</v>
      </c>
      <c r="X417">
        <v>8.0500000000000007</v>
      </c>
    </row>
    <row r="418" spans="1:24" x14ac:dyDescent="0.2">
      <c r="A418">
        <v>34</v>
      </c>
      <c r="K418">
        <v>58</v>
      </c>
      <c r="X418">
        <v>32.5</v>
      </c>
    </row>
    <row r="419" spans="1:24" x14ac:dyDescent="0.2">
      <c r="A419">
        <v>18</v>
      </c>
      <c r="K419">
        <v>50</v>
      </c>
      <c r="X419">
        <v>13</v>
      </c>
    </row>
    <row r="420" spans="1:24" x14ac:dyDescent="0.2">
      <c r="A420">
        <v>30</v>
      </c>
      <c r="K420">
        <v>40</v>
      </c>
      <c r="X420">
        <v>13</v>
      </c>
    </row>
    <row r="421" spans="1:24" x14ac:dyDescent="0.2">
      <c r="A421">
        <v>10</v>
      </c>
      <c r="K421">
        <v>47</v>
      </c>
      <c r="X421">
        <v>24.15</v>
      </c>
    </row>
    <row r="422" spans="1:24" x14ac:dyDescent="0.2">
      <c r="A422">
        <v>30</v>
      </c>
      <c r="K422">
        <v>36</v>
      </c>
      <c r="X422">
        <v>7.8958000000000004</v>
      </c>
    </row>
    <row r="423" spans="1:24" x14ac:dyDescent="0.2">
      <c r="A423">
        <v>21</v>
      </c>
      <c r="K423">
        <v>20</v>
      </c>
      <c r="X423">
        <v>7.7332999999999998</v>
      </c>
    </row>
    <row r="424" spans="1:24" x14ac:dyDescent="0.2">
      <c r="A424">
        <v>29</v>
      </c>
      <c r="K424">
        <v>32</v>
      </c>
      <c r="X424">
        <v>7.875</v>
      </c>
    </row>
    <row r="425" spans="1:24" x14ac:dyDescent="0.2">
      <c r="A425">
        <v>28</v>
      </c>
      <c r="K425">
        <v>25</v>
      </c>
      <c r="X425">
        <v>14.4</v>
      </c>
    </row>
    <row r="426" spans="1:24" x14ac:dyDescent="0.2">
      <c r="A426">
        <v>18</v>
      </c>
      <c r="K426">
        <v>30</v>
      </c>
      <c r="X426">
        <v>20.212499999999999</v>
      </c>
    </row>
    <row r="427" spans="1:24" x14ac:dyDescent="0.2">
      <c r="A427">
        <v>30</v>
      </c>
      <c r="K427">
        <v>43</v>
      </c>
      <c r="X427">
        <v>7.25</v>
      </c>
    </row>
    <row r="428" spans="1:24" x14ac:dyDescent="0.2">
      <c r="A428">
        <v>28</v>
      </c>
      <c r="K428">
        <v>31</v>
      </c>
      <c r="X428">
        <v>26</v>
      </c>
    </row>
    <row r="429" spans="1:24" x14ac:dyDescent="0.2">
      <c r="A429">
        <v>19</v>
      </c>
      <c r="K429">
        <v>70</v>
      </c>
      <c r="X429">
        <v>26</v>
      </c>
    </row>
    <row r="430" spans="1:24" x14ac:dyDescent="0.2">
      <c r="A430">
        <v>30</v>
      </c>
      <c r="K430">
        <v>31</v>
      </c>
      <c r="X430">
        <v>7.75</v>
      </c>
    </row>
    <row r="431" spans="1:24" x14ac:dyDescent="0.2">
      <c r="A431">
        <v>32</v>
      </c>
      <c r="K431">
        <v>30</v>
      </c>
      <c r="X431">
        <v>8.0500000000000007</v>
      </c>
    </row>
    <row r="432" spans="1:24" x14ac:dyDescent="0.2">
      <c r="A432">
        <v>28</v>
      </c>
      <c r="K432">
        <v>18</v>
      </c>
      <c r="X432">
        <v>26.55</v>
      </c>
    </row>
    <row r="433" spans="1:24" x14ac:dyDescent="0.2">
      <c r="A433">
        <v>35.5</v>
      </c>
      <c r="K433">
        <v>24.5</v>
      </c>
      <c r="X433">
        <v>16.100000000000001</v>
      </c>
    </row>
    <row r="434" spans="1:24" x14ac:dyDescent="0.2">
      <c r="A434">
        <v>42</v>
      </c>
      <c r="K434">
        <v>36</v>
      </c>
      <c r="X434">
        <v>26</v>
      </c>
    </row>
    <row r="435" spans="1:24" x14ac:dyDescent="0.2">
      <c r="A435">
        <v>17</v>
      </c>
      <c r="K435">
        <v>27</v>
      </c>
      <c r="X435">
        <v>7.125</v>
      </c>
    </row>
    <row r="436" spans="1:24" x14ac:dyDescent="0.2">
      <c r="A436">
        <v>50</v>
      </c>
      <c r="K436">
        <v>20</v>
      </c>
      <c r="X436">
        <v>55.9</v>
      </c>
    </row>
    <row r="437" spans="1:24" x14ac:dyDescent="0.2">
      <c r="A437">
        <v>14</v>
      </c>
      <c r="K437">
        <v>14</v>
      </c>
      <c r="X437">
        <v>120</v>
      </c>
    </row>
    <row r="438" spans="1:24" x14ac:dyDescent="0.2">
      <c r="A438">
        <v>21</v>
      </c>
      <c r="K438">
        <v>60</v>
      </c>
      <c r="X438">
        <v>34.375</v>
      </c>
    </row>
    <row r="439" spans="1:24" x14ac:dyDescent="0.2">
      <c r="A439">
        <v>24</v>
      </c>
      <c r="K439">
        <v>25</v>
      </c>
      <c r="X439">
        <v>18.75</v>
      </c>
    </row>
    <row r="440" spans="1:24" x14ac:dyDescent="0.2">
      <c r="A440">
        <v>64</v>
      </c>
      <c r="K440">
        <v>14</v>
      </c>
      <c r="X440">
        <v>263</v>
      </c>
    </row>
    <row r="441" spans="1:24" x14ac:dyDescent="0.2">
      <c r="A441">
        <v>31</v>
      </c>
      <c r="K441">
        <v>19</v>
      </c>
      <c r="X441">
        <v>10.5</v>
      </c>
    </row>
    <row r="442" spans="1:24" x14ac:dyDescent="0.2">
      <c r="A442">
        <v>45</v>
      </c>
      <c r="K442">
        <v>18</v>
      </c>
      <c r="X442">
        <v>26.25</v>
      </c>
    </row>
    <row r="443" spans="1:24" x14ac:dyDescent="0.2">
      <c r="A443">
        <v>20</v>
      </c>
      <c r="K443">
        <v>31</v>
      </c>
      <c r="X443">
        <v>9.5</v>
      </c>
    </row>
    <row r="444" spans="1:24" x14ac:dyDescent="0.2">
      <c r="A444">
        <v>25</v>
      </c>
      <c r="K444">
        <v>30</v>
      </c>
      <c r="X444">
        <v>7.7750000000000004</v>
      </c>
    </row>
    <row r="445" spans="1:24" x14ac:dyDescent="0.2">
      <c r="A445">
        <v>28</v>
      </c>
      <c r="K445">
        <v>25</v>
      </c>
      <c r="X445">
        <v>13</v>
      </c>
    </row>
    <row r="446" spans="1:24" x14ac:dyDescent="0.2">
      <c r="A446">
        <v>30</v>
      </c>
      <c r="K446">
        <v>60</v>
      </c>
      <c r="X446">
        <v>8.1125000000000007</v>
      </c>
    </row>
    <row r="447" spans="1:24" x14ac:dyDescent="0.2">
      <c r="A447">
        <v>4</v>
      </c>
      <c r="K447">
        <v>52</v>
      </c>
      <c r="X447">
        <v>81.8583</v>
      </c>
    </row>
    <row r="448" spans="1:24" x14ac:dyDescent="0.2">
      <c r="A448">
        <v>13</v>
      </c>
      <c r="K448">
        <v>44</v>
      </c>
      <c r="X448">
        <v>19.5</v>
      </c>
    </row>
    <row r="449" spans="1:24" x14ac:dyDescent="0.2">
      <c r="A449">
        <v>34</v>
      </c>
      <c r="K449">
        <v>49</v>
      </c>
      <c r="X449">
        <v>26.55</v>
      </c>
    </row>
    <row r="450" spans="1:24" x14ac:dyDescent="0.2">
      <c r="A450">
        <v>5</v>
      </c>
      <c r="K450">
        <v>42</v>
      </c>
      <c r="X450">
        <v>19.258299999999998</v>
      </c>
    </row>
    <row r="451" spans="1:24" x14ac:dyDescent="0.2">
      <c r="A451">
        <v>52</v>
      </c>
      <c r="K451">
        <v>35</v>
      </c>
      <c r="X451">
        <v>30.5</v>
      </c>
    </row>
    <row r="452" spans="1:24" x14ac:dyDescent="0.2">
      <c r="A452">
        <v>36</v>
      </c>
      <c r="K452">
        <v>25</v>
      </c>
      <c r="X452">
        <v>27.75</v>
      </c>
    </row>
    <row r="453" spans="1:24" x14ac:dyDescent="0.2">
      <c r="A453">
        <v>30</v>
      </c>
      <c r="K453">
        <v>26</v>
      </c>
      <c r="X453">
        <v>19.966699999999999</v>
      </c>
    </row>
    <row r="454" spans="1:24" x14ac:dyDescent="0.2">
      <c r="A454">
        <v>30</v>
      </c>
      <c r="K454">
        <v>39</v>
      </c>
      <c r="X454">
        <v>27.75</v>
      </c>
    </row>
    <row r="455" spans="1:24" x14ac:dyDescent="0.2">
      <c r="A455">
        <v>49</v>
      </c>
      <c r="K455">
        <v>42</v>
      </c>
      <c r="X455">
        <v>89.104200000000006</v>
      </c>
    </row>
    <row r="456" spans="1:24" x14ac:dyDescent="0.2">
      <c r="A456">
        <v>30</v>
      </c>
      <c r="K456">
        <v>4</v>
      </c>
      <c r="X456">
        <v>8.0500000000000007</v>
      </c>
    </row>
    <row r="457" spans="1:24" x14ac:dyDescent="0.2">
      <c r="A457">
        <v>29</v>
      </c>
      <c r="K457">
        <v>30</v>
      </c>
      <c r="X457">
        <v>7.8958000000000004</v>
      </c>
    </row>
    <row r="458" spans="1:24" x14ac:dyDescent="0.2">
      <c r="A458">
        <v>65</v>
      </c>
      <c r="K458">
        <v>48</v>
      </c>
      <c r="X458">
        <v>26.55</v>
      </c>
    </row>
    <row r="459" spans="1:24" x14ac:dyDescent="0.2">
      <c r="A459">
        <v>35.5</v>
      </c>
      <c r="K459">
        <v>29</v>
      </c>
      <c r="X459">
        <v>51.862499999999997</v>
      </c>
    </row>
    <row r="460" spans="1:24" x14ac:dyDescent="0.2">
      <c r="A460">
        <v>50</v>
      </c>
      <c r="K460">
        <v>52</v>
      </c>
      <c r="X460">
        <v>10.5</v>
      </c>
    </row>
    <row r="461" spans="1:24" x14ac:dyDescent="0.2">
      <c r="A461">
        <v>30</v>
      </c>
      <c r="K461">
        <v>19</v>
      </c>
      <c r="X461">
        <v>7.75</v>
      </c>
    </row>
    <row r="462" spans="1:24" x14ac:dyDescent="0.2">
      <c r="A462">
        <v>48</v>
      </c>
      <c r="K462">
        <v>30</v>
      </c>
      <c r="X462">
        <v>26.55</v>
      </c>
    </row>
    <row r="463" spans="1:24" x14ac:dyDescent="0.2">
      <c r="A463">
        <v>34</v>
      </c>
      <c r="K463">
        <v>33</v>
      </c>
      <c r="X463">
        <v>8.0500000000000007</v>
      </c>
    </row>
    <row r="464" spans="1:24" x14ac:dyDescent="0.2">
      <c r="A464">
        <v>47</v>
      </c>
      <c r="K464">
        <v>17</v>
      </c>
      <c r="X464">
        <v>38.5</v>
      </c>
    </row>
    <row r="465" spans="1:24" x14ac:dyDescent="0.2">
      <c r="A465">
        <v>48</v>
      </c>
      <c r="K465">
        <v>34</v>
      </c>
      <c r="X465">
        <v>13</v>
      </c>
    </row>
    <row r="466" spans="1:24" x14ac:dyDescent="0.2">
      <c r="A466">
        <v>30</v>
      </c>
      <c r="K466">
        <v>50</v>
      </c>
      <c r="X466">
        <v>8.0500000000000007</v>
      </c>
    </row>
    <row r="467" spans="1:24" x14ac:dyDescent="0.2">
      <c r="A467">
        <v>38</v>
      </c>
      <c r="K467">
        <v>27</v>
      </c>
      <c r="X467">
        <v>7.05</v>
      </c>
    </row>
    <row r="468" spans="1:24" x14ac:dyDescent="0.2">
      <c r="A468">
        <v>30</v>
      </c>
      <c r="K468">
        <v>20</v>
      </c>
      <c r="X468">
        <v>0</v>
      </c>
    </row>
    <row r="469" spans="1:24" x14ac:dyDescent="0.2">
      <c r="A469">
        <v>56</v>
      </c>
      <c r="K469">
        <v>25</v>
      </c>
      <c r="X469">
        <v>26.55</v>
      </c>
    </row>
    <row r="470" spans="1:24" x14ac:dyDescent="0.2">
      <c r="A470">
        <v>30</v>
      </c>
      <c r="K470">
        <v>11</v>
      </c>
      <c r="X470">
        <v>7.7249999999999996</v>
      </c>
    </row>
    <row r="471" spans="1:24" x14ac:dyDescent="0.2">
      <c r="A471">
        <v>0.75</v>
      </c>
      <c r="K471">
        <v>30</v>
      </c>
      <c r="X471">
        <v>19.258299999999998</v>
      </c>
    </row>
    <row r="472" spans="1:24" x14ac:dyDescent="0.2">
      <c r="A472">
        <v>30</v>
      </c>
      <c r="K472">
        <v>23</v>
      </c>
      <c r="X472">
        <v>7.25</v>
      </c>
    </row>
    <row r="473" spans="1:24" x14ac:dyDescent="0.2">
      <c r="A473">
        <v>38</v>
      </c>
      <c r="K473">
        <v>23</v>
      </c>
      <c r="X473">
        <v>8.6624999999999996</v>
      </c>
    </row>
    <row r="474" spans="1:24" x14ac:dyDescent="0.2">
      <c r="A474">
        <v>33</v>
      </c>
      <c r="K474">
        <v>28.5</v>
      </c>
      <c r="X474">
        <v>27.75</v>
      </c>
    </row>
    <row r="475" spans="1:24" x14ac:dyDescent="0.2">
      <c r="A475">
        <v>23</v>
      </c>
      <c r="K475">
        <v>35</v>
      </c>
      <c r="X475">
        <v>13.791700000000001</v>
      </c>
    </row>
    <row r="476" spans="1:24" x14ac:dyDescent="0.2">
      <c r="A476">
        <v>22</v>
      </c>
      <c r="K476">
        <v>30</v>
      </c>
      <c r="X476">
        <v>9.8375000000000004</v>
      </c>
    </row>
    <row r="477" spans="1:24" x14ac:dyDescent="0.2">
      <c r="A477">
        <v>30</v>
      </c>
      <c r="K477">
        <v>30</v>
      </c>
      <c r="X477">
        <v>52</v>
      </c>
    </row>
    <row r="478" spans="1:24" x14ac:dyDescent="0.2">
      <c r="A478">
        <v>34</v>
      </c>
      <c r="K478">
        <v>30</v>
      </c>
      <c r="X478">
        <v>21</v>
      </c>
    </row>
    <row r="479" spans="1:24" x14ac:dyDescent="0.2">
      <c r="A479">
        <v>29</v>
      </c>
      <c r="K479">
        <v>36</v>
      </c>
      <c r="X479">
        <v>7.0457999999999998</v>
      </c>
    </row>
    <row r="480" spans="1:24" x14ac:dyDescent="0.2">
      <c r="A480">
        <v>22</v>
      </c>
      <c r="K480">
        <v>24</v>
      </c>
      <c r="X480">
        <v>7.5208000000000004</v>
      </c>
    </row>
    <row r="481" spans="1:24" x14ac:dyDescent="0.2">
      <c r="A481">
        <v>2</v>
      </c>
      <c r="K481">
        <v>31</v>
      </c>
      <c r="X481">
        <v>12.2875</v>
      </c>
    </row>
    <row r="482" spans="1:24" x14ac:dyDescent="0.2">
      <c r="A482">
        <v>9</v>
      </c>
      <c r="K482">
        <v>70</v>
      </c>
      <c r="X482">
        <v>46.9</v>
      </c>
    </row>
    <row r="483" spans="1:24" x14ac:dyDescent="0.2">
      <c r="A483">
        <v>30</v>
      </c>
      <c r="K483">
        <v>16</v>
      </c>
      <c r="X483">
        <v>0</v>
      </c>
    </row>
    <row r="484" spans="1:24" x14ac:dyDescent="0.2">
      <c r="A484">
        <v>50</v>
      </c>
      <c r="K484">
        <v>19</v>
      </c>
      <c r="X484">
        <v>8.0500000000000007</v>
      </c>
    </row>
    <row r="485" spans="1:24" x14ac:dyDescent="0.2">
      <c r="A485">
        <v>63</v>
      </c>
      <c r="K485">
        <v>31</v>
      </c>
      <c r="X485">
        <v>9.5875000000000004</v>
      </c>
    </row>
    <row r="486" spans="1:24" x14ac:dyDescent="0.2">
      <c r="A486">
        <v>25</v>
      </c>
      <c r="K486">
        <v>6</v>
      </c>
      <c r="X486">
        <v>91.0792</v>
      </c>
    </row>
    <row r="487" spans="1:24" x14ac:dyDescent="0.2">
      <c r="A487">
        <v>22</v>
      </c>
      <c r="K487">
        <v>33</v>
      </c>
      <c r="X487">
        <v>25.466699999999999</v>
      </c>
    </row>
    <row r="488" spans="1:24" x14ac:dyDescent="0.2">
      <c r="A488">
        <v>35</v>
      </c>
      <c r="K488">
        <v>23</v>
      </c>
      <c r="X488">
        <v>90</v>
      </c>
    </row>
    <row r="489" spans="1:24" x14ac:dyDescent="0.2">
      <c r="A489">
        <v>58</v>
      </c>
      <c r="K489">
        <v>0.67</v>
      </c>
      <c r="X489">
        <v>29.7</v>
      </c>
    </row>
    <row r="490" spans="1:24" x14ac:dyDescent="0.2">
      <c r="A490">
        <v>30</v>
      </c>
      <c r="K490">
        <v>28</v>
      </c>
      <c r="X490">
        <v>8.0500000000000007</v>
      </c>
    </row>
    <row r="491" spans="1:24" x14ac:dyDescent="0.2">
      <c r="A491">
        <v>9</v>
      </c>
      <c r="K491">
        <v>18</v>
      </c>
      <c r="X491">
        <v>15.9</v>
      </c>
    </row>
    <row r="492" spans="1:24" x14ac:dyDescent="0.2">
      <c r="A492">
        <v>30</v>
      </c>
      <c r="K492">
        <v>34</v>
      </c>
      <c r="X492">
        <v>19.966699999999999</v>
      </c>
    </row>
    <row r="493" spans="1:24" x14ac:dyDescent="0.2">
      <c r="A493">
        <v>21</v>
      </c>
      <c r="K493">
        <v>30</v>
      </c>
      <c r="X493">
        <v>7.25</v>
      </c>
    </row>
    <row r="494" spans="1:24" x14ac:dyDescent="0.2">
      <c r="A494">
        <v>55</v>
      </c>
      <c r="K494">
        <v>41</v>
      </c>
      <c r="X494">
        <v>30.5</v>
      </c>
    </row>
    <row r="495" spans="1:24" x14ac:dyDescent="0.2">
      <c r="A495">
        <v>71</v>
      </c>
      <c r="K495">
        <v>20</v>
      </c>
      <c r="X495">
        <v>49.504199999999997</v>
      </c>
    </row>
    <row r="496" spans="1:24" x14ac:dyDescent="0.2">
      <c r="A496">
        <v>21</v>
      </c>
      <c r="K496">
        <v>16</v>
      </c>
      <c r="X496">
        <v>8.0500000000000007</v>
      </c>
    </row>
    <row r="497" spans="1:24" x14ac:dyDescent="0.2">
      <c r="A497">
        <v>30</v>
      </c>
      <c r="K497">
        <v>49</v>
      </c>
      <c r="X497">
        <v>14.458299999999999</v>
      </c>
    </row>
    <row r="498" spans="1:24" x14ac:dyDescent="0.2">
      <c r="A498">
        <v>54</v>
      </c>
      <c r="K498">
        <v>30</v>
      </c>
      <c r="X498">
        <v>78.2667</v>
      </c>
    </row>
    <row r="499" spans="1:24" x14ac:dyDescent="0.2">
      <c r="A499">
        <v>30</v>
      </c>
      <c r="K499">
        <v>32</v>
      </c>
      <c r="X499">
        <v>15.1</v>
      </c>
    </row>
    <row r="500" spans="1:24" x14ac:dyDescent="0.2">
      <c r="A500">
        <v>25</v>
      </c>
      <c r="K500">
        <v>24</v>
      </c>
      <c r="X500">
        <v>151.55000000000001</v>
      </c>
    </row>
    <row r="501" spans="1:24" x14ac:dyDescent="0.2">
      <c r="A501">
        <v>24</v>
      </c>
      <c r="K501">
        <v>48</v>
      </c>
      <c r="X501">
        <v>7.7957999999999998</v>
      </c>
    </row>
    <row r="502" spans="1:24" x14ac:dyDescent="0.2">
      <c r="A502">
        <v>17</v>
      </c>
      <c r="K502">
        <v>30</v>
      </c>
      <c r="X502">
        <v>8.6624999999999996</v>
      </c>
    </row>
    <row r="503" spans="1:24" x14ac:dyDescent="0.2">
      <c r="A503">
        <v>21</v>
      </c>
      <c r="K503">
        <v>18</v>
      </c>
      <c r="X503">
        <v>7.75</v>
      </c>
    </row>
    <row r="504" spans="1:24" x14ac:dyDescent="0.2">
      <c r="A504">
        <v>22</v>
      </c>
      <c r="K504">
        <v>30</v>
      </c>
      <c r="X504">
        <v>7.6292</v>
      </c>
    </row>
    <row r="505" spans="1:24" x14ac:dyDescent="0.2">
      <c r="A505">
        <v>37</v>
      </c>
      <c r="K505">
        <v>30</v>
      </c>
      <c r="X505">
        <v>9.5875000000000004</v>
      </c>
    </row>
    <row r="506" spans="1:24" x14ac:dyDescent="0.2">
      <c r="A506">
        <v>16</v>
      </c>
      <c r="K506">
        <v>29</v>
      </c>
      <c r="X506">
        <v>86.5</v>
      </c>
    </row>
    <row r="507" spans="1:24" x14ac:dyDescent="0.2">
      <c r="A507">
        <v>18</v>
      </c>
      <c r="K507">
        <v>30</v>
      </c>
      <c r="X507">
        <v>108.9</v>
      </c>
    </row>
    <row r="508" spans="1:24" x14ac:dyDescent="0.2">
      <c r="A508">
        <v>33</v>
      </c>
      <c r="K508">
        <v>25</v>
      </c>
      <c r="X508">
        <v>26</v>
      </c>
    </row>
    <row r="509" spans="1:24" x14ac:dyDescent="0.2">
      <c r="A509">
        <v>30</v>
      </c>
      <c r="K509">
        <v>25</v>
      </c>
      <c r="X509">
        <v>26.55</v>
      </c>
    </row>
    <row r="510" spans="1:24" x14ac:dyDescent="0.2">
      <c r="A510">
        <v>28</v>
      </c>
      <c r="K510">
        <v>8</v>
      </c>
      <c r="X510">
        <v>22.524999999999999</v>
      </c>
    </row>
    <row r="511" spans="1:24" x14ac:dyDescent="0.2">
      <c r="A511">
        <v>26</v>
      </c>
      <c r="K511">
        <v>1</v>
      </c>
      <c r="X511">
        <v>56.495800000000003</v>
      </c>
    </row>
    <row r="512" spans="1:24" x14ac:dyDescent="0.2">
      <c r="A512">
        <v>29</v>
      </c>
      <c r="K512">
        <v>46</v>
      </c>
      <c r="X512">
        <v>7.75</v>
      </c>
    </row>
    <row r="513" spans="1:24" x14ac:dyDescent="0.2">
      <c r="A513">
        <v>30</v>
      </c>
      <c r="K513">
        <v>30</v>
      </c>
      <c r="X513">
        <v>8.0500000000000007</v>
      </c>
    </row>
    <row r="514" spans="1:24" x14ac:dyDescent="0.2">
      <c r="A514">
        <v>36</v>
      </c>
      <c r="K514">
        <v>16</v>
      </c>
      <c r="X514">
        <v>26.287500000000001</v>
      </c>
    </row>
    <row r="515" spans="1:24" x14ac:dyDescent="0.2">
      <c r="A515">
        <v>54</v>
      </c>
      <c r="K515">
        <v>30</v>
      </c>
      <c r="X515">
        <v>59.4</v>
      </c>
    </row>
    <row r="516" spans="1:24" x14ac:dyDescent="0.2">
      <c r="A516">
        <v>24</v>
      </c>
      <c r="K516">
        <v>25</v>
      </c>
      <c r="X516">
        <v>7.4958</v>
      </c>
    </row>
    <row r="517" spans="1:24" x14ac:dyDescent="0.2">
      <c r="A517">
        <v>47</v>
      </c>
      <c r="K517">
        <v>39</v>
      </c>
      <c r="X517">
        <v>34.020800000000001</v>
      </c>
    </row>
    <row r="518" spans="1:24" x14ac:dyDescent="0.2">
      <c r="A518">
        <v>34</v>
      </c>
      <c r="K518">
        <v>30</v>
      </c>
      <c r="X518">
        <v>10.5</v>
      </c>
    </row>
    <row r="519" spans="1:24" x14ac:dyDescent="0.2">
      <c r="A519">
        <v>30</v>
      </c>
      <c r="K519">
        <v>34</v>
      </c>
      <c r="X519">
        <v>24.15</v>
      </c>
    </row>
    <row r="520" spans="1:24" x14ac:dyDescent="0.2">
      <c r="A520">
        <v>36</v>
      </c>
      <c r="K520">
        <v>11</v>
      </c>
      <c r="X520">
        <v>26</v>
      </c>
    </row>
    <row r="521" spans="1:24" x14ac:dyDescent="0.2">
      <c r="A521">
        <v>32</v>
      </c>
      <c r="K521">
        <v>0.42</v>
      </c>
      <c r="X521">
        <v>7.8958000000000004</v>
      </c>
    </row>
    <row r="522" spans="1:24" x14ac:dyDescent="0.2">
      <c r="A522">
        <v>30</v>
      </c>
      <c r="K522">
        <v>27</v>
      </c>
      <c r="X522">
        <v>93.5</v>
      </c>
    </row>
    <row r="523" spans="1:24" x14ac:dyDescent="0.2">
      <c r="A523">
        <v>22</v>
      </c>
      <c r="K523">
        <v>31</v>
      </c>
      <c r="X523">
        <v>7.8958000000000004</v>
      </c>
    </row>
    <row r="524" spans="1:24" x14ac:dyDescent="0.2">
      <c r="A524">
        <v>30</v>
      </c>
      <c r="K524">
        <v>39</v>
      </c>
      <c r="X524">
        <v>7.2249999999999996</v>
      </c>
    </row>
    <row r="525" spans="1:24" x14ac:dyDescent="0.2">
      <c r="A525">
        <v>44</v>
      </c>
      <c r="K525">
        <v>39</v>
      </c>
      <c r="X525">
        <v>57.979199999999999</v>
      </c>
    </row>
    <row r="526" spans="1:24" x14ac:dyDescent="0.2">
      <c r="A526">
        <v>30</v>
      </c>
      <c r="K526">
        <v>26</v>
      </c>
      <c r="X526">
        <v>7.2291999999999996</v>
      </c>
    </row>
    <row r="527" spans="1:24" x14ac:dyDescent="0.2">
      <c r="A527">
        <v>40.5</v>
      </c>
      <c r="K527">
        <v>39</v>
      </c>
      <c r="X527">
        <v>7.75</v>
      </c>
    </row>
    <row r="528" spans="1:24" x14ac:dyDescent="0.2">
      <c r="A528">
        <v>50</v>
      </c>
      <c r="K528">
        <v>35</v>
      </c>
      <c r="X528">
        <v>10.5</v>
      </c>
    </row>
    <row r="529" spans="1:24" x14ac:dyDescent="0.2">
      <c r="A529">
        <v>30</v>
      </c>
      <c r="K529">
        <v>30.5</v>
      </c>
      <c r="X529">
        <v>221.7792</v>
      </c>
    </row>
    <row r="530" spans="1:24" x14ac:dyDescent="0.2">
      <c r="A530">
        <v>39</v>
      </c>
      <c r="K530">
        <v>30</v>
      </c>
      <c r="X530">
        <v>7.9249999999999998</v>
      </c>
    </row>
    <row r="531" spans="1:24" x14ac:dyDescent="0.2">
      <c r="A531">
        <v>23</v>
      </c>
      <c r="K531">
        <v>31</v>
      </c>
      <c r="X531">
        <v>11.5</v>
      </c>
    </row>
    <row r="532" spans="1:24" x14ac:dyDescent="0.2">
      <c r="A532">
        <v>2</v>
      </c>
      <c r="K532">
        <v>43</v>
      </c>
      <c r="X532">
        <v>26</v>
      </c>
    </row>
    <row r="533" spans="1:24" x14ac:dyDescent="0.2">
      <c r="A533">
        <v>30</v>
      </c>
      <c r="K533">
        <v>10</v>
      </c>
      <c r="X533">
        <v>7.2291999999999996</v>
      </c>
    </row>
    <row r="534" spans="1:24" x14ac:dyDescent="0.2">
      <c r="A534">
        <v>17</v>
      </c>
      <c r="K534">
        <v>27</v>
      </c>
      <c r="X534">
        <v>7.2291999999999996</v>
      </c>
    </row>
    <row r="535" spans="1:24" x14ac:dyDescent="0.2">
      <c r="A535">
        <v>35.5</v>
      </c>
      <c r="K535">
        <v>38</v>
      </c>
      <c r="X535">
        <v>22.3583</v>
      </c>
    </row>
    <row r="536" spans="1:24" x14ac:dyDescent="0.2">
      <c r="A536">
        <v>30</v>
      </c>
      <c r="K536">
        <v>2</v>
      </c>
      <c r="X536">
        <v>8.6624999999999996</v>
      </c>
    </row>
    <row r="537" spans="1:24" x14ac:dyDescent="0.2">
      <c r="A537">
        <v>7</v>
      </c>
      <c r="K537">
        <v>30</v>
      </c>
      <c r="X537">
        <v>26.25</v>
      </c>
    </row>
    <row r="538" spans="1:24" x14ac:dyDescent="0.2">
      <c r="A538">
        <v>45</v>
      </c>
      <c r="K538">
        <v>30</v>
      </c>
      <c r="X538">
        <v>26.55</v>
      </c>
    </row>
    <row r="539" spans="1:24" x14ac:dyDescent="0.2">
      <c r="A539">
        <v>30</v>
      </c>
      <c r="K539">
        <v>1</v>
      </c>
      <c r="X539">
        <v>106.425</v>
      </c>
    </row>
    <row r="540" spans="1:24" x14ac:dyDescent="0.2">
      <c r="A540">
        <v>30</v>
      </c>
      <c r="K540">
        <v>30</v>
      </c>
      <c r="X540">
        <v>14.5</v>
      </c>
    </row>
    <row r="541" spans="1:24" x14ac:dyDescent="0.2">
      <c r="A541">
        <v>22</v>
      </c>
      <c r="K541">
        <v>0.83</v>
      </c>
      <c r="X541">
        <v>49.5</v>
      </c>
    </row>
    <row r="542" spans="1:24" x14ac:dyDescent="0.2">
      <c r="A542">
        <v>36</v>
      </c>
      <c r="K542">
        <v>30</v>
      </c>
      <c r="X542">
        <v>71</v>
      </c>
    </row>
    <row r="543" spans="1:24" x14ac:dyDescent="0.2">
      <c r="A543">
        <v>9</v>
      </c>
      <c r="K543">
        <v>23</v>
      </c>
      <c r="X543">
        <v>31.274999999999999</v>
      </c>
    </row>
    <row r="544" spans="1:24" x14ac:dyDescent="0.2">
      <c r="A544">
        <v>11</v>
      </c>
      <c r="K544">
        <v>18</v>
      </c>
      <c r="X544">
        <v>31.274999999999999</v>
      </c>
    </row>
    <row r="545" spans="1:24" x14ac:dyDescent="0.2">
      <c r="A545">
        <v>32</v>
      </c>
      <c r="K545">
        <v>21</v>
      </c>
      <c r="X545">
        <v>26</v>
      </c>
    </row>
    <row r="546" spans="1:24" x14ac:dyDescent="0.2">
      <c r="A546">
        <v>50</v>
      </c>
      <c r="K546">
        <v>30</v>
      </c>
      <c r="X546">
        <v>106.425</v>
      </c>
    </row>
    <row r="547" spans="1:24" x14ac:dyDescent="0.2">
      <c r="A547">
        <v>64</v>
      </c>
      <c r="K547">
        <v>32</v>
      </c>
      <c r="X547">
        <v>26</v>
      </c>
    </row>
    <row r="548" spans="1:24" x14ac:dyDescent="0.2">
      <c r="A548">
        <v>19</v>
      </c>
      <c r="K548">
        <v>30</v>
      </c>
      <c r="X548">
        <v>26</v>
      </c>
    </row>
    <row r="549" spans="1:24" x14ac:dyDescent="0.2">
      <c r="A549">
        <v>30</v>
      </c>
      <c r="K549">
        <v>20</v>
      </c>
      <c r="X549">
        <v>13.862500000000001</v>
      </c>
    </row>
    <row r="550" spans="1:24" x14ac:dyDescent="0.2">
      <c r="A550">
        <v>33</v>
      </c>
      <c r="K550">
        <v>16</v>
      </c>
      <c r="X550">
        <v>20.524999999999999</v>
      </c>
    </row>
    <row r="551" spans="1:24" x14ac:dyDescent="0.2">
      <c r="A551">
        <v>8</v>
      </c>
      <c r="K551">
        <v>34.5</v>
      </c>
      <c r="X551">
        <v>36.75</v>
      </c>
    </row>
    <row r="552" spans="1:24" x14ac:dyDescent="0.2">
      <c r="A552">
        <v>17</v>
      </c>
      <c r="K552">
        <v>17</v>
      </c>
      <c r="X552">
        <v>110.88330000000001</v>
      </c>
    </row>
    <row r="553" spans="1:24" x14ac:dyDescent="0.2">
      <c r="A553">
        <v>27</v>
      </c>
      <c r="K553">
        <v>42</v>
      </c>
      <c r="X553">
        <v>26</v>
      </c>
    </row>
    <row r="554" spans="1:24" x14ac:dyDescent="0.2">
      <c r="A554">
        <v>30</v>
      </c>
      <c r="K554">
        <v>30</v>
      </c>
      <c r="X554">
        <v>7.8292000000000002</v>
      </c>
    </row>
    <row r="555" spans="1:24" x14ac:dyDescent="0.2">
      <c r="A555">
        <v>22</v>
      </c>
      <c r="K555">
        <v>35</v>
      </c>
      <c r="X555">
        <v>7.2249999999999996</v>
      </c>
    </row>
    <row r="556" spans="1:24" x14ac:dyDescent="0.2">
      <c r="A556">
        <v>22</v>
      </c>
      <c r="K556">
        <v>28</v>
      </c>
      <c r="X556">
        <v>7.7750000000000004</v>
      </c>
    </row>
    <row r="557" spans="1:24" x14ac:dyDescent="0.2">
      <c r="A557">
        <v>62</v>
      </c>
      <c r="K557">
        <v>4</v>
      </c>
      <c r="X557">
        <v>26.55</v>
      </c>
    </row>
    <row r="558" spans="1:24" x14ac:dyDescent="0.2">
      <c r="A558">
        <v>48</v>
      </c>
      <c r="K558">
        <v>74</v>
      </c>
      <c r="X558">
        <v>39.6</v>
      </c>
    </row>
    <row r="559" spans="1:24" x14ac:dyDescent="0.2">
      <c r="A559">
        <v>30</v>
      </c>
      <c r="K559">
        <v>51</v>
      </c>
      <c r="X559">
        <v>227.52500000000001</v>
      </c>
    </row>
    <row r="560" spans="1:24" x14ac:dyDescent="0.2">
      <c r="A560">
        <v>39</v>
      </c>
      <c r="K560">
        <v>30</v>
      </c>
      <c r="X560">
        <v>79.650000000000006</v>
      </c>
    </row>
    <row r="561" spans="1:24" x14ac:dyDescent="0.2">
      <c r="A561">
        <v>36</v>
      </c>
      <c r="K561">
        <v>41</v>
      </c>
      <c r="X561">
        <v>17.399999999999999</v>
      </c>
    </row>
    <row r="562" spans="1:24" x14ac:dyDescent="0.2">
      <c r="A562">
        <v>30</v>
      </c>
      <c r="K562">
        <v>21</v>
      </c>
      <c r="X562">
        <v>7.75</v>
      </c>
    </row>
    <row r="563" spans="1:24" x14ac:dyDescent="0.2">
      <c r="A563">
        <v>40</v>
      </c>
      <c r="K563">
        <v>24</v>
      </c>
      <c r="X563">
        <v>7.8958000000000004</v>
      </c>
    </row>
    <row r="564" spans="1:24" x14ac:dyDescent="0.2">
      <c r="A564">
        <v>28</v>
      </c>
      <c r="K564">
        <v>31</v>
      </c>
      <c r="X564">
        <v>13.5</v>
      </c>
    </row>
    <row r="565" spans="1:24" x14ac:dyDescent="0.2">
      <c r="A565">
        <v>30</v>
      </c>
      <c r="K565">
        <v>30</v>
      </c>
      <c r="X565">
        <v>8.0500000000000007</v>
      </c>
    </row>
    <row r="566" spans="1:24" x14ac:dyDescent="0.2">
      <c r="A566">
        <v>22</v>
      </c>
      <c r="K566">
        <v>4</v>
      </c>
      <c r="X566">
        <v>8.0500000000000007</v>
      </c>
    </row>
    <row r="567" spans="1:24" x14ac:dyDescent="0.2">
      <c r="A567">
        <v>24</v>
      </c>
      <c r="K567">
        <v>26</v>
      </c>
      <c r="X567">
        <v>24.15</v>
      </c>
    </row>
    <row r="568" spans="1:24" x14ac:dyDescent="0.2">
      <c r="A568">
        <v>19</v>
      </c>
      <c r="K568">
        <v>33</v>
      </c>
      <c r="X568">
        <v>7.8958000000000004</v>
      </c>
    </row>
    <row r="569" spans="1:24" x14ac:dyDescent="0.2">
      <c r="A569">
        <v>29</v>
      </c>
      <c r="K569">
        <v>47</v>
      </c>
      <c r="X569">
        <v>21.074999999999999</v>
      </c>
    </row>
    <row r="570" spans="1:24" x14ac:dyDescent="0.2">
      <c r="A570">
        <v>30</v>
      </c>
      <c r="K570">
        <v>20</v>
      </c>
      <c r="X570">
        <v>7.2291999999999996</v>
      </c>
    </row>
    <row r="571" spans="1:24" x14ac:dyDescent="0.2">
      <c r="A571">
        <v>32</v>
      </c>
      <c r="K571">
        <v>19</v>
      </c>
      <c r="X571">
        <v>7.8541999999999996</v>
      </c>
    </row>
    <row r="572" spans="1:24" x14ac:dyDescent="0.2">
      <c r="A572">
        <v>62</v>
      </c>
      <c r="K572">
        <v>30</v>
      </c>
      <c r="X572">
        <v>10.5</v>
      </c>
    </row>
    <row r="573" spans="1:24" x14ac:dyDescent="0.2">
      <c r="A573">
        <v>53</v>
      </c>
      <c r="K573">
        <v>33</v>
      </c>
      <c r="X573">
        <v>51.479199999999999</v>
      </c>
    </row>
    <row r="574" spans="1:24" x14ac:dyDescent="0.2">
      <c r="A574">
        <v>36</v>
      </c>
      <c r="K574">
        <v>28</v>
      </c>
      <c r="X574">
        <v>26.387499999999999</v>
      </c>
    </row>
    <row r="575" spans="1:24" x14ac:dyDescent="0.2">
      <c r="A575">
        <v>22</v>
      </c>
      <c r="K575">
        <v>25</v>
      </c>
      <c r="X575">
        <v>7.75</v>
      </c>
    </row>
    <row r="576" spans="1:24" x14ac:dyDescent="0.2">
      <c r="A576">
        <v>16</v>
      </c>
      <c r="K576">
        <v>27</v>
      </c>
      <c r="X576">
        <v>8.0500000000000007</v>
      </c>
    </row>
    <row r="577" spans="1:24" x14ac:dyDescent="0.2">
      <c r="A577">
        <v>19</v>
      </c>
      <c r="K577">
        <v>26</v>
      </c>
      <c r="X577">
        <v>14.5</v>
      </c>
    </row>
    <row r="578" spans="1:24" x14ac:dyDescent="0.2">
      <c r="A578">
        <v>34</v>
      </c>
      <c r="K578">
        <v>32</v>
      </c>
      <c r="X578">
        <v>13</v>
      </c>
    </row>
    <row r="579" spans="1:24" x14ac:dyDescent="0.2">
      <c r="A579">
        <v>39</v>
      </c>
      <c r="K579">
        <f>COUNT(K2:K578)</f>
        <v>577</v>
      </c>
      <c r="X579">
        <v>55.9</v>
      </c>
    </row>
    <row r="580" spans="1:24" x14ac:dyDescent="0.2">
      <c r="A580">
        <v>35.5</v>
      </c>
      <c r="X580">
        <v>14.458299999999999</v>
      </c>
    </row>
    <row r="581" spans="1:24" x14ac:dyDescent="0.2">
      <c r="A581">
        <v>32</v>
      </c>
      <c r="X581">
        <v>7.9249999999999998</v>
      </c>
    </row>
    <row r="582" spans="1:24" x14ac:dyDescent="0.2">
      <c r="A582">
        <v>25</v>
      </c>
      <c r="X582">
        <v>30</v>
      </c>
    </row>
    <row r="583" spans="1:24" x14ac:dyDescent="0.2">
      <c r="A583">
        <v>39</v>
      </c>
      <c r="X583">
        <v>110.88330000000001</v>
      </c>
    </row>
    <row r="584" spans="1:24" x14ac:dyDescent="0.2">
      <c r="A584">
        <v>54</v>
      </c>
      <c r="X584">
        <v>26</v>
      </c>
    </row>
    <row r="585" spans="1:24" x14ac:dyDescent="0.2">
      <c r="A585">
        <v>36</v>
      </c>
      <c r="X585">
        <v>40.125</v>
      </c>
    </row>
    <row r="586" spans="1:24" x14ac:dyDescent="0.2">
      <c r="A586">
        <v>30</v>
      </c>
      <c r="X586">
        <v>8.7125000000000004</v>
      </c>
    </row>
    <row r="587" spans="1:24" x14ac:dyDescent="0.2">
      <c r="A587">
        <v>18</v>
      </c>
      <c r="X587">
        <v>79.650000000000006</v>
      </c>
    </row>
    <row r="588" spans="1:24" x14ac:dyDescent="0.2">
      <c r="A588">
        <v>47</v>
      </c>
      <c r="X588">
        <v>15</v>
      </c>
    </row>
    <row r="589" spans="1:24" x14ac:dyDescent="0.2">
      <c r="A589">
        <v>60</v>
      </c>
      <c r="X589">
        <v>79.2</v>
      </c>
    </row>
    <row r="590" spans="1:24" x14ac:dyDescent="0.2">
      <c r="A590">
        <v>22</v>
      </c>
      <c r="X590">
        <v>8.0500000000000007</v>
      </c>
    </row>
    <row r="591" spans="1:24" x14ac:dyDescent="0.2">
      <c r="A591">
        <v>30</v>
      </c>
      <c r="X591">
        <v>8.0500000000000007</v>
      </c>
    </row>
    <row r="592" spans="1:24" x14ac:dyDescent="0.2">
      <c r="A592">
        <v>35</v>
      </c>
      <c r="X592">
        <v>7.125</v>
      </c>
    </row>
    <row r="593" spans="1:24" x14ac:dyDescent="0.2">
      <c r="A593">
        <v>52</v>
      </c>
      <c r="X593">
        <v>78.2667</v>
      </c>
    </row>
    <row r="594" spans="1:24" x14ac:dyDescent="0.2">
      <c r="A594">
        <v>47</v>
      </c>
      <c r="X594">
        <v>7.25</v>
      </c>
    </row>
    <row r="595" spans="1:24" x14ac:dyDescent="0.2">
      <c r="A595">
        <v>22</v>
      </c>
      <c r="X595">
        <v>7.75</v>
      </c>
    </row>
    <row r="596" spans="1:24" x14ac:dyDescent="0.2">
      <c r="A596">
        <v>37</v>
      </c>
      <c r="X596">
        <v>26</v>
      </c>
    </row>
    <row r="597" spans="1:24" x14ac:dyDescent="0.2">
      <c r="A597">
        <v>36</v>
      </c>
      <c r="X597">
        <v>24.15</v>
      </c>
    </row>
    <row r="598" spans="1:24" x14ac:dyDescent="0.2">
      <c r="A598">
        <v>22</v>
      </c>
      <c r="X598">
        <v>33</v>
      </c>
    </row>
    <row r="599" spans="1:24" x14ac:dyDescent="0.2">
      <c r="A599">
        <v>49</v>
      </c>
      <c r="X599">
        <v>0</v>
      </c>
    </row>
    <row r="600" spans="1:24" x14ac:dyDescent="0.2">
      <c r="A600">
        <v>30</v>
      </c>
      <c r="X600">
        <v>7.2249999999999996</v>
      </c>
    </row>
    <row r="601" spans="1:24" x14ac:dyDescent="0.2">
      <c r="A601">
        <v>49</v>
      </c>
      <c r="X601">
        <v>56.929200000000002</v>
      </c>
    </row>
    <row r="602" spans="1:24" x14ac:dyDescent="0.2">
      <c r="A602">
        <v>24</v>
      </c>
      <c r="X602">
        <v>27</v>
      </c>
    </row>
    <row r="603" spans="1:24" x14ac:dyDescent="0.2">
      <c r="A603">
        <v>30</v>
      </c>
      <c r="X603">
        <v>7.8958000000000004</v>
      </c>
    </row>
    <row r="604" spans="1:24" x14ac:dyDescent="0.2">
      <c r="A604">
        <v>30</v>
      </c>
      <c r="X604">
        <v>42.4</v>
      </c>
    </row>
    <row r="605" spans="1:24" x14ac:dyDescent="0.2">
      <c r="A605">
        <v>44</v>
      </c>
      <c r="X605">
        <v>8.0500000000000007</v>
      </c>
    </row>
    <row r="606" spans="1:24" x14ac:dyDescent="0.2">
      <c r="A606">
        <v>35</v>
      </c>
      <c r="X606">
        <v>26.55</v>
      </c>
    </row>
    <row r="607" spans="1:24" x14ac:dyDescent="0.2">
      <c r="A607">
        <v>36</v>
      </c>
      <c r="X607">
        <v>15.55</v>
      </c>
    </row>
    <row r="608" spans="1:24" x14ac:dyDescent="0.2">
      <c r="A608">
        <v>30</v>
      </c>
      <c r="X608">
        <v>7.8958000000000004</v>
      </c>
    </row>
    <row r="609" spans="1:24" x14ac:dyDescent="0.2">
      <c r="A609">
        <v>27</v>
      </c>
      <c r="X609">
        <v>30.5</v>
      </c>
    </row>
    <row r="610" spans="1:24" x14ac:dyDescent="0.2">
      <c r="A610">
        <v>22</v>
      </c>
      <c r="X610">
        <v>41.5792</v>
      </c>
    </row>
    <row r="611" spans="1:24" x14ac:dyDescent="0.2">
      <c r="A611">
        <v>40</v>
      </c>
      <c r="X611">
        <v>153.46250000000001</v>
      </c>
    </row>
    <row r="612" spans="1:24" x14ac:dyDescent="0.2">
      <c r="A612">
        <v>39</v>
      </c>
      <c r="X612">
        <v>31.274999999999999</v>
      </c>
    </row>
    <row r="613" spans="1:24" x14ac:dyDescent="0.2">
      <c r="A613">
        <v>30</v>
      </c>
      <c r="X613">
        <v>7.05</v>
      </c>
    </row>
    <row r="614" spans="1:24" x14ac:dyDescent="0.2">
      <c r="A614">
        <v>22</v>
      </c>
      <c r="X614">
        <v>15.5</v>
      </c>
    </row>
    <row r="615" spans="1:24" x14ac:dyDescent="0.2">
      <c r="A615">
        <v>30</v>
      </c>
      <c r="X615">
        <v>7.75</v>
      </c>
    </row>
    <row r="616" spans="1:24" x14ac:dyDescent="0.2">
      <c r="A616">
        <v>35</v>
      </c>
      <c r="X616">
        <v>8.0500000000000007</v>
      </c>
    </row>
    <row r="617" spans="1:24" x14ac:dyDescent="0.2">
      <c r="A617">
        <v>24</v>
      </c>
      <c r="X617">
        <v>65</v>
      </c>
    </row>
    <row r="618" spans="1:24" x14ac:dyDescent="0.2">
      <c r="A618">
        <v>34</v>
      </c>
      <c r="X618">
        <v>14.4</v>
      </c>
    </row>
    <row r="619" spans="1:24" x14ac:dyDescent="0.2">
      <c r="A619">
        <v>26</v>
      </c>
      <c r="X619">
        <v>16.100000000000001</v>
      </c>
    </row>
    <row r="620" spans="1:24" x14ac:dyDescent="0.2">
      <c r="A620">
        <v>4</v>
      </c>
      <c r="X620">
        <v>39</v>
      </c>
    </row>
    <row r="621" spans="1:24" x14ac:dyDescent="0.2">
      <c r="A621">
        <v>26</v>
      </c>
      <c r="X621">
        <v>10.5</v>
      </c>
    </row>
    <row r="622" spans="1:24" x14ac:dyDescent="0.2">
      <c r="A622">
        <v>27</v>
      </c>
      <c r="X622">
        <v>14.4542</v>
      </c>
    </row>
    <row r="623" spans="1:24" x14ac:dyDescent="0.2">
      <c r="A623">
        <v>42</v>
      </c>
      <c r="X623">
        <v>52.554200000000002</v>
      </c>
    </row>
    <row r="624" spans="1:24" x14ac:dyDescent="0.2">
      <c r="A624">
        <v>20</v>
      </c>
      <c r="X624">
        <v>15.7417</v>
      </c>
    </row>
    <row r="625" spans="1:24" x14ac:dyDescent="0.2">
      <c r="A625">
        <v>21</v>
      </c>
      <c r="X625">
        <v>7.8541999999999996</v>
      </c>
    </row>
    <row r="626" spans="1:24" x14ac:dyDescent="0.2">
      <c r="A626">
        <v>21</v>
      </c>
      <c r="X626">
        <v>16.100000000000001</v>
      </c>
    </row>
    <row r="627" spans="1:24" x14ac:dyDescent="0.2">
      <c r="A627">
        <v>61</v>
      </c>
      <c r="X627">
        <v>32.320799999999998</v>
      </c>
    </row>
    <row r="628" spans="1:24" x14ac:dyDescent="0.2">
      <c r="A628">
        <v>57</v>
      </c>
      <c r="X628">
        <v>12.35</v>
      </c>
    </row>
    <row r="629" spans="1:24" x14ac:dyDescent="0.2">
      <c r="A629">
        <v>21</v>
      </c>
      <c r="X629">
        <v>77.958299999999994</v>
      </c>
    </row>
    <row r="630" spans="1:24" x14ac:dyDescent="0.2">
      <c r="A630">
        <v>26</v>
      </c>
      <c r="X630">
        <v>7.8958000000000004</v>
      </c>
    </row>
    <row r="631" spans="1:24" x14ac:dyDescent="0.2">
      <c r="A631">
        <v>30</v>
      </c>
      <c r="X631">
        <v>7.7332999999999998</v>
      </c>
    </row>
    <row r="632" spans="1:24" x14ac:dyDescent="0.2">
      <c r="A632">
        <v>80</v>
      </c>
      <c r="X632">
        <v>30</v>
      </c>
    </row>
    <row r="633" spans="1:24" x14ac:dyDescent="0.2">
      <c r="A633">
        <v>51</v>
      </c>
      <c r="X633">
        <v>7.0541999999999998</v>
      </c>
    </row>
    <row r="634" spans="1:24" x14ac:dyDescent="0.2">
      <c r="A634">
        <v>32</v>
      </c>
      <c r="X634">
        <v>30.5</v>
      </c>
    </row>
    <row r="635" spans="1:24" x14ac:dyDescent="0.2">
      <c r="A635">
        <v>30</v>
      </c>
      <c r="X635">
        <v>0</v>
      </c>
    </row>
    <row r="636" spans="1:24" x14ac:dyDescent="0.2">
      <c r="A636">
        <v>9</v>
      </c>
      <c r="X636">
        <v>27.9</v>
      </c>
    </row>
    <row r="637" spans="1:24" x14ac:dyDescent="0.2">
      <c r="A637">
        <v>28</v>
      </c>
      <c r="X637">
        <v>13</v>
      </c>
    </row>
    <row r="638" spans="1:24" x14ac:dyDescent="0.2">
      <c r="A638">
        <v>32</v>
      </c>
      <c r="X638">
        <v>7.9249999999999998</v>
      </c>
    </row>
    <row r="639" spans="1:24" x14ac:dyDescent="0.2">
      <c r="A639">
        <v>31</v>
      </c>
      <c r="X639">
        <v>26.25</v>
      </c>
    </row>
    <row r="640" spans="1:24" x14ac:dyDescent="0.2">
      <c r="A640">
        <v>41</v>
      </c>
      <c r="X640">
        <v>39.6875</v>
      </c>
    </row>
    <row r="641" spans="1:24" x14ac:dyDescent="0.2">
      <c r="A641">
        <v>30</v>
      </c>
      <c r="X641">
        <v>16.100000000000001</v>
      </c>
    </row>
    <row r="642" spans="1:24" x14ac:dyDescent="0.2">
      <c r="A642">
        <v>20</v>
      </c>
      <c r="X642">
        <v>7.8541999999999996</v>
      </c>
    </row>
    <row r="643" spans="1:24" x14ac:dyDescent="0.2">
      <c r="A643">
        <v>24</v>
      </c>
      <c r="X643">
        <v>69.3</v>
      </c>
    </row>
    <row r="644" spans="1:24" x14ac:dyDescent="0.2">
      <c r="A644">
        <v>2</v>
      </c>
      <c r="X644">
        <v>27.9</v>
      </c>
    </row>
    <row r="645" spans="1:24" x14ac:dyDescent="0.2">
      <c r="A645">
        <v>30</v>
      </c>
      <c r="X645">
        <v>56.495800000000003</v>
      </c>
    </row>
    <row r="646" spans="1:24" x14ac:dyDescent="0.2">
      <c r="A646">
        <v>0.75</v>
      </c>
      <c r="X646">
        <v>19.258299999999998</v>
      </c>
    </row>
    <row r="647" spans="1:24" x14ac:dyDescent="0.2">
      <c r="A647">
        <v>48</v>
      </c>
      <c r="X647">
        <v>76.729200000000006</v>
      </c>
    </row>
    <row r="648" spans="1:24" x14ac:dyDescent="0.2">
      <c r="A648">
        <v>19</v>
      </c>
      <c r="X648">
        <v>7.8958000000000004</v>
      </c>
    </row>
    <row r="649" spans="1:24" x14ac:dyDescent="0.2">
      <c r="A649">
        <v>56</v>
      </c>
      <c r="X649">
        <v>35.5</v>
      </c>
    </row>
    <row r="650" spans="1:24" x14ac:dyDescent="0.2">
      <c r="A650">
        <v>30</v>
      </c>
      <c r="X650">
        <v>7.55</v>
      </c>
    </row>
    <row r="651" spans="1:24" x14ac:dyDescent="0.2">
      <c r="A651">
        <v>23</v>
      </c>
      <c r="X651">
        <v>7.55</v>
      </c>
    </row>
    <row r="652" spans="1:24" x14ac:dyDescent="0.2">
      <c r="A652">
        <v>30</v>
      </c>
      <c r="X652">
        <v>7.8958000000000004</v>
      </c>
    </row>
    <row r="653" spans="1:24" x14ac:dyDescent="0.2">
      <c r="A653">
        <v>18</v>
      </c>
      <c r="X653">
        <v>23</v>
      </c>
    </row>
    <row r="654" spans="1:24" x14ac:dyDescent="0.2">
      <c r="A654">
        <v>21</v>
      </c>
      <c r="X654">
        <v>8.4332999999999991</v>
      </c>
    </row>
    <row r="655" spans="1:24" x14ac:dyDescent="0.2">
      <c r="A655">
        <v>22</v>
      </c>
      <c r="X655">
        <v>7.8292000000000002</v>
      </c>
    </row>
    <row r="656" spans="1:24" x14ac:dyDescent="0.2">
      <c r="A656">
        <v>18</v>
      </c>
      <c r="X656">
        <v>6.75</v>
      </c>
    </row>
    <row r="657" spans="1:24" x14ac:dyDescent="0.2">
      <c r="A657">
        <v>24</v>
      </c>
      <c r="X657">
        <v>73.5</v>
      </c>
    </row>
    <row r="658" spans="1:24" x14ac:dyDescent="0.2">
      <c r="A658">
        <v>30</v>
      </c>
      <c r="X658">
        <v>7.8958000000000004</v>
      </c>
    </row>
    <row r="659" spans="1:24" x14ac:dyDescent="0.2">
      <c r="A659">
        <v>32</v>
      </c>
      <c r="X659">
        <v>15.5</v>
      </c>
    </row>
    <row r="660" spans="1:24" x14ac:dyDescent="0.2">
      <c r="A660">
        <v>23</v>
      </c>
      <c r="X660">
        <v>13</v>
      </c>
    </row>
    <row r="661" spans="1:24" x14ac:dyDescent="0.2">
      <c r="A661">
        <v>58</v>
      </c>
      <c r="X661">
        <v>113.27500000000001</v>
      </c>
    </row>
    <row r="662" spans="1:24" x14ac:dyDescent="0.2">
      <c r="A662">
        <v>50</v>
      </c>
      <c r="X662">
        <v>133.65</v>
      </c>
    </row>
    <row r="663" spans="1:24" x14ac:dyDescent="0.2">
      <c r="A663">
        <v>40</v>
      </c>
      <c r="X663">
        <v>7.2249999999999996</v>
      </c>
    </row>
    <row r="664" spans="1:24" x14ac:dyDescent="0.2">
      <c r="A664">
        <v>47</v>
      </c>
      <c r="X664">
        <v>25.587499999999999</v>
      </c>
    </row>
    <row r="665" spans="1:24" x14ac:dyDescent="0.2">
      <c r="A665">
        <v>36</v>
      </c>
      <c r="X665">
        <v>7.4958</v>
      </c>
    </row>
    <row r="666" spans="1:24" x14ac:dyDescent="0.2">
      <c r="A666">
        <v>20</v>
      </c>
      <c r="X666">
        <v>7.9249999999999998</v>
      </c>
    </row>
    <row r="667" spans="1:24" x14ac:dyDescent="0.2">
      <c r="A667">
        <v>32</v>
      </c>
      <c r="X667">
        <v>73.5</v>
      </c>
    </row>
    <row r="668" spans="1:24" x14ac:dyDescent="0.2">
      <c r="A668">
        <v>25</v>
      </c>
      <c r="X668">
        <v>13</v>
      </c>
    </row>
    <row r="669" spans="1:24" x14ac:dyDescent="0.2">
      <c r="A669">
        <v>30</v>
      </c>
      <c r="X669">
        <v>7.7750000000000004</v>
      </c>
    </row>
    <row r="670" spans="1:24" x14ac:dyDescent="0.2">
      <c r="A670">
        <v>43</v>
      </c>
      <c r="X670">
        <v>8.0500000000000007</v>
      </c>
    </row>
    <row r="671" spans="1:24" x14ac:dyDescent="0.2">
      <c r="A671">
        <v>35.5</v>
      </c>
      <c r="X671">
        <v>52</v>
      </c>
    </row>
    <row r="672" spans="1:24" x14ac:dyDescent="0.2">
      <c r="A672">
        <v>40</v>
      </c>
      <c r="X672">
        <v>39</v>
      </c>
    </row>
    <row r="673" spans="1:24" x14ac:dyDescent="0.2">
      <c r="A673">
        <v>31</v>
      </c>
      <c r="X673">
        <v>52</v>
      </c>
    </row>
    <row r="674" spans="1:24" x14ac:dyDescent="0.2">
      <c r="A674">
        <v>70</v>
      </c>
      <c r="X674">
        <v>10.5</v>
      </c>
    </row>
    <row r="675" spans="1:24" x14ac:dyDescent="0.2">
      <c r="A675">
        <v>31</v>
      </c>
      <c r="X675">
        <v>13</v>
      </c>
    </row>
    <row r="676" spans="1:24" x14ac:dyDescent="0.2">
      <c r="A676">
        <v>30</v>
      </c>
      <c r="X676">
        <v>0</v>
      </c>
    </row>
    <row r="677" spans="1:24" x14ac:dyDescent="0.2">
      <c r="A677">
        <v>18</v>
      </c>
      <c r="X677">
        <v>7.7750000000000004</v>
      </c>
    </row>
    <row r="678" spans="1:24" x14ac:dyDescent="0.2">
      <c r="A678">
        <v>24.5</v>
      </c>
      <c r="X678">
        <v>8.0500000000000007</v>
      </c>
    </row>
    <row r="679" spans="1:24" x14ac:dyDescent="0.2">
      <c r="A679">
        <v>18</v>
      </c>
      <c r="X679">
        <v>9.8416999999999994</v>
      </c>
    </row>
    <row r="680" spans="1:24" x14ac:dyDescent="0.2">
      <c r="A680">
        <v>43</v>
      </c>
      <c r="X680">
        <v>46.9</v>
      </c>
    </row>
    <row r="681" spans="1:24" x14ac:dyDescent="0.2">
      <c r="A681">
        <v>36</v>
      </c>
      <c r="X681">
        <v>512.32920000000001</v>
      </c>
    </row>
    <row r="682" spans="1:24" x14ac:dyDescent="0.2">
      <c r="A682">
        <v>22</v>
      </c>
      <c r="X682">
        <v>8.1374999999999993</v>
      </c>
    </row>
    <row r="683" spans="1:24" x14ac:dyDescent="0.2">
      <c r="A683">
        <v>27</v>
      </c>
      <c r="X683">
        <v>76.729200000000006</v>
      </c>
    </row>
    <row r="684" spans="1:24" x14ac:dyDescent="0.2">
      <c r="A684">
        <v>20</v>
      </c>
      <c r="X684">
        <v>9.2249999999999996</v>
      </c>
    </row>
    <row r="685" spans="1:24" x14ac:dyDescent="0.2">
      <c r="A685">
        <v>14</v>
      </c>
      <c r="X685">
        <v>46.9</v>
      </c>
    </row>
    <row r="686" spans="1:24" x14ac:dyDescent="0.2">
      <c r="A686">
        <v>60</v>
      </c>
      <c r="X686">
        <v>39</v>
      </c>
    </row>
    <row r="687" spans="1:24" x14ac:dyDescent="0.2">
      <c r="A687">
        <v>25</v>
      </c>
      <c r="X687">
        <v>41.5792</v>
      </c>
    </row>
    <row r="688" spans="1:24" x14ac:dyDescent="0.2">
      <c r="A688">
        <v>14</v>
      </c>
      <c r="X688">
        <v>39.6875</v>
      </c>
    </row>
    <row r="689" spans="1:24" x14ac:dyDescent="0.2">
      <c r="A689">
        <v>19</v>
      </c>
      <c r="X689">
        <v>10.1708</v>
      </c>
    </row>
    <row r="690" spans="1:24" x14ac:dyDescent="0.2">
      <c r="A690">
        <v>18</v>
      </c>
      <c r="X690">
        <v>7.7957999999999998</v>
      </c>
    </row>
    <row r="691" spans="1:24" x14ac:dyDescent="0.2">
      <c r="A691">
        <v>15</v>
      </c>
      <c r="X691">
        <v>211.33750000000001</v>
      </c>
    </row>
    <row r="692" spans="1:24" x14ac:dyDescent="0.2">
      <c r="A692">
        <v>31</v>
      </c>
      <c r="X692">
        <v>57</v>
      </c>
    </row>
    <row r="693" spans="1:24" x14ac:dyDescent="0.2">
      <c r="A693">
        <v>4</v>
      </c>
      <c r="X693">
        <v>13.416700000000001</v>
      </c>
    </row>
    <row r="694" spans="1:24" x14ac:dyDescent="0.2">
      <c r="A694">
        <v>30</v>
      </c>
      <c r="X694">
        <v>56.495800000000003</v>
      </c>
    </row>
    <row r="695" spans="1:24" x14ac:dyDescent="0.2">
      <c r="A695">
        <v>25</v>
      </c>
      <c r="X695">
        <v>7.2249999999999996</v>
      </c>
    </row>
    <row r="696" spans="1:24" x14ac:dyDescent="0.2">
      <c r="A696">
        <v>60</v>
      </c>
      <c r="X696">
        <v>26.55</v>
      </c>
    </row>
    <row r="697" spans="1:24" x14ac:dyDescent="0.2">
      <c r="A697">
        <v>52</v>
      </c>
      <c r="X697">
        <v>13.5</v>
      </c>
    </row>
    <row r="698" spans="1:24" x14ac:dyDescent="0.2">
      <c r="A698">
        <v>44</v>
      </c>
      <c r="X698">
        <v>8.0500000000000007</v>
      </c>
    </row>
    <row r="699" spans="1:24" x14ac:dyDescent="0.2">
      <c r="A699">
        <v>22</v>
      </c>
      <c r="X699">
        <v>7.7332999999999998</v>
      </c>
    </row>
    <row r="700" spans="1:24" x14ac:dyDescent="0.2">
      <c r="A700">
        <v>49</v>
      </c>
      <c r="X700">
        <v>110.88330000000001</v>
      </c>
    </row>
    <row r="701" spans="1:24" x14ac:dyDescent="0.2">
      <c r="A701">
        <v>42</v>
      </c>
      <c r="X701">
        <v>7.65</v>
      </c>
    </row>
    <row r="702" spans="1:24" x14ac:dyDescent="0.2">
      <c r="A702">
        <v>18</v>
      </c>
      <c r="X702">
        <v>227.52500000000001</v>
      </c>
    </row>
    <row r="703" spans="1:24" x14ac:dyDescent="0.2">
      <c r="A703">
        <v>35</v>
      </c>
      <c r="X703">
        <v>26.287500000000001</v>
      </c>
    </row>
    <row r="704" spans="1:24" x14ac:dyDescent="0.2">
      <c r="A704">
        <v>18</v>
      </c>
      <c r="X704">
        <v>14.4542</v>
      </c>
    </row>
    <row r="705" spans="1:24" x14ac:dyDescent="0.2">
      <c r="A705">
        <v>25</v>
      </c>
      <c r="X705">
        <v>7.7416999999999998</v>
      </c>
    </row>
    <row r="706" spans="1:24" x14ac:dyDescent="0.2">
      <c r="A706">
        <v>26</v>
      </c>
      <c r="X706">
        <v>7.8541999999999996</v>
      </c>
    </row>
    <row r="707" spans="1:24" x14ac:dyDescent="0.2">
      <c r="A707">
        <v>39</v>
      </c>
      <c r="X707">
        <v>26</v>
      </c>
    </row>
    <row r="708" spans="1:24" x14ac:dyDescent="0.2">
      <c r="A708">
        <v>45</v>
      </c>
      <c r="X708">
        <v>13.5</v>
      </c>
    </row>
    <row r="709" spans="1:24" x14ac:dyDescent="0.2">
      <c r="A709">
        <v>42</v>
      </c>
      <c r="X709">
        <v>26.287500000000001</v>
      </c>
    </row>
    <row r="710" spans="1:24" x14ac:dyDescent="0.2">
      <c r="A710">
        <v>22</v>
      </c>
      <c r="X710">
        <v>151.55000000000001</v>
      </c>
    </row>
    <row r="711" spans="1:24" x14ac:dyDescent="0.2">
      <c r="A711">
        <v>4</v>
      </c>
      <c r="X711">
        <v>15.245799999999999</v>
      </c>
    </row>
    <row r="712" spans="1:24" x14ac:dyDescent="0.2">
      <c r="A712">
        <v>24</v>
      </c>
      <c r="X712">
        <v>49.504199999999997</v>
      </c>
    </row>
    <row r="713" spans="1:24" x14ac:dyDescent="0.2">
      <c r="A713">
        <v>30</v>
      </c>
      <c r="X713">
        <v>26.55</v>
      </c>
    </row>
    <row r="714" spans="1:24" x14ac:dyDescent="0.2">
      <c r="A714">
        <v>48</v>
      </c>
      <c r="X714">
        <v>52</v>
      </c>
    </row>
    <row r="715" spans="1:24" x14ac:dyDescent="0.2">
      <c r="A715">
        <v>29</v>
      </c>
      <c r="X715">
        <v>9.4832999999999998</v>
      </c>
    </row>
    <row r="716" spans="1:24" x14ac:dyDescent="0.2">
      <c r="A716">
        <v>52</v>
      </c>
      <c r="X716">
        <v>13</v>
      </c>
    </row>
    <row r="717" spans="1:24" x14ac:dyDescent="0.2">
      <c r="A717">
        <v>19</v>
      </c>
      <c r="X717">
        <v>7.65</v>
      </c>
    </row>
    <row r="718" spans="1:24" x14ac:dyDescent="0.2">
      <c r="A718">
        <v>38</v>
      </c>
      <c r="X718">
        <v>227.52500000000001</v>
      </c>
    </row>
    <row r="719" spans="1:24" x14ac:dyDescent="0.2">
      <c r="A719">
        <v>27</v>
      </c>
      <c r="X719">
        <v>10.5</v>
      </c>
    </row>
    <row r="720" spans="1:24" x14ac:dyDescent="0.2">
      <c r="A720">
        <v>30</v>
      </c>
      <c r="X720">
        <v>15.5</v>
      </c>
    </row>
    <row r="721" spans="1:24" x14ac:dyDescent="0.2">
      <c r="A721">
        <v>33</v>
      </c>
      <c r="X721">
        <v>7.7750000000000004</v>
      </c>
    </row>
    <row r="722" spans="1:24" x14ac:dyDescent="0.2">
      <c r="A722">
        <v>6</v>
      </c>
      <c r="X722">
        <v>33</v>
      </c>
    </row>
    <row r="723" spans="1:24" x14ac:dyDescent="0.2">
      <c r="A723">
        <v>17</v>
      </c>
      <c r="X723">
        <v>7.0541999999999998</v>
      </c>
    </row>
    <row r="724" spans="1:24" x14ac:dyDescent="0.2">
      <c r="A724">
        <v>34</v>
      </c>
      <c r="X724">
        <v>13</v>
      </c>
    </row>
    <row r="725" spans="1:24" x14ac:dyDescent="0.2">
      <c r="A725">
        <v>50</v>
      </c>
      <c r="X725">
        <v>13</v>
      </c>
    </row>
    <row r="726" spans="1:24" x14ac:dyDescent="0.2">
      <c r="A726">
        <v>27</v>
      </c>
      <c r="X726">
        <v>53.1</v>
      </c>
    </row>
    <row r="727" spans="1:24" x14ac:dyDescent="0.2">
      <c r="A727">
        <v>20</v>
      </c>
      <c r="X727">
        <v>8.6624999999999996</v>
      </c>
    </row>
    <row r="728" spans="1:24" x14ac:dyDescent="0.2">
      <c r="A728">
        <v>30</v>
      </c>
      <c r="X728">
        <v>21</v>
      </c>
    </row>
    <row r="729" spans="1:24" x14ac:dyDescent="0.2">
      <c r="A729">
        <v>22</v>
      </c>
      <c r="X729">
        <v>7.7374999999999998</v>
      </c>
    </row>
    <row r="730" spans="1:24" x14ac:dyDescent="0.2">
      <c r="A730">
        <v>25</v>
      </c>
      <c r="X730">
        <v>26</v>
      </c>
    </row>
    <row r="731" spans="1:24" x14ac:dyDescent="0.2">
      <c r="A731">
        <v>25</v>
      </c>
      <c r="X731">
        <v>7.9249999999999998</v>
      </c>
    </row>
    <row r="732" spans="1:24" x14ac:dyDescent="0.2">
      <c r="A732">
        <v>29</v>
      </c>
      <c r="X732">
        <v>211.33750000000001</v>
      </c>
    </row>
    <row r="733" spans="1:24" x14ac:dyDescent="0.2">
      <c r="A733">
        <v>11</v>
      </c>
      <c r="X733">
        <v>18.787500000000001</v>
      </c>
    </row>
    <row r="734" spans="1:24" x14ac:dyDescent="0.2">
      <c r="A734">
        <v>30</v>
      </c>
      <c r="X734">
        <v>0</v>
      </c>
    </row>
    <row r="735" spans="1:24" x14ac:dyDescent="0.2">
      <c r="A735">
        <v>23</v>
      </c>
      <c r="X735">
        <v>13</v>
      </c>
    </row>
    <row r="736" spans="1:24" x14ac:dyDescent="0.2">
      <c r="A736">
        <v>23</v>
      </c>
      <c r="X736">
        <v>13</v>
      </c>
    </row>
    <row r="737" spans="1:24" x14ac:dyDescent="0.2">
      <c r="A737">
        <v>28.5</v>
      </c>
      <c r="X737">
        <v>16.100000000000001</v>
      </c>
    </row>
    <row r="738" spans="1:24" x14ac:dyDescent="0.2">
      <c r="A738">
        <v>48</v>
      </c>
      <c r="X738">
        <v>34.375</v>
      </c>
    </row>
    <row r="739" spans="1:24" x14ac:dyDescent="0.2">
      <c r="A739">
        <v>35</v>
      </c>
      <c r="X739">
        <v>512.32920000000001</v>
      </c>
    </row>
    <row r="740" spans="1:24" x14ac:dyDescent="0.2">
      <c r="A740">
        <v>30</v>
      </c>
      <c r="X740">
        <v>7.8958000000000004</v>
      </c>
    </row>
    <row r="741" spans="1:24" x14ac:dyDescent="0.2">
      <c r="A741">
        <v>30</v>
      </c>
      <c r="X741">
        <v>7.8958000000000004</v>
      </c>
    </row>
    <row r="742" spans="1:24" x14ac:dyDescent="0.2">
      <c r="A742">
        <v>30</v>
      </c>
      <c r="X742">
        <v>30</v>
      </c>
    </row>
    <row r="743" spans="1:24" x14ac:dyDescent="0.2">
      <c r="A743">
        <v>36</v>
      </c>
      <c r="X743">
        <v>78.849999999999994</v>
      </c>
    </row>
    <row r="744" spans="1:24" x14ac:dyDescent="0.2">
      <c r="A744">
        <v>21</v>
      </c>
      <c r="X744">
        <v>262.375</v>
      </c>
    </row>
    <row r="745" spans="1:24" x14ac:dyDescent="0.2">
      <c r="A745">
        <v>24</v>
      </c>
      <c r="X745">
        <v>16.100000000000001</v>
      </c>
    </row>
    <row r="746" spans="1:24" x14ac:dyDescent="0.2">
      <c r="A746">
        <v>31</v>
      </c>
      <c r="X746">
        <v>7.9249999999999998</v>
      </c>
    </row>
    <row r="747" spans="1:24" x14ac:dyDescent="0.2">
      <c r="A747">
        <v>70</v>
      </c>
      <c r="X747">
        <v>71</v>
      </c>
    </row>
    <row r="748" spans="1:24" x14ac:dyDescent="0.2">
      <c r="A748">
        <v>16</v>
      </c>
      <c r="X748">
        <v>20.25</v>
      </c>
    </row>
    <row r="749" spans="1:24" x14ac:dyDescent="0.2">
      <c r="A749">
        <v>30</v>
      </c>
      <c r="X749">
        <v>13</v>
      </c>
    </row>
    <row r="750" spans="1:24" x14ac:dyDescent="0.2">
      <c r="A750">
        <v>19</v>
      </c>
      <c r="X750">
        <v>53.1</v>
      </c>
    </row>
    <row r="751" spans="1:24" x14ac:dyDescent="0.2">
      <c r="A751">
        <v>31</v>
      </c>
      <c r="X751">
        <v>7.75</v>
      </c>
    </row>
    <row r="752" spans="1:24" x14ac:dyDescent="0.2">
      <c r="A752">
        <v>4</v>
      </c>
      <c r="X752">
        <v>23</v>
      </c>
    </row>
    <row r="753" spans="1:24" x14ac:dyDescent="0.2">
      <c r="A753">
        <v>6</v>
      </c>
      <c r="X753">
        <v>12.475</v>
      </c>
    </row>
    <row r="754" spans="1:24" x14ac:dyDescent="0.2">
      <c r="A754">
        <v>33</v>
      </c>
      <c r="X754">
        <v>9.5</v>
      </c>
    </row>
    <row r="755" spans="1:24" x14ac:dyDescent="0.2">
      <c r="A755">
        <v>23</v>
      </c>
      <c r="X755">
        <v>7.8958000000000004</v>
      </c>
    </row>
    <row r="756" spans="1:24" x14ac:dyDescent="0.2">
      <c r="A756">
        <v>48</v>
      </c>
      <c r="X756">
        <v>65</v>
      </c>
    </row>
    <row r="757" spans="1:24" x14ac:dyDescent="0.2">
      <c r="A757">
        <v>0.67</v>
      </c>
      <c r="X757">
        <v>14.5</v>
      </c>
    </row>
    <row r="758" spans="1:24" x14ac:dyDescent="0.2">
      <c r="A758">
        <v>28</v>
      </c>
      <c r="X758">
        <v>7.7957999999999998</v>
      </c>
    </row>
    <row r="759" spans="1:24" x14ac:dyDescent="0.2">
      <c r="A759">
        <v>18</v>
      </c>
      <c r="X759">
        <v>11.5</v>
      </c>
    </row>
    <row r="760" spans="1:24" x14ac:dyDescent="0.2">
      <c r="A760">
        <v>34</v>
      </c>
      <c r="X760">
        <v>8.0500000000000007</v>
      </c>
    </row>
    <row r="761" spans="1:24" x14ac:dyDescent="0.2">
      <c r="A761">
        <v>33</v>
      </c>
      <c r="X761">
        <v>86.5</v>
      </c>
    </row>
    <row r="762" spans="1:24" x14ac:dyDescent="0.2">
      <c r="A762">
        <v>30</v>
      </c>
      <c r="X762">
        <v>14.5</v>
      </c>
    </row>
    <row r="763" spans="1:24" x14ac:dyDescent="0.2">
      <c r="A763">
        <v>41</v>
      </c>
      <c r="X763">
        <v>7.125</v>
      </c>
    </row>
    <row r="764" spans="1:24" x14ac:dyDescent="0.2">
      <c r="A764">
        <v>20</v>
      </c>
      <c r="X764">
        <v>7.2291999999999996</v>
      </c>
    </row>
    <row r="765" spans="1:24" x14ac:dyDescent="0.2">
      <c r="A765">
        <v>36</v>
      </c>
      <c r="X765">
        <v>120</v>
      </c>
    </row>
    <row r="766" spans="1:24" x14ac:dyDescent="0.2">
      <c r="A766">
        <v>16</v>
      </c>
      <c r="X766">
        <v>7.7750000000000004</v>
      </c>
    </row>
    <row r="767" spans="1:24" x14ac:dyDescent="0.2">
      <c r="A767">
        <v>51</v>
      </c>
      <c r="X767">
        <v>77.958299999999994</v>
      </c>
    </row>
    <row r="768" spans="1:24" x14ac:dyDescent="0.2">
      <c r="A768">
        <v>49</v>
      </c>
      <c r="X768">
        <v>39.6</v>
      </c>
    </row>
    <row r="769" spans="1:24" x14ac:dyDescent="0.2">
      <c r="A769">
        <v>30.5</v>
      </c>
      <c r="X769">
        <v>7.75</v>
      </c>
    </row>
    <row r="770" spans="1:24" x14ac:dyDescent="0.2">
      <c r="A770">
        <v>30</v>
      </c>
      <c r="X770">
        <v>24.15</v>
      </c>
    </row>
    <row r="771" spans="1:24" x14ac:dyDescent="0.2">
      <c r="A771">
        <v>32</v>
      </c>
      <c r="X771">
        <v>8.3625000000000007</v>
      </c>
    </row>
    <row r="772" spans="1:24" x14ac:dyDescent="0.2">
      <c r="A772">
        <v>24</v>
      </c>
      <c r="X772">
        <v>9.5</v>
      </c>
    </row>
    <row r="773" spans="1:24" x14ac:dyDescent="0.2">
      <c r="A773">
        <v>48</v>
      </c>
      <c r="X773">
        <v>7.8541999999999996</v>
      </c>
    </row>
    <row r="774" spans="1:24" x14ac:dyDescent="0.2">
      <c r="A774">
        <v>57</v>
      </c>
      <c r="X774">
        <v>10.5</v>
      </c>
    </row>
    <row r="775" spans="1:24" x14ac:dyDescent="0.2">
      <c r="A775">
        <v>30</v>
      </c>
      <c r="X775">
        <v>7.2249999999999996</v>
      </c>
    </row>
    <row r="776" spans="1:24" x14ac:dyDescent="0.2">
      <c r="A776">
        <v>54</v>
      </c>
      <c r="X776">
        <v>23</v>
      </c>
    </row>
    <row r="777" spans="1:24" x14ac:dyDescent="0.2">
      <c r="A777">
        <v>18</v>
      </c>
      <c r="X777">
        <v>7.75</v>
      </c>
    </row>
    <row r="778" spans="1:24" x14ac:dyDescent="0.2">
      <c r="A778">
        <v>30</v>
      </c>
      <c r="X778">
        <v>7.75</v>
      </c>
    </row>
    <row r="779" spans="1:24" x14ac:dyDescent="0.2">
      <c r="A779">
        <v>5</v>
      </c>
      <c r="X779">
        <v>12.475</v>
      </c>
    </row>
    <row r="780" spans="1:24" x14ac:dyDescent="0.2">
      <c r="A780">
        <v>30</v>
      </c>
      <c r="X780">
        <v>7.7374999999999998</v>
      </c>
    </row>
    <row r="781" spans="1:24" x14ac:dyDescent="0.2">
      <c r="A781">
        <v>43</v>
      </c>
      <c r="X781">
        <v>211.33750000000001</v>
      </c>
    </row>
    <row r="782" spans="1:24" x14ac:dyDescent="0.2">
      <c r="A782">
        <v>13</v>
      </c>
      <c r="X782">
        <v>7.2291999999999996</v>
      </c>
    </row>
    <row r="783" spans="1:24" x14ac:dyDescent="0.2">
      <c r="A783">
        <v>17</v>
      </c>
      <c r="X783">
        <v>57</v>
      </c>
    </row>
    <row r="784" spans="1:24" x14ac:dyDescent="0.2">
      <c r="A784">
        <v>29</v>
      </c>
      <c r="X784">
        <v>30</v>
      </c>
    </row>
    <row r="785" spans="1:24" x14ac:dyDescent="0.2">
      <c r="A785">
        <v>30</v>
      </c>
      <c r="X785">
        <v>23.45</v>
      </c>
    </row>
    <row r="786" spans="1:24" x14ac:dyDescent="0.2">
      <c r="A786">
        <v>25</v>
      </c>
      <c r="X786">
        <v>7.05</v>
      </c>
    </row>
    <row r="787" spans="1:24" x14ac:dyDescent="0.2">
      <c r="A787">
        <v>25</v>
      </c>
      <c r="X787">
        <v>7.25</v>
      </c>
    </row>
    <row r="788" spans="1:24" x14ac:dyDescent="0.2">
      <c r="A788">
        <v>18</v>
      </c>
      <c r="X788">
        <v>7.4958</v>
      </c>
    </row>
    <row r="789" spans="1:24" x14ac:dyDescent="0.2">
      <c r="A789">
        <v>8</v>
      </c>
      <c r="X789">
        <v>29.125</v>
      </c>
    </row>
    <row r="790" spans="1:24" x14ac:dyDescent="0.2">
      <c r="A790">
        <v>1</v>
      </c>
      <c r="X790">
        <v>20.574999999999999</v>
      </c>
    </row>
    <row r="791" spans="1:24" x14ac:dyDescent="0.2">
      <c r="A791">
        <v>46</v>
      </c>
      <c r="X791">
        <v>79.2</v>
      </c>
    </row>
    <row r="792" spans="1:24" x14ac:dyDescent="0.2">
      <c r="A792">
        <v>30</v>
      </c>
      <c r="X792">
        <v>7.75</v>
      </c>
    </row>
    <row r="793" spans="1:24" x14ac:dyDescent="0.2">
      <c r="A793">
        <v>16</v>
      </c>
      <c r="X793">
        <v>26</v>
      </c>
    </row>
    <row r="794" spans="1:24" x14ac:dyDescent="0.2">
      <c r="A794">
        <v>22</v>
      </c>
      <c r="X794">
        <v>69.55</v>
      </c>
    </row>
    <row r="795" spans="1:24" x14ac:dyDescent="0.2">
      <c r="A795">
        <v>30</v>
      </c>
      <c r="X795">
        <v>30.695799999999998</v>
      </c>
    </row>
    <row r="796" spans="1:24" x14ac:dyDescent="0.2">
      <c r="A796">
        <v>25</v>
      </c>
      <c r="X796">
        <v>7.8958000000000004</v>
      </c>
    </row>
    <row r="797" spans="1:24" x14ac:dyDescent="0.2">
      <c r="A797">
        <v>39</v>
      </c>
      <c r="X797">
        <v>13</v>
      </c>
    </row>
    <row r="798" spans="1:24" x14ac:dyDescent="0.2">
      <c r="A798">
        <v>49</v>
      </c>
      <c r="X798">
        <v>25.929200000000002</v>
      </c>
    </row>
    <row r="799" spans="1:24" x14ac:dyDescent="0.2">
      <c r="A799">
        <v>31</v>
      </c>
      <c r="X799">
        <v>8.6832999999999991</v>
      </c>
    </row>
    <row r="800" spans="1:24" x14ac:dyDescent="0.2">
      <c r="A800">
        <v>30</v>
      </c>
      <c r="X800">
        <v>7.2291999999999996</v>
      </c>
    </row>
    <row r="801" spans="1:24" x14ac:dyDescent="0.2">
      <c r="A801">
        <v>30</v>
      </c>
      <c r="X801">
        <v>24.15</v>
      </c>
    </row>
    <row r="802" spans="1:24" x14ac:dyDescent="0.2">
      <c r="A802">
        <v>34</v>
      </c>
      <c r="X802">
        <v>13</v>
      </c>
    </row>
    <row r="803" spans="1:24" x14ac:dyDescent="0.2">
      <c r="A803">
        <v>31</v>
      </c>
      <c r="X803">
        <v>26.25</v>
      </c>
    </row>
    <row r="804" spans="1:24" x14ac:dyDescent="0.2">
      <c r="A804">
        <v>11</v>
      </c>
      <c r="X804">
        <v>120</v>
      </c>
    </row>
    <row r="805" spans="1:24" x14ac:dyDescent="0.2">
      <c r="A805">
        <v>0.42</v>
      </c>
      <c r="X805">
        <v>8.5167000000000002</v>
      </c>
    </row>
    <row r="806" spans="1:24" x14ac:dyDescent="0.2">
      <c r="A806">
        <v>27</v>
      </c>
      <c r="X806">
        <v>6.9749999999999996</v>
      </c>
    </row>
    <row r="807" spans="1:24" x14ac:dyDescent="0.2">
      <c r="A807">
        <v>31</v>
      </c>
      <c r="X807">
        <v>7.7750000000000004</v>
      </c>
    </row>
    <row r="808" spans="1:24" x14ac:dyDescent="0.2">
      <c r="A808">
        <v>39</v>
      </c>
      <c r="X808">
        <v>0</v>
      </c>
    </row>
    <row r="809" spans="1:24" x14ac:dyDescent="0.2">
      <c r="A809">
        <v>18</v>
      </c>
      <c r="X809">
        <v>7.7750000000000004</v>
      </c>
    </row>
    <row r="810" spans="1:24" x14ac:dyDescent="0.2">
      <c r="A810">
        <v>39</v>
      </c>
      <c r="X810">
        <v>13</v>
      </c>
    </row>
    <row r="811" spans="1:24" x14ac:dyDescent="0.2">
      <c r="A811">
        <v>33</v>
      </c>
      <c r="X811">
        <v>53.1</v>
      </c>
    </row>
    <row r="812" spans="1:24" x14ac:dyDescent="0.2">
      <c r="A812">
        <v>26</v>
      </c>
      <c r="X812">
        <v>7.8875000000000002</v>
      </c>
    </row>
    <row r="813" spans="1:24" x14ac:dyDescent="0.2">
      <c r="A813">
        <v>39</v>
      </c>
      <c r="X813">
        <v>24.15</v>
      </c>
    </row>
    <row r="814" spans="1:24" x14ac:dyDescent="0.2">
      <c r="A814">
        <v>35</v>
      </c>
      <c r="X814">
        <v>10.5</v>
      </c>
    </row>
    <row r="815" spans="1:24" x14ac:dyDescent="0.2">
      <c r="A815">
        <v>6</v>
      </c>
      <c r="X815">
        <v>31.274999999999999</v>
      </c>
    </row>
    <row r="816" spans="1:24" x14ac:dyDescent="0.2">
      <c r="A816">
        <v>30.5</v>
      </c>
      <c r="X816">
        <v>8.0500000000000007</v>
      </c>
    </row>
    <row r="817" spans="1:24" x14ac:dyDescent="0.2">
      <c r="A817">
        <v>30</v>
      </c>
      <c r="X817">
        <v>0</v>
      </c>
    </row>
    <row r="818" spans="1:24" x14ac:dyDescent="0.2">
      <c r="A818">
        <v>23</v>
      </c>
      <c r="X818">
        <v>7.9249999999999998</v>
      </c>
    </row>
    <row r="819" spans="1:24" x14ac:dyDescent="0.2">
      <c r="A819">
        <v>31</v>
      </c>
      <c r="X819">
        <v>37.004199999999997</v>
      </c>
    </row>
    <row r="820" spans="1:24" x14ac:dyDescent="0.2">
      <c r="A820">
        <v>43</v>
      </c>
      <c r="X820">
        <v>6.45</v>
      </c>
    </row>
    <row r="821" spans="1:24" x14ac:dyDescent="0.2">
      <c r="A821">
        <v>10</v>
      </c>
      <c r="X821">
        <v>27.9</v>
      </c>
    </row>
    <row r="822" spans="1:24" x14ac:dyDescent="0.2">
      <c r="A822">
        <v>52</v>
      </c>
      <c r="X822">
        <v>93.5</v>
      </c>
    </row>
    <row r="823" spans="1:24" x14ac:dyDescent="0.2">
      <c r="A823">
        <v>27</v>
      </c>
      <c r="X823">
        <v>8.6624999999999996</v>
      </c>
    </row>
    <row r="824" spans="1:24" x14ac:dyDescent="0.2">
      <c r="A824">
        <v>38</v>
      </c>
      <c r="X824">
        <v>0</v>
      </c>
    </row>
    <row r="825" spans="1:24" x14ac:dyDescent="0.2">
      <c r="A825">
        <v>27</v>
      </c>
      <c r="X825">
        <v>12.475</v>
      </c>
    </row>
    <row r="826" spans="1:24" x14ac:dyDescent="0.2">
      <c r="A826">
        <v>2</v>
      </c>
      <c r="X826">
        <v>39.6875</v>
      </c>
    </row>
    <row r="827" spans="1:24" x14ac:dyDescent="0.2">
      <c r="A827">
        <v>30</v>
      </c>
      <c r="X827">
        <v>6.95</v>
      </c>
    </row>
    <row r="828" spans="1:24" x14ac:dyDescent="0.2">
      <c r="A828">
        <v>30</v>
      </c>
      <c r="X828">
        <v>56.495800000000003</v>
      </c>
    </row>
    <row r="829" spans="1:24" x14ac:dyDescent="0.2">
      <c r="A829">
        <v>1</v>
      </c>
      <c r="X829">
        <v>37.004199999999997</v>
      </c>
    </row>
    <row r="830" spans="1:24" x14ac:dyDescent="0.2">
      <c r="A830">
        <v>30</v>
      </c>
      <c r="X830">
        <v>7.75</v>
      </c>
    </row>
    <row r="831" spans="1:24" x14ac:dyDescent="0.2">
      <c r="A831">
        <v>62</v>
      </c>
      <c r="X831">
        <v>80</v>
      </c>
    </row>
    <row r="832" spans="1:24" x14ac:dyDescent="0.2">
      <c r="A832">
        <v>15</v>
      </c>
      <c r="X832">
        <v>14.4542</v>
      </c>
    </row>
    <row r="833" spans="1:24" x14ac:dyDescent="0.2">
      <c r="A833">
        <v>0.83</v>
      </c>
      <c r="X833">
        <v>18.75</v>
      </c>
    </row>
    <row r="834" spans="1:24" x14ac:dyDescent="0.2">
      <c r="A834">
        <v>30</v>
      </c>
      <c r="X834">
        <v>7.2291999999999996</v>
      </c>
    </row>
    <row r="835" spans="1:24" x14ac:dyDescent="0.2">
      <c r="A835">
        <v>23</v>
      </c>
      <c r="X835">
        <v>7.8541999999999996</v>
      </c>
    </row>
    <row r="836" spans="1:24" x14ac:dyDescent="0.2">
      <c r="A836">
        <v>18</v>
      </c>
      <c r="X836">
        <v>8.3000000000000007</v>
      </c>
    </row>
    <row r="837" spans="1:24" x14ac:dyDescent="0.2">
      <c r="A837">
        <v>39</v>
      </c>
      <c r="X837">
        <v>83.158299999999997</v>
      </c>
    </row>
    <row r="838" spans="1:24" x14ac:dyDescent="0.2">
      <c r="A838">
        <v>21</v>
      </c>
      <c r="X838">
        <v>8.6624999999999996</v>
      </c>
    </row>
    <row r="839" spans="1:24" x14ac:dyDescent="0.2">
      <c r="A839">
        <v>30</v>
      </c>
      <c r="X839">
        <v>8.0500000000000007</v>
      </c>
    </row>
    <row r="840" spans="1:24" x14ac:dyDescent="0.2">
      <c r="A840">
        <v>32</v>
      </c>
      <c r="X840">
        <v>56.495800000000003</v>
      </c>
    </row>
    <row r="841" spans="1:24" x14ac:dyDescent="0.2">
      <c r="A841">
        <v>30</v>
      </c>
      <c r="X841">
        <v>29.7</v>
      </c>
    </row>
    <row r="842" spans="1:24" x14ac:dyDescent="0.2">
      <c r="A842">
        <v>20</v>
      </c>
      <c r="X842">
        <v>7.9249999999999998</v>
      </c>
    </row>
    <row r="843" spans="1:24" x14ac:dyDescent="0.2">
      <c r="A843">
        <v>16</v>
      </c>
      <c r="X843">
        <v>10.5</v>
      </c>
    </row>
    <row r="844" spans="1:24" x14ac:dyDescent="0.2">
      <c r="A844">
        <v>30</v>
      </c>
      <c r="X844">
        <v>31</v>
      </c>
    </row>
    <row r="845" spans="1:24" x14ac:dyDescent="0.2">
      <c r="A845">
        <v>34.5</v>
      </c>
      <c r="X845">
        <v>6.4375</v>
      </c>
    </row>
    <row r="846" spans="1:24" x14ac:dyDescent="0.2">
      <c r="A846">
        <v>17</v>
      </c>
      <c r="X846">
        <v>8.6624999999999996</v>
      </c>
    </row>
    <row r="847" spans="1:24" x14ac:dyDescent="0.2">
      <c r="A847">
        <v>42</v>
      </c>
      <c r="X847">
        <v>7.55</v>
      </c>
    </row>
    <row r="848" spans="1:24" x14ac:dyDescent="0.2">
      <c r="A848">
        <v>30</v>
      </c>
      <c r="X848">
        <v>69.55</v>
      </c>
    </row>
    <row r="849" spans="1:24" x14ac:dyDescent="0.2">
      <c r="A849">
        <v>35</v>
      </c>
      <c r="X849">
        <v>7.8958000000000004</v>
      </c>
    </row>
    <row r="850" spans="1:24" x14ac:dyDescent="0.2">
      <c r="A850">
        <v>28</v>
      </c>
      <c r="X850">
        <v>33</v>
      </c>
    </row>
    <row r="851" spans="1:24" x14ac:dyDescent="0.2">
      <c r="A851">
        <v>35.5</v>
      </c>
      <c r="X851">
        <v>89.104200000000006</v>
      </c>
    </row>
    <row r="852" spans="1:24" x14ac:dyDescent="0.2">
      <c r="A852">
        <v>4</v>
      </c>
      <c r="X852">
        <v>31.274999999999999</v>
      </c>
    </row>
    <row r="853" spans="1:24" x14ac:dyDescent="0.2">
      <c r="A853">
        <v>74</v>
      </c>
      <c r="X853">
        <v>7.7750000000000004</v>
      </c>
    </row>
    <row r="854" spans="1:24" x14ac:dyDescent="0.2">
      <c r="A854">
        <v>9</v>
      </c>
      <c r="X854">
        <v>15.245799999999999</v>
      </c>
    </row>
    <row r="855" spans="1:24" x14ac:dyDescent="0.2">
      <c r="A855">
        <v>16</v>
      </c>
      <c r="X855">
        <v>39.4</v>
      </c>
    </row>
    <row r="856" spans="1:24" x14ac:dyDescent="0.2">
      <c r="A856">
        <v>44</v>
      </c>
      <c r="X856">
        <v>26</v>
      </c>
    </row>
    <row r="857" spans="1:24" x14ac:dyDescent="0.2">
      <c r="A857">
        <v>18</v>
      </c>
      <c r="X857">
        <v>9.35</v>
      </c>
    </row>
    <row r="858" spans="1:24" x14ac:dyDescent="0.2">
      <c r="A858">
        <v>45</v>
      </c>
      <c r="X858">
        <v>164.86670000000001</v>
      </c>
    </row>
    <row r="859" spans="1:24" x14ac:dyDescent="0.2">
      <c r="A859">
        <v>51</v>
      </c>
      <c r="X859">
        <v>26.55</v>
      </c>
    </row>
    <row r="860" spans="1:24" x14ac:dyDescent="0.2">
      <c r="A860">
        <v>24</v>
      </c>
      <c r="X860">
        <v>19.258299999999998</v>
      </c>
    </row>
    <row r="861" spans="1:24" x14ac:dyDescent="0.2">
      <c r="A861">
        <v>30</v>
      </c>
      <c r="X861">
        <v>7.2291999999999996</v>
      </c>
    </row>
    <row r="862" spans="1:24" x14ac:dyDescent="0.2">
      <c r="A862">
        <v>41</v>
      </c>
      <c r="X862">
        <v>14.1083</v>
      </c>
    </row>
    <row r="863" spans="1:24" x14ac:dyDescent="0.2">
      <c r="A863">
        <v>21</v>
      </c>
      <c r="X863">
        <v>11.5</v>
      </c>
    </row>
    <row r="864" spans="1:24" x14ac:dyDescent="0.2">
      <c r="A864">
        <v>48</v>
      </c>
      <c r="X864">
        <v>25.929200000000002</v>
      </c>
    </row>
    <row r="865" spans="1:24" x14ac:dyDescent="0.2">
      <c r="A865">
        <v>22</v>
      </c>
      <c r="X865">
        <v>69.55</v>
      </c>
    </row>
    <row r="866" spans="1:24" x14ac:dyDescent="0.2">
      <c r="A866">
        <v>24</v>
      </c>
      <c r="X866">
        <v>13</v>
      </c>
    </row>
    <row r="867" spans="1:24" x14ac:dyDescent="0.2">
      <c r="A867">
        <v>42</v>
      </c>
      <c r="X867">
        <v>13</v>
      </c>
    </row>
    <row r="868" spans="1:24" x14ac:dyDescent="0.2">
      <c r="A868">
        <v>27</v>
      </c>
      <c r="X868">
        <v>13.8583</v>
      </c>
    </row>
    <row r="869" spans="1:24" x14ac:dyDescent="0.2">
      <c r="A869">
        <v>31</v>
      </c>
      <c r="X869">
        <v>50.495800000000003</v>
      </c>
    </row>
    <row r="870" spans="1:24" x14ac:dyDescent="0.2">
      <c r="A870">
        <v>30</v>
      </c>
      <c r="X870">
        <v>9.5</v>
      </c>
    </row>
    <row r="871" spans="1:24" x14ac:dyDescent="0.2">
      <c r="A871">
        <v>4</v>
      </c>
      <c r="X871">
        <v>11.1333</v>
      </c>
    </row>
    <row r="872" spans="1:24" x14ac:dyDescent="0.2">
      <c r="A872">
        <v>26</v>
      </c>
      <c r="X872">
        <v>7.8958000000000004</v>
      </c>
    </row>
    <row r="873" spans="1:24" x14ac:dyDescent="0.2">
      <c r="A873">
        <v>47</v>
      </c>
      <c r="X873">
        <v>52.554200000000002</v>
      </c>
    </row>
    <row r="874" spans="1:24" x14ac:dyDescent="0.2">
      <c r="A874">
        <v>33</v>
      </c>
      <c r="X874">
        <v>5</v>
      </c>
    </row>
    <row r="875" spans="1:24" x14ac:dyDescent="0.2">
      <c r="A875">
        <v>47</v>
      </c>
      <c r="X875">
        <v>9</v>
      </c>
    </row>
    <row r="876" spans="1:24" x14ac:dyDescent="0.2">
      <c r="A876">
        <v>28</v>
      </c>
      <c r="X876">
        <v>24</v>
      </c>
    </row>
    <row r="877" spans="1:24" x14ac:dyDescent="0.2">
      <c r="A877">
        <v>15</v>
      </c>
      <c r="X877">
        <v>7.2249999999999996</v>
      </c>
    </row>
    <row r="878" spans="1:24" x14ac:dyDescent="0.2">
      <c r="A878">
        <v>20</v>
      </c>
      <c r="X878">
        <v>9.8458000000000006</v>
      </c>
    </row>
    <row r="879" spans="1:24" x14ac:dyDescent="0.2">
      <c r="A879">
        <v>19</v>
      </c>
      <c r="X879">
        <v>7.8958000000000004</v>
      </c>
    </row>
    <row r="880" spans="1:24" x14ac:dyDescent="0.2">
      <c r="A880">
        <v>30</v>
      </c>
      <c r="X880">
        <v>7.8958000000000004</v>
      </c>
    </row>
    <row r="881" spans="1:24" x14ac:dyDescent="0.2">
      <c r="A881">
        <v>56</v>
      </c>
      <c r="X881">
        <v>83.158299999999997</v>
      </c>
    </row>
    <row r="882" spans="1:24" x14ac:dyDescent="0.2">
      <c r="A882">
        <v>25</v>
      </c>
      <c r="X882">
        <v>26</v>
      </c>
    </row>
    <row r="883" spans="1:24" x14ac:dyDescent="0.2">
      <c r="A883">
        <v>33</v>
      </c>
      <c r="X883">
        <v>7.8958000000000004</v>
      </c>
    </row>
    <row r="884" spans="1:24" x14ac:dyDescent="0.2">
      <c r="A884">
        <v>22</v>
      </c>
      <c r="X884">
        <v>10.5167</v>
      </c>
    </row>
    <row r="885" spans="1:24" x14ac:dyDescent="0.2">
      <c r="A885">
        <v>28</v>
      </c>
      <c r="X885">
        <v>10.5</v>
      </c>
    </row>
    <row r="886" spans="1:24" x14ac:dyDescent="0.2">
      <c r="A886">
        <v>25</v>
      </c>
      <c r="X886">
        <v>7.05</v>
      </c>
    </row>
    <row r="887" spans="1:24" x14ac:dyDescent="0.2">
      <c r="A887">
        <v>39</v>
      </c>
      <c r="X887">
        <v>29.125</v>
      </c>
    </row>
    <row r="888" spans="1:24" x14ac:dyDescent="0.2">
      <c r="A888">
        <v>27</v>
      </c>
      <c r="X888">
        <v>13</v>
      </c>
    </row>
    <row r="889" spans="1:24" x14ac:dyDescent="0.2">
      <c r="A889">
        <v>19</v>
      </c>
      <c r="X889">
        <v>30</v>
      </c>
    </row>
    <row r="890" spans="1:24" x14ac:dyDescent="0.2">
      <c r="A890">
        <v>22</v>
      </c>
      <c r="X890">
        <v>23.45</v>
      </c>
    </row>
    <row r="891" spans="1:24" x14ac:dyDescent="0.2">
      <c r="A891">
        <v>26</v>
      </c>
      <c r="X891">
        <v>30</v>
      </c>
    </row>
    <row r="892" spans="1:24" x14ac:dyDescent="0.2">
      <c r="A892">
        <v>32</v>
      </c>
      <c r="X892">
        <v>7.75</v>
      </c>
    </row>
    <row r="893" spans="1:24" x14ac:dyDescent="0.2">
      <c r="A893">
        <f>COUNT(A2:A892)</f>
        <v>891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18"/>
  <sheetViews>
    <sheetView topLeftCell="A37" zoomScale="140" zoomScaleNormal="140" workbookViewId="0">
      <selection activeCell="B20" sqref="B20"/>
    </sheetView>
  </sheetViews>
  <sheetFormatPr baseColWidth="10" defaultColWidth="8.83203125" defaultRowHeight="15" x14ac:dyDescent="0.2"/>
  <cols>
    <col min="1" max="1" width="12.1640625" bestFit="1" customWidth="1"/>
    <col min="2" max="2" width="17.33203125" bestFit="1" customWidth="1"/>
    <col min="3" max="3" width="18.1640625" bestFit="1" customWidth="1"/>
  </cols>
  <sheetData>
    <row r="1" spans="1:11" x14ac:dyDescent="0.2">
      <c r="A1" s="34" t="s">
        <v>351</v>
      </c>
      <c r="B1" s="34"/>
      <c r="C1" s="34"/>
      <c r="D1" s="34"/>
      <c r="E1" s="34"/>
      <c r="F1" s="34"/>
      <c r="G1" s="34"/>
      <c r="H1" s="34"/>
      <c r="I1" s="34"/>
      <c r="J1" s="34"/>
      <c r="K1" s="34"/>
    </row>
    <row r="2" spans="1:11" x14ac:dyDescent="0.2">
      <c r="A2" s="34"/>
      <c r="B2" s="34"/>
      <c r="C2" s="34"/>
      <c r="D2" s="34"/>
      <c r="E2" s="34"/>
      <c r="F2" s="34"/>
      <c r="G2" s="34"/>
      <c r="H2" s="34"/>
      <c r="I2" s="34"/>
      <c r="J2" s="34"/>
      <c r="K2" s="34"/>
    </row>
    <row r="4" spans="1:11" x14ac:dyDescent="0.2">
      <c r="A4" s="1" t="s">
        <v>339</v>
      </c>
      <c r="B4" t="s">
        <v>341</v>
      </c>
    </row>
    <row r="5" spans="1:11" x14ac:dyDescent="0.2">
      <c r="A5" s="2">
        <v>0</v>
      </c>
      <c r="B5" s="5">
        <v>0.76094276094276092</v>
      </c>
    </row>
    <row r="6" spans="1:11" x14ac:dyDescent="0.2">
      <c r="A6" s="2">
        <v>1</v>
      </c>
      <c r="B6" s="5">
        <v>0.13243546576879911</v>
      </c>
    </row>
    <row r="7" spans="1:11" x14ac:dyDescent="0.2">
      <c r="A7" s="2">
        <v>2</v>
      </c>
      <c r="B7" s="5">
        <v>8.9786756453423114E-2</v>
      </c>
    </row>
    <row r="8" spans="1:11" x14ac:dyDescent="0.2">
      <c r="A8" s="2">
        <v>3</v>
      </c>
      <c r="B8" s="5">
        <v>5.6116722783389446E-3</v>
      </c>
    </row>
    <row r="9" spans="1:11" x14ac:dyDescent="0.2">
      <c r="A9" s="2">
        <v>4</v>
      </c>
      <c r="B9" s="5">
        <v>4.4893378226711564E-3</v>
      </c>
    </row>
    <row r="10" spans="1:11" x14ac:dyDescent="0.2">
      <c r="A10" s="2">
        <v>5</v>
      </c>
      <c r="B10" s="5">
        <v>5.6116722783389446E-3</v>
      </c>
    </row>
    <row r="11" spans="1:11" x14ac:dyDescent="0.2">
      <c r="A11" s="2">
        <v>6</v>
      </c>
      <c r="B11" s="5">
        <v>1.1223344556677891E-3</v>
      </c>
    </row>
    <row r="12" spans="1:11" x14ac:dyDescent="0.2">
      <c r="A12" s="2" t="s">
        <v>340</v>
      </c>
      <c r="B12" s="5">
        <v>1</v>
      </c>
    </row>
    <row r="16" spans="1:11" ht="17" x14ac:dyDescent="0.2">
      <c r="A16" s="13" t="s">
        <v>1850</v>
      </c>
    </row>
    <row r="17" spans="1:14" x14ac:dyDescent="0.2">
      <c r="A17" t="s">
        <v>1851</v>
      </c>
    </row>
    <row r="18" spans="1:14" x14ac:dyDescent="0.2">
      <c r="A18" t="s">
        <v>1852</v>
      </c>
    </row>
    <row r="19" spans="1:14" x14ac:dyDescent="0.2">
      <c r="A19" t="s">
        <v>1853</v>
      </c>
    </row>
    <row r="22" spans="1:14" x14ac:dyDescent="0.2">
      <c r="A22" t="s">
        <v>1854</v>
      </c>
    </row>
    <row r="23" spans="1:14" x14ac:dyDescent="0.2">
      <c r="A23" s="19"/>
      <c r="B23" s="19"/>
      <c r="C23" s="19"/>
      <c r="D23" s="19"/>
      <c r="E23" s="19"/>
      <c r="F23" s="19"/>
      <c r="G23" s="19"/>
      <c r="H23" s="19"/>
      <c r="I23" s="19"/>
      <c r="J23" s="19"/>
      <c r="K23" s="19"/>
      <c r="L23" s="19"/>
      <c r="M23" s="19"/>
      <c r="N23" s="19"/>
    </row>
    <row r="24" spans="1:14" x14ac:dyDescent="0.2">
      <c r="A24" s="35" t="s">
        <v>352</v>
      </c>
      <c r="B24" s="35"/>
      <c r="C24" s="35"/>
      <c r="D24" s="35"/>
      <c r="E24" s="35"/>
      <c r="F24" s="35"/>
      <c r="G24" s="35"/>
      <c r="H24" s="35"/>
      <c r="I24" s="35"/>
      <c r="J24" s="35"/>
      <c r="K24" s="35"/>
      <c r="L24" s="35"/>
      <c r="M24" s="35"/>
      <c r="N24" s="35"/>
    </row>
    <row r="25" spans="1:14" x14ac:dyDescent="0.2">
      <c r="A25" s="35"/>
      <c r="B25" s="35"/>
      <c r="C25" s="35"/>
      <c r="D25" s="35"/>
      <c r="E25" s="35"/>
      <c r="F25" s="35"/>
      <c r="G25" s="35"/>
      <c r="H25" s="35"/>
      <c r="I25" s="35"/>
      <c r="J25" s="35"/>
      <c r="K25" s="35"/>
      <c r="L25" s="35"/>
      <c r="M25" s="35"/>
      <c r="N25" s="35"/>
    </row>
    <row r="28" spans="1:14" x14ac:dyDescent="0.2">
      <c r="A28" s="1" t="s">
        <v>339</v>
      </c>
      <c r="B28" t="s">
        <v>341</v>
      </c>
    </row>
    <row r="29" spans="1:14" x14ac:dyDescent="0.2">
      <c r="A29" s="2">
        <v>0</v>
      </c>
      <c r="B29" s="3">
        <v>549</v>
      </c>
    </row>
    <row r="30" spans="1:14" x14ac:dyDescent="0.2">
      <c r="A30" s="2">
        <v>1</v>
      </c>
      <c r="B30" s="3">
        <v>342</v>
      </c>
    </row>
    <row r="31" spans="1:14" x14ac:dyDescent="0.2">
      <c r="A31" s="2" t="s">
        <v>340</v>
      </c>
      <c r="B31" s="3">
        <v>891</v>
      </c>
    </row>
    <row r="34" spans="1:14" x14ac:dyDescent="0.2">
      <c r="A34" s="1" t="s">
        <v>339</v>
      </c>
      <c r="B34" t="s">
        <v>341</v>
      </c>
    </row>
    <row r="35" spans="1:14" x14ac:dyDescent="0.2">
      <c r="A35" s="2">
        <v>0</v>
      </c>
      <c r="B35" s="5">
        <v>0.61616161616161613</v>
      </c>
    </row>
    <row r="36" spans="1:14" x14ac:dyDescent="0.2">
      <c r="A36" s="2">
        <v>1</v>
      </c>
      <c r="B36" s="5">
        <v>0.38383838383838381</v>
      </c>
    </row>
    <row r="37" spans="1:14" x14ac:dyDescent="0.2">
      <c r="A37" s="2" t="s">
        <v>340</v>
      </c>
      <c r="B37" s="5">
        <v>1</v>
      </c>
    </row>
    <row r="42" spans="1:14" x14ac:dyDescent="0.2">
      <c r="A42" s="19"/>
      <c r="B42" s="19"/>
      <c r="C42" s="19"/>
      <c r="D42" s="19"/>
      <c r="E42" s="19"/>
      <c r="F42" s="19"/>
      <c r="G42" s="19"/>
      <c r="H42" s="19"/>
      <c r="I42" s="19"/>
      <c r="J42" s="19"/>
      <c r="K42" s="19"/>
      <c r="L42" s="19"/>
      <c r="M42" s="19"/>
      <c r="N42" s="19"/>
    </row>
    <row r="43" spans="1:14" x14ac:dyDescent="0.2">
      <c r="A43" s="35" t="s">
        <v>353</v>
      </c>
      <c r="B43" s="35"/>
      <c r="C43" s="35"/>
      <c r="D43" s="35"/>
      <c r="E43" s="35"/>
      <c r="F43" s="35"/>
      <c r="G43" s="35"/>
      <c r="H43" s="35"/>
      <c r="I43" s="35"/>
      <c r="J43" s="35"/>
      <c r="K43" s="35"/>
      <c r="L43" s="35"/>
      <c r="M43" s="35"/>
      <c r="N43" s="35"/>
    </row>
    <row r="44" spans="1:14" x14ac:dyDescent="0.2">
      <c r="A44" s="35"/>
      <c r="B44" s="35"/>
      <c r="C44" s="35"/>
      <c r="D44" s="35"/>
      <c r="E44" s="35"/>
      <c r="F44" s="35"/>
      <c r="G44" s="35"/>
      <c r="H44" s="35"/>
      <c r="I44" s="35"/>
      <c r="J44" s="35"/>
      <c r="K44" s="35"/>
      <c r="L44" s="35"/>
      <c r="M44" s="35"/>
      <c r="N44" s="35"/>
    </row>
    <row r="46" spans="1:14" x14ac:dyDescent="0.2">
      <c r="A46" s="4" t="s">
        <v>353</v>
      </c>
    </row>
    <row r="47" spans="1:14" x14ac:dyDescent="0.2">
      <c r="A47" s="1" t="s">
        <v>339</v>
      </c>
      <c r="B47" t="s">
        <v>341</v>
      </c>
    </row>
    <row r="48" spans="1:14" x14ac:dyDescent="0.2">
      <c r="A48" s="2">
        <v>0</v>
      </c>
      <c r="B48" s="3">
        <v>608</v>
      </c>
    </row>
    <row r="49" spans="1:2" x14ac:dyDescent="0.2">
      <c r="A49" s="2">
        <v>1</v>
      </c>
      <c r="B49" s="3">
        <v>209</v>
      </c>
    </row>
    <row r="50" spans="1:2" x14ac:dyDescent="0.2">
      <c r="A50" s="2">
        <v>2</v>
      </c>
      <c r="B50" s="3">
        <v>28</v>
      </c>
    </row>
    <row r="51" spans="1:2" x14ac:dyDescent="0.2">
      <c r="A51" s="2">
        <v>3</v>
      </c>
      <c r="B51" s="3">
        <v>16</v>
      </c>
    </row>
    <row r="52" spans="1:2" x14ac:dyDescent="0.2">
      <c r="A52" s="2">
        <v>4</v>
      </c>
      <c r="B52" s="3">
        <v>18</v>
      </c>
    </row>
    <row r="53" spans="1:2" x14ac:dyDescent="0.2">
      <c r="A53" s="2">
        <v>5</v>
      </c>
      <c r="B53" s="3">
        <v>5</v>
      </c>
    </row>
    <row r="54" spans="1:2" x14ac:dyDescent="0.2">
      <c r="A54" s="2">
        <v>8</v>
      </c>
      <c r="B54" s="3">
        <v>7</v>
      </c>
    </row>
    <row r="55" spans="1:2" x14ac:dyDescent="0.2">
      <c r="A55" s="2" t="s">
        <v>340</v>
      </c>
      <c r="B55" s="3">
        <v>891</v>
      </c>
    </row>
    <row r="57" spans="1:2" x14ac:dyDescent="0.2">
      <c r="B57" t="s">
        <v>355</v>
      </c>
    </row>
    <row r="58" spans="1:2" x14ac:dyDescent="0.2">
      <c r="A58" s="1" t="s">
        <v>339</v>
      </c>
      <c r="B58" t="s">
        <v>341</v>
      </c>
    </row>
    <row r="59" spans="1:2" x14ac:dyDescent="0.2">
      <c r="A59" s="2">
        <v>0</v>
      </c>
      <c r="B59" s="5">
        <v>0.68237934904601572</v>
      </c>
    </row>
    <row r="60" spans="1:2" x14ac:dyDescent="0.2">
      <c r="A60" s="2">
        <v>1</v>
      </c>
      <c r="B60" s="5">
        <v>0.23456790123456789</v>
      </c>
    </row>
    <row r="61" spans="1:2" x14ac:dyDescent="0.2">
      <c r="A61" s="2">
        <v>2</v>
      </c>
      <c r="B61" s="5">
        <v>3.1425364758698095E-2</v>
      </c>
    </row>
    <row r="62" spans="1:2" x14ac:dyDescent="0.2">
      <c r="A62" s="2">
        <v>3</v>
      </c>
      <c r="B62" s="5">
        <v>1.7957351290684626E-2</v>
      </c>
    </row>
    <row r="63" spans="1:2" x14ac:dyDescent="0.2">
      <c r="A63" s="2">
        <v>4</v>
      </c>
      <c r="B63" s="5">
        <v>2.0202020202020204E-2</v>
      </c>
    </row>
    <row r="64" spans="1:2" x14ac:dyDescent="0.2">
      <c r="A64" s="2">
        <v>5</v>
      </c>
      <c r="B64" s="5">
        <v>5.6116722783389446E-3</v>
      </c>
    </row>
    <row r="65" spans="1:14" x14ac:dyDescent="0.2">
      <c r="A65" s="2">
        <v>8</v>
      </c>
      <c r="B65" s="5">
        <v>7.8563411896745237E-3</v>
      </c>
    </row>
    <row r="66" spans="1:14" x14ac:dyDescent="0.2">
      <c r="A66" s="2" t="s">
        <v>340</v>
      </c>
      <c r="B66" s="5">
        <v>1</v>
      </c>
    </row>
    <row r="70" spans="1:14" x14ac:dyDescent="0.2">
      <c r="A70" s="19"/>
      <c r="B70" s="19"/>
      <c r="C70" s="19"/>
      <c r="D70" s="19"/>
      <c r="E70" s="19"/>
      <c r="F70" s="19"/>
      <c r="G70" s="19"/>
      <c r="H70" s="19"/>
      <c r="I70" s="19"/>
      <c r="J70" s="19"/>
      <c r="K70" s="19"/>
      <c r="L70" s="19"/>
      <c r="M70" s="19"/>
      <c r="N70" s="19"/>
    </row>
    <row r="71" spans="1:14" x14ac:dyDescent="0.2">
      <c r="A71" s="35" t="s">
        <v>1924</v>
      </c>
      <c r="B71" s="35"/>
      <c r="C71" s="35"/>
      <c r="D71" s="35"/>
      <c r="E71" s="35"/>
      <c r="F71" s="35"/>
      <c r="G71" s="35"/>
      <c r="H71" s="35"/>
      <c r="I71" s="35"/>
      <c r="J71" s="35"/>
      <c r="K71" s="35"/>
      <c r="L71" s="35"/>
      <c r="M71" s="35"/>
      <c r="N71" s="35"/>
    </row>
    <row r="72" spans="1:14" x14ac:dyDescent="0.2">
      <c r="A72" s="35"/>
      <c r="B72" s="35"/>
      <c r="C72" s="35"/>
      <c r="D72" s="35"/>
      <c r="E72" s="35"/>
      <c r="F72" s="35"/>
      <c r="G72" s="35"/>
      <c r="H72" s="35"/>
      <c r="I72" s="35"/>
      <c r="J72" s="35"/>
      <c r="K72" s="35"/>
      <c r="L72" s="35"/>
      <c r="M72" s="35"/>
      <c r="N72" s="35"/>
    </row>
    <row r="73" spans="1:14" x14ac:dyDescent="0.2">
      <c r="A73" s="4" t="s">
        <v>354</v>
      </c>
    </row>
    <row r="74" spans="1:14" x14ac:dyDescent="0.2">
      <c r="A74" s="1" t="s">
        <v>339</v>
      </c>
      <c r="B74" t="s">
        <v>341</v>
      </c>
    </row>
    <row r="75" spans="1:14" x14ac:dyDescent="0.2">
      <c r="A75" s="2">
        <v>0</v>
      </c>
      <c r="B75" s="3">
        <v>537</v>
      </c>
    </row>
    <row r="76" spans="1:14" x14ac:dyDescent="0.2">
      <c r="A76" s="2">
        <v>1</v>
      </c>
      <c r="B76" s="3">
        <v>161</v>
      </c>
    </row>
    <row r="77" spans="1:14" x14ac:dyDescent="0.2">
      <c r="A77" s="2">
        <v>2</v>
      </c>
      <c r="B77" s="3">
        <v>102</v>
      </c>
    </row>
    <row r="78" spans="1:14" x14ac:dyDescent="0.2">
      <c r="A78" s="2">
        <v>3</v>
      </c>
      <c r="B78" s="3">
        <v>29</v>
      </c>
    </row>
    <row r="79" spans="1:14" x14ac:dyDescent="0.2">
      <c r="A79" s="2">
        <v>4</v>
      </c>
      <c r="B79" s="3">
        <v>15</v>
      </c>
    </row>
    <row r="80" spans="1:14" x14ac:dyDescent="0.2">
      <c r="A80" s="2">
        <v>5</v>
      </c>
      <c r="B80" s="3">
        <v>22</v>
      </c>
    </row>
    <row r="81" spans="1:2" x14ac:dyDescent="0.2">
      <c r="A81" s="2">
        <v>6</v>
      </c>
      <c r="B81" s="3">
        <v>12</v>
      </c>
    </row>
    <row r="82" spans="1:2" x14ac:dyDescent="0.2">
      <c r="A82" s="2">
        <v>7</v>
      </c>
      <c r="B82" s="3">
        <v>6</v>
      </c>
    </row>
    <row r="83" spans="1:2" x14ac:dyDescent="0.2">
      <c r="A83" s="2">
        <v>10</v>
      </c>
      <c r="B83" s="3">
        <v>7</v>
      </c>
    </row>
    <row r="84" spans="1:2" x14ac:dyDescent="0.2">
      <c r="A84" s="2" t="s">
        <v>340</v>
      </c>
      <c r="B84" s="3">
        <v>891</v>
      </c>
    </row>
    <row r="87" spans="1:2" x14ac:dyDescent="0.2">
      <c r="A87" s="1" t="s">
        <v>339</v>
      </c>
      <c r="B87" t="s">
        <v>341</v>
      </c>
    </row>
    <row r="88" spans="1:2" x14ac:dyDescent="0.2">
      <c r="A88" s="2">
        <v>0</v>
      </c>
      <c r="B88" s="5">
        <v>0.60269360269360273</v>
      </c>
    </row>
    <row r="89" spans="1:2" x14ac:dyDescent="0.2">
      <c r="A89" s="2">
        <v>1</v>
      </c>
      <c r="B89" s="5">
        <v>0.18069584736251404</v>
      </c>
    </row>
    <row r="90" spans="1:2" x14ac:dyDescent="0.2">
      <c r="A90" s="2">
        <v>2</v>
      </c>
      <c r="B90" s="5">
        <v>0.11447811447811448</v>
      </c>
    </row>
    <row r="91" spans="1:2" x14ac:dyDescent="0.2">
      <c r="A91" s="2">
        <v>3</v>
      </c>
      <c r="B91" s="5">
        <v>3.2547699214365879E-2</v>
      </c>
    </row>
    <row r="92" spans="1:2" x14ac:dyDescent="0.2">
      <c r="A92" s="2">
        <v>4</v>
      </c>
      <c r="B92" s="5">
        <v>1.6835016835016835E-2</v>
      </c>
    </row>
    <row r="93" spans="1:2" x14ac:dyDescent="0.2">
      <c r="A93" s="2">
        <v>5</v>
      </c>
      <c r="B93" s="5">
        <v>2.4691358024691357E-2</v>
      </c>
    </row>
    <row r="94" spans="1:2" x14ac:dyDescent="0.2">
      <c r="A94" s="2">
        <v>6</v>
      </c>
      <c r="B94" s="5">
        <v>1.3468013468013467E-2</v>
      </c>
    </row>
    <row r="95" spans="1:2" x14ac:dyDescent="0.2">
      <c r="A95" s="2">
        <v>7</v>
      </c>
      <c r="B95" s="5">
        <v>6.7340067340067337E-3</v>
      </c>
    </row>
    <row r="96" spans="1:2" x14ac:dyDescent="0.2">
      <c r="A96" s="2">
        <v>10</v>
      </c>
      <c r="B96" s="5">
        <v>7.8563411896745237E-3</v>
      </c>
    </row>
    <row r="97" spans="1:14" x14ac:dyDescent="0.2">
      <c r="A97" s="2" t="s">
        <v>340</v>
      </c>
      <c r="B97" s="5">
        <v>1</v>
      </c>
    </row>
    <row r="99" spans="1:14" x14ac:dyDescent="0.2">
      <c r="A99" s="19"/>
      <c r="B99" s="19"/>
      <c r="C99" s="19"/>
      <c r="D99" s="19"/>
      <c r="E99" s="19"/>
      <c r="F99" s="19"/>
      <c r="G99" s="19"/>
      <c r="H99" s="19"/>
      <c r="I99" s="19"/>
      <c r="J99" s="19"/>
      <c r="K99" s="19"/>
      <c r="L99" s="19"/>
      <c r="M99" s="19"/>
      <c r="N99" s="19"/>
    </row>
    <row r="100" spans="1:14" x14ac:dyDescent="0.2">
      <c r="A100" s="35" t="s">
        <v>7</v>
      </c>
      <c r="B100" s="35"/>
      <c r="C100" s="35"/>
      <c r="D100" s="35"/>
      <c r="E100" s="35"/>
      <c r="F100" s="35"/>
      <c r="G100" s="35"/>
      <c r="H100" s="35"/>
      <c r="I100" s="35"/>
      <c r="J100" s="35"/>
      <c r="K100" s="35"/>
      <c r="L100" s="35"/>
      <c r="M100" s="35"/>
      <c r="N100" s="35"/>
    </row>
    <row r="101" spans="1:14" x14ac:dyDescent="0.2">
      <c r="A101" s="35"/>
      <c r="B101" s="35"/>
      <c r="C101" s="35"/>
      <c r="D101" s="35"/>
      <c r="E101" s="35"/>
      <c r="F101" s="35"/>
      <c r="G101" s="35"/>
      <c r="H101" s="35"/>
      <c r="I101" s="35"/>
      <c r="J101" s="35"/>
      <c r="K101" s="35"/>
      <c r="L101" s="35"/>
      <c r="M101" s="35"/>
      <c r="N101" s="35"/>
    </row>
    <row r="102" spans="1:14" x14ac:dyDescent="0.2">
      <c r="A102" t="s">
        <v>7</v>
      </c>
    </row>
    <row r="103" spans="1:14" x14ac:dyDescent="0.2">
      <c r="A103" s="1" t="s">
        <v>339</v>
      </c>
      <c r="B103" t="s">
        <v>341</v>
      </c>
    </row>
    <row r="104" spans="1:14" x14ac:dyDescent="0.2">
      <c r="A104" s="2">
        <v>1</v>
      </c>
      <c r="B104" s="5">
        <v>0.24242424242424243</v>
      </c>
    </row>
    <row r="105" spans="1:14" x14ac:dyDescent="0.2">
      <c r="A105" s="2">
        <v>2</v>
      </c>
      <c r="B105" s="5">
        <v>0.20650953984287318</v>
      </c>
    </row>
    <row r="106" spans="1:14" x14ac:dyDescent="0.2">
      <c r="A106" s="2">
        <v>3</v>
      </c>
      <c r="B106" s="5">
        <v>0.55106621773288444</v>
      </c>
    </row>
    <row r="107" spans="1:14" x14ac:dyDescent="0.2">
      <c r="A107" s="2" t="s">
        <v>340</v>
      </c>
      <c r="B107" s="5">
        <v>1</v>
      </c>
    </row>
    <row r="117" spans="1:1" ht="17" x14ac:dyDescent="0.2">
      <c r="A117" s="13" t="s">
        <v>1855</v>
      </c>
    </row>
    <row r="118" spans="1:1" x14ac:dyDescent="0.2">
      <c r="A118" t="s">
        <v>1856</v>
      </c>
    </row>
  </sheetData>
  <mergeCells count="5">
    <mergeCell ref="A1:K2"/>
    <mergeCell ref="A24:N25"/>
    <mergeCell ref="A43:N44"/>
    <mergeCell ref="A71:N72"/>
    <mergeCell ref="A100:N101"/>
  </mergeCells>
  <conditionalFormatting pivot="1" sqref="B59:B65">
    <cfRule type="dataBar" priority="6">
      <dataBar>
        <cfvo type="min"/>
        <cfvo type="max"/>
        <color rgb="FF638EC6"/>
      </dataBar>
      <extLst>
        <ext xmlns:x14="http://schemas.microsoft.com/office/spreadsheetml/2009/9/main" uri="{B025F937-C7B1-47D3-B67F-A62EFF666E3E}">
          <x14:id>{2549CC61-A50A-C04E-94B6-A1D719F0B980}</x14:id>
        </ext>
      </extLst>
    </cfRule>
  </conditionalFormatting>
  <conditionalFormatting pivot="1" sqref="B5:B12">
    <cfRule type="dataBar" priority="5">
      <dataBar>
        <cfvo type="min"/>
        <cfvo type="max"/>
        <color rgb="FF638EC6"/>
      </dataBar>
      <extLst>
        <ext xmlns:x14="http://schemas.microsoft.com/office/spreadsheetml/2009/9/main" uri="{B025F937-C7B1-47D3-B67F-A62EFF666E3E}">
          <x14:id>{AAD7470A-A03A-6F4F-AE73-3BAF2118299D}</x14:id>
        </ext>
      </extLst>
    </cfRule>
  </conditionalFormatting>
  <conditionalFormatting pivot="1" sqref="B59:B66">
    <cfRule type="dataBar" priority="4">
      <dataBar>
        <cfvo type="min"/>
        <cfvo type="max"/>
        <color rgb="FF638EC6"/>
      </dataBar>
      <extLst>
        <ext xmlns:x14="http://schemas.microsoft.com/office/spreadsheetml/2009/9/main" uri="{B025F937-C7B1-47D3-B67F-A62EFF666E3E}">
          <x14:id>{40F8EAB5-5666-4946-8B67-3335404766B6}</x14:id>
        </ext>
      </extLst>
    </cfRule>
  </conditionalFormatting>
  <conditionalFormatting pivot="1" sqref="B88:B97">
    <cfRule type="dataBar" priority="3">
      <dataBar>
        <cfvo type="min"/>
        <cfvo type="max"/>
        <color rgb="FF638EC6"/>
      </dataBar>
      <extLst>
        <ext xmlns:x14="http://schemas.microsoft.com/office/spreadsheetml/2009/9/main" uri="{B025F937-C7B1-47D3-B67F-A62EFF666E3E}">
          <x14:id>{7C59FBA9-10C1-9044-BBB2-D5A666CBA470}</x14:id>
        </ext>
      </extLst>
    </cfRule>
  </conditionalFormatting>
  <conditionalFormatting pivot="1" sqref="B105">
    <cfRule type="dataBar" priority="2">
      <dataBar>
        <cfvo type="min"/>
        <cfvo type="max"/>
        <color rgb="FF638EC6"/>
      </dataBar>
      <extLst>
        <ext xmlns:x14="http://schemas.microsoft.com/office/spreadsheetml/2009/9/main" uri="{B025F937-C7B1-47D3-B67F-A62EFF666E3E}">
          <x14:id>{7B86D362-E0A1-3548-9602-9076A2928B8D}</x14:id>
        </ext>
      </extLst>
    </cfRule>
  </conditionalFormatting>
  <conditionalFormatting pivot="1" sqref="B104:B106">
    <cfRule type="dataBar" priority="1">
      <dataBar>
        <cfvo type="min"/>
        <cfvo type="max"/>
        <color rgb="FF638EC6"/>
      </dataBar>
      <extLst>
        <ext xmlns:x14="http://schemas.microsoft.com/office/spreadsheetml/2009/9/main" uri="{B025F937-C7B1-47D3-B67F-A62EFF666E3E}">
          <x14:id>{758FB8B8-56AE-5D42-A0F9-AFBF94947931}</x14:id>
        </ext>
      </extLst>
    </cfRule>
  </conditionalFormatting>
  <pageMargins left="0.7" right="0.7" top="0.75" bottom="0.75" header="0.3" footer="0.3"/>
  <pageSetup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2549CC61-A50A-C04E-94B6-A1D719F0B980}">
            <x14:dataBar minLength="0" maxLength="100" border="1" negativeBarBorderColorSameAsPositive="0">
              <x14:cfvo type="autoMin"/>
              <x14:cfvo type="autoMax"/>
              <x14:borderColor rgb="FF638EC6"/>
              <x14:negativeFillColor rgb="FFFF0000"/>
              <x14:negativeBorderColor rgb="FFFF0000"/>
              <x14:axisColor rgb="FF000000"/>
            </x14:dataBar>
          </x14:cfRule>
          <xm:sqref>B59:B65</xm:sqref>
        </x14:conditionalFormatting>
        <x14:conditionalFormatting xmlns:xm="http://schemas.microsoft.com/office/excel/2006/main" pivot="1">
          <x14:cfRule type="dataBar" id="{AAD7470A-A03A-6F4F-AE73-3BAF2118299D}">
            <x14:dataBar minLength="0" maxLength="100" border="1" negativeBarBorderColorSameAsPositive="0">
              <x14:cfvo type="autoMin"/>
              <x14:cfvo type="autoMax"/>
              <x14:borderColor rgb="FF638EC6"/>
              <x14:negativeFillColor rgb="FFFF0000"/>
              <x14:negativeBorderColor rgb="FFFF0000"/>
              <x14:axisColor rgb="FF000000"/>
            </x14:dataBar>
          </x14:cfRule>
          <xm:sqref>B5:B12</xm:sqref>
        </x14:conditionalFormatting>
        <x14:conditionalFormatting xmlns:xm="http://schemas.microsoft.com/office/excel/2006/main" pivot="1">
          <x14:cfRule type="dataBar" id="{40F8EAB5-5666-4946-8B67-3335404766B6}">
            <x14:dataBar minLength="0" maxLength="100" border="1" negativeBarBorderColorSameAsPositive="0">
              <x14:cfvo type="autoMin"/>
              <x14:cfvo type="autoMax"/>
              <x14:borderColor rgb="FF638EC6"/>
              <x14:negativeFillColor rgb="FFFF0000"/>
              <x14:negativeBorderColor rgb="FFFF0000"/>
              <x14:axisColor rgb="FF000000"/>
            </x14:dataBar>
          </x14:cfRule>
          <xm:sqref>B59:B66</xm:sqref>
        </x14:conditionalFormatting>
        <x14:conditionalFormatting xmlns:xm="http://schemas.microsoft.com/office/excel/2006/main" pivot="1">
          <x14:cfRule type="dataBar" id="{7C59FBA9-10C1-9044-BBB2-D5A666CBA470}">
            <x14:dataBar minLength="0" maxLength="100" border="1" negativeBarBorderColorSameAsPositive="0">
              <x14:cfvo type="autoMin"/>
              <x14:cfvo type="autoMax"/>
              <x14:borderColor rgb="FF638EC6"/>
              <x14:negativeFillColor rgb="FFFF0000"/>
              <x14:negativeBorderColor rgb="FFFF0000"/>
              <x14:axisColor rgb="FF000000"/>
            </x14:dataBar>
          </x14:cfRule>
          <xm:sqref>B88:B97</xm:sqref>
        </x14:conditionalFormatting>
        <x14:conditionalFormatting xmlns:xm="http://schemas.microsoft.com/office/excel/2006/main" pivot="1">
          <x14:cfRule type="dataBar" id="{7B86D362-E0A1-3548-9602-9076A2928B8D}">
            <x14:dataBar minLength="0" maxLength="100" border="1" negativeBarBorderColorSameAsPositive="0">
              <x14:cfvo type="autoMin"/>
              <x14:cfvo type="autoMax"/>
              <x14:borderColor rgb="FF638EC6"/>
              <x14:negativeFillColor rgb="FFFF0000"/>
              <x14:negativeBorderColor rgb="FFFF0000"/>
              <x14:axisColor rgb="FF000000"/>
            </x14:dataBar>
          </x14:cfRule>
          <xm:sqref>B105</xm:sqref>
        </x14:conditionalFormatting>
        <x14:conditionalFormatting xmlns:xm="http://schemas.microsoft.com/office/excel/2006/main" pivot="1">
          <x14:cfRule type="dataBar" id="{758FB8B8-56AE-5D42-A0F9-AFBF94947931}">
            <x14:dataBar minLength="0" maxLength="100" border="1" negativeBarBorderColorSameAsPositive="0">
              <x14:cfvo type="autoMin"/>
              <x14:cfvo type="autoMax"/>
              <x14:borderColor rgb="FF638EC6"/>
              <x14:negativeFillColor rgb="FFFF0000"/>
              <x14:negativeBorderColor rgb="FFFF0000"/>
              <x14:axisColor rgb="FF000000"/>
            </x14:dataBar>
          </x14:cfRule>
          <xm:sqref>B104:B106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V85"/>
  <sheetViews>
    <sheetView workbookViewId="0">
      <selection activeCell="C90" sqref="C90"/>
    </sheetView>
  </sheetViews>
  <sheetFormatPr baseColWidth="10" defaultColWidth="10.6640625" defaultRowHeight="15" x14ac:dyDescent="0.2"/>
  <cols>
    <col min="1" max="1" width="12.1640625" bestFit="1" customWidth="1"/>
    <col min="2" max="2" width="17.33203125" bestFit="1" customWidth="1"/>
    <col min="3" max="4" width="14.5" bestFit="1" customWidth="1"/>
    <col min="5" max="5" width="17.33203125" bestFit="1" customWidth="1"/>
    <col min="6" max="6" width="32.1640625" bestFit="1" customWidth="1"/>
    <col min="7" max="7" width="24.83203125" bestFit="1" customWidth="1"/>
    <col min="8" max="8" width="14" bestFit="1" customWidth="1"/>
    <col min="9" max="9" width="37.6640625" bestFit="1" customWidth="1"/>
    <col min="10" max="10" width="22" bestFit="1" customWidth="1"/>
    <col min="11" max="11" width="23.83203125" bestFit="1" customWidth="1"/>
    <col min="12" max="12" width="19.33203125" bestFit="1" customWidth="1"/>
    <col min="13" max="13" width="22.6640625" bestFit="1" customWidth="1"/>
    <col min="14" max="14" width="13" bestFit="1" customWidth="1"/>
    <col min="15" max="15" width="13.33203125" bestFit="1" customWidth="1"/>
    <col min="16" max="16" width="23.83203125" bestFit="1" customWidth="1"/>
    <col min="17" max="17" width="20.5" bestFit="1" customWidth="1"/>
    <col min="18" max="18" width="25.1640625" bestFit="1" customWidth="1"/>
    <col min="19" max="19" width="22.83203125" bestFit="1" customWidth="1"/>
    <col min="20" max="20" width="37.6640625" bestFit="1" customWidth="1"/>
    <col min="21" max="21" width="20.5" bestFit="1" customWidth="1"/>
    <col min="22" max="22" width="38.33203125" bestFit="1" customWidth="1"/>
    <col min="23" max="23" width="17" bestFit="1" customWidth="1"/>
    <col min="24" max="24" width="31.5" bestFit="1" customWidth="1"/>
    <col min="25" max="25" width="26.83203125" bestFit="1" customWidth="1"/>
    <col min="26" max="26" width="27.1640625" bestFit="1" customWidth="1"/>
    <col min="27" max="27" width="26.33203125" bestFit="1" customWidth="1"/>
    <col min="28" max="28" width="30.33203125" bestFit="1" customWidth="1"/>
    <col min="29" max="29" width="26.6640625" bestFit="1" customWidth="1"/>
    <col min="30" max="30" width="24" bestFit="1" customWidth="1"/>
    <col min="31" max="31" width="38.83203125" bestFit="1" customWidth="1"/>
    <col min="32" max="32" width="46.83203125" bestFit="1" customWidth="1"/>
    <col min="33" max="33" width="22.33203125" bestFit="1" customWidth="1"/>
    <col min="34" max="34" width="23.83203125" bestFit="1" customWidth="1"/>
    <col min="35" max="35" width="28.33203125" bestFit="1" customWidth="1"/>
    <col min="36" max="36" width="19.6640625" bestFit="1" customWidth="1"/>
    <col min="37" max="37" width="44" bestFit="1" customWidth="1"/>
    <col min="38" max="38" width="38.33203125" bestFit="1" customWidth="1"/>
    <col min="39" max="39" width="20.6640625" bestFit="1" customWidth="1"/>
    <col min="40" max="40" width="35.5" bestFit="1" customWidth="1"/>
    <col min="41" max="41" width="20.33203125" bestFit="1" customWidth="1"/>
    <col min="42" max="42" width="13.5" bestFit="1" customWidth="1"/>
    <col min="43" max="43" width="31.5" bestFit="1" customWidth="1"/>
    <col min="44" max="44" width="26.6640625" bestFit="1" customWidth="1"/>
    <col min="45" max="45" width="24.1640625" bestFit="1" customWidth="1"/>
    <col min="46" max="46" width="46.33203125" bestFit="1" customWidth="1"/>
    <col min="47" max="47" width="41.33203125" bestFit="1" customWidth="1"/>
    <col min="48" max="48" width="17.83203125" bestFit="1" customWidth="1"/>
    <col min="49" max="49" width="17.1640625" bestFit="1" customWidth="1"/>
    <col min="50" max="50" width="25.83203125" bestFit="1" customWidth="1"/>
    <col min="51" max="51" width="19" bestFit="1" customWidth="1"/>
    <col min="52" max="52" width="17.83203125" bestFit="1" customWidth="1"/>
    <col min="53" max="53" width="21.6640625" bestFit="1" customWidth="1"/>
    <col min="54" max="54" width="44.6640625" bestFit="1" customWidth="1"/>
    <col min="55" max="55" width="17.83203125" bestFit="1" customWidth="1"/>
    <col min="56" max="56" width="23.6640625" bestFit="1" customWidth="1"/>
    <col min="57" max="57" width="24.5" bestFit="1" customWidth="1"/>
    <col min="58" max="58" width="30" bestFit="1" customWidth="1"/>
    <col min="59" max="59" width="16.83203125" bestFit="1" customWidth="1"/>
    <col min="60" max="60" width="20.83203125" bestFit="1" customWidth="1"/>
    <col min="61" max="61" width="13.83203125" bestFit="1" customWidth="1"/>
    <col min="62" max="62" width="17.33203125" bestFit="1" customWidth="1"/>
    <col min="63" max="63" width="24.1640625" bestFit="1" customWidth="1"/>
    <col min="64" max="64" width="17.83203125" bestFit="1" customWidth="1"/>
    <col min="65" max="65" width="17" bestFit="1" customWidth="1"/>
    <col min="66" max="66" width="25.33203125" bestFit="1" customWidth="1"/>
    <col min="67" max="67" width="22.33203125" bestFit="1" customWidth="1"/>
    <col min="68" max="68" width="31.5" bestFit="1" customWidth="1"/>
    <col min="69" max="69" width="18.83203125" bestFit="1" customWidth="1"/>
    <col min="70" max="70" width="23.1640625" bestFit="1" customWidth="1"/>
    <col min="71" max="71" width="17.6640625" bestFit="1" customWidth="1"/>
    <col min="72" max="72" width="21.6640625" bestFit="1" customWidth="1"/>
    <col min="73" max="73" width="40.5" bestFit="1" customWidth="1"/>
    <col min="74" max="74" width="17" bestFit="1" customWidth="1"/>
    <col min="75" max="75" width="15.6640625" bestFit="1" customWidth="1"/>
    <col min="76" max="76" width="27.33203125" bestFit="1" customWidth="1"/>
    <col min="77" max="77" width="23.1640625" bestFit="1" customWidth="1"/>
    <col min="78" max="78" width="20.83203125" bestFit="1" customWidth="1"/>
    <col min="79" max="79" width="23" bestFit="1" customWidth="1"/>
    <col min="80" max="80" width="25.1640625" bestFit="1" customWidth="1"/>
    <col min="81" max="81" width="40.5" bestFit="1" customWidth="1"/>
    <col min="82" max="82" width="18.83203125" bestFit="1" customWidth="1"/>
    <col min="83" max="83" width="17.83203125" bestFit="1" customWidth="1"/>
    <col min="84" max="84" width="22.1640625" bestFit="1" customWidth="1"/>
    <col min="85" max="86" width="22.6640625" bestFit="1" customWidth="1"/>
    <col min="87" max="88" width="16.6640625" bestFit="1" customWidth="1"/>
    <col min="89" max="89" width="11.33203125" bestFit="1" customWidth="1"/>
    <col min="90" max="90" width="29" bestFit="1" customWidth="1"/>
    <col min="91" max="91" width="19.5" bestFit="1" customWidth="1"/>
    <col min="92" max="92" width="32.6640625" bestFit="1" customWidth="1"/>
    <col min="93" max="93" width="18.1640625" bestFit="1" customWidth="1"/>
    <col min="94" max="94" width="34.6640625" bestFit="1" customWidth="1"/>
    <col min="95" max="95" width="24.5" bestFit="1" customWidth="1"/>
    <col min="96" max="96" width="14" bestFit="1" customWidth="1"/>
    <col min="97" max="97" width="19.5" bestFit="1" customWidth="1"/>
    <col min="98" max="98" width="22.1640625" bestFit="1" customWidth="1"/>
    <col min="99" max="99" width="19.33203125" bestFit="1" customWidth="1"/>
    <col min="100" max="100" width="15.1640625" bestFit="1" customWidth="1"/>
    <col min="101" max="101" width="23.6640625" bestFit="1" customWidth="1"/>
    <col min="102" max="102" width="15.83203125" bestFit="1" customWidth="1"/>
    <col min="103" max="103" width="14.33203125" bestFit="1" customWidth="1"/>
    <col min="104" max="104" width="24.33203125" bestFit="1" customWidth="1"/>
    <col min="105" max="105" width="23.6640625" bestFit="1" customWidth="1"/>
    <col min="106" max="106" width="22.83203125" bestFit="1" customWidth="1"/>
    <col min="107" max="107" width="17.6640625" bestFit="1" customWidth="1"/>
    <col min="108" max="108" width="38" bestFit="1" customWidth="1"/>
    <col min="109" max="109" width="21.5" bestFit="1" customWidth="1"/>
    <col min="110" max="110" width="20.1640625" bestFit="1" customWidth="1"/>
    <col min="111" max="111" width="21.1640625" bestFit="1" customWidth="1"/>
    <col min="112" max="112" width="26.1640625" bestFit="1" customWidth="1"/>
    <col min="113" max="113" width="25.5" bestFit="1" customWidth="1"/>
    <col min="114" max="114" width="30" bestFit="1" customWidth="1"/>
    <col min="115" max="115" width="35" bestFit="1" customWidth="1"/>
    <col min="116" max="116" width="51.5" bestFit="1" customWidth="1"/>
    <col min="117" max="117" width="25" bestFit="1" customWidth="1"/>
    <col min="118" max="118" width="17" bestFit="1" customWidth="1"/>
    <col min="119" max="119" width="25.5" bestFit="1" customWidth="1"/>
    <col min="120" max="120" width="13.1640625" bestFit="1" customWidth="1"/>
    <col min="121" max="121" width="22.83203125" bestFit="1" customWidth="1"/>
    <col min="122" max="122" width="28" bestFit="1" customWidth="1"/>
    <col min="123" max="123" width="27.5" bestFit="1" customWidth="1"/>
    <col min="124" max="124" width="19.6640625" bestFit="1" customWidth="1"/>
    <col min="125" max="125" width="15.33203125" bestFit="1" customWidth="1"/>
    <col min="126" max="126" width="12.6640625" bestFit="1" customWidth="1"/>
    <col min="127" max="127" width="18" bestFit="1" customWidth="1"/>
    <col min="128" max="128" width="29.5" bestFit="1" customWidth="1"/>
    <col min="129" max="129" width="24.6640625" bestFit="1" customWidth="1"/>
    <col min="130" max="130" width="41.1640625" bestFit="1" customWidth="1"/>
    <col min="131" max="131" width="12.33203125" bestFit="1" customWidth="1"/>
    <col min="132" max="132" width="13" bestFit="1" customWidth="1"/>
    <col min="133" max="133" width="22.6640625" bestFit="1" customWidth="1"/>
    <col min="134" max="134" width="18.6640625" bestFit="1" customWidth="1"/>
    <col min="135" max="135" width="16.83203125" bestFit="1" customWidth="1"/>
    <col min="136" max="136" width="20" bestFit="1" customWidth="1"/>
    <col min="137" max="137" width="25.83203125" bestFit="1" customWidth="1"/>
    <col min="138" max="138" width="18" bestFit="1" customWidth="1"/>
    <col min="139" max="139" width="29.6640625" bestFit="1" customWidth="1"/>
    <col min="140" max="140" width="22.33203125" bestFit="1" customWidth="1"/>
    <col min="141" max="141" width="19.1640625" bestFit="1" customWidth="1"/>
    <col min="142" max="142" width="20.1640625" bestFit="1" customWidth="1"/>
    <col min="143" max="143" width="19.5" bestFit="1" customWidth="1"/>
    <col min="144" max="144" width="28.5" bestFit="1" customWidth="1"/>
    <col min="145" max="145" width="19.6640625" bestFit="1" customWidth="1"/>
    <col min="146" max="146" width="21.5" bestFit="1" customWidth="1"/>
    <col min="147" max="147" width="36" bestFit="1" customWidth="1"/>
    <col min="148" max="148" width="32.1640625" bestFit="1" customWidth="1"/>
    <col min="149" max="150" width="24" bestFit="1" customWidth="1"/>
    <col min="151" max="151" width="18.33203125" bestFit="1" customWidth="1"/>
    <col min="152" max="152" width="22.33203125" bestFit="1" customWidth="1"/>
    <col min="153" max="153" width="27.1640625" bestFit="1" customWidth="1"/>
    <col min="154" max="154" width="39.6640625" bestFit="1" customWidth="1"/>
    <col min="155" max="155" width="23.33203125" bestFit="1" customWidth="1"/>
    <col min="156" max="156" width="21.1640625" bestFit="1" customWidth="1"/>
    <col min="157" max="157" width="16" bestFit="1" customWidth="1"/>
    <col min="158" max="158" width="16.6640625" bestFit="1" customWidth="1"/>
    <col min="159" max="159" width="32.5" bestFit="1" customWidth="1"/>
    <col min="160" max="160" width="13.33203125" bestFit="1" customWidth="1"/>
    <col min="161" max="161" width="17.5" bestFit="1" customWidth="1"/>
    <col min="162" max="162" width="21" bestFit="1" customWidth="1"/>
    <col min="163" max="163" width="24" bestFit="1" customWidth="1"/>
    <col min="164" max="164" width="34.6640625" bestFit="1" customWidth="1"/>
    <col min="165" max="165" width="16.33203125" bestFit="1" customWidth="1"/>
    <col min="166" max="166" width="22.6640625" bestFit="1" customWidth="1"/>
    <col min="167" max="167" width="27.5" bestFit="1" customWidth="1"/>
    <col min="168" max="168" width="21.83203125" bestFit="1" customWidth="1"/>
    <col min="169" max="169" width="13.1640625" bestFit="1" customWidth="1"/>
    <col min="170" max="170" width="13.5" bestFit="1" customWidth="1"/>
    <col min="171" max="171" width="25.6640625" bestFit="1" customWidth="1"/>
    <col min="172" max="172" width="20.83203125" bestFit="1" customWidth="1"/>
    <col min="173" max="173" width="23.33203125" bestFit="1" customWidth="1"/>
    <col min="174" max="174" width="25.6640625" bestFit="1" customWidth="1"/>
    <col min="175" max="175" width="16" bestFit="1" customWidth="1"/>
    <col min="176" max="176" width="34.6640625" bestFit="1" customWidth="1"/>
    <col min="177" max="177" width="23.83203125" bestFit="1" customWidth="1"/>
    <col min="178" max="178" width="21" bestFit="1" customWidth="1"/>
    <col min="179" max="179" width="16.83203125" bestFit="1" customWidth="1"/>
    <col min="180" max="180" width="17" bestFit="1" customWidth="1"/>
    <col min="181" max="181" width="13.33203125" bestFit="1" customWidth="1"/>
    <col min="182" max="182" width="14.1640625" bestFit="1" customWidth="1"/>
    <col min="183" max="183" width="13" bestFit="1" customWidth="1"/>
    <col min="184" max="184" width="30" bestFit="1" customWidth="1"/>
    <col min="185" max="185" width="32" bestFit="1" customWidth="1"/>
    <col min="186" max="186" width="15" bestFit="1" customWidth="1"/>
    <col min="187" max="187" width="20.33203125" bestFit="1" customWidth="1"/>
    <col min="188" max="188" width="19.6640625" bestFit="1" customWidth="1"/>
    <col min="189" max="189" width="23.1640625" bestFit="1" customWidth="1"/>
    <col min="190" max="190" width="18.5" bestFit="1" customWidth="1"/>
    <col min="191" max="191" width="16.83203125" bestFit="1" customWidth="1"/>
    <col min="192" max="192" width="41.5" bestFit="1" customWidth="1"/>
    <col min="193" max="193" width="26.6640625" bestFit="1" customWidth="1"/>
    <col min="194" max="194" width="17.5" bestFit="1" customWidth="1"/>
    <col min="195" max="195" width="23.1640625" bestFit="1" customWidth="1"/>
    <col min="196" max="196" width="14.6640625" bestFit="1" customWidth="1"/>
    <col min="197" max="197" width="20" bestFit="1" customWidth="1"/>
    <col min="198" max="198" width="18" bestFit="1" customWidth="1"/>
    <col min="199" max="199" width="21.6640625" bestFit="1" customWidth="1"/>
    <col min="200" max="200" width="44.33203125" bestFit="1" customWidth="1"/>
    <col min="201" max="201" width="22.83203125" bestFit="1" customWidth="1"/>
    <col min="202" max="202" width="13.83203125" bestFit="1" customWidth="1"/>
    <col min="203" max="203" width="17.1640625" bestFit="1" customWidth="1"/>
    <col min="204" max="204" width="19.5" bestFit="1" customWidth="1"/>
    <col min="205" max="205" width="25.33203125" bestFit="1" customWidth="1"/>
    <col min="206" max="206" width="16" bestFit="1" customWidth="1"/>
    <col min="207" max="207" width="21" bestFit="1" customWidth="1"/>
    <col min="208" max="208" width="14.33203125" bestFit="1" customWidth="1"/>
    <col min="209" max="209" width="34.1640625" bestFit="1" customWidth="1"/>
    <col min="210" max="210" width="39.5" bestFit="1" customWidth="1"/>
    <col min="211" max="211" width="21" bestFit="1" customWidth="1"/>
    <col min="212" max="212" width="21.6640625" bestFit="1" customWidth="1"/>
    <col min="213" max="213" width="23.1640625" bestFit="1" customWidth="1"/>
    <col min="214" max="214" width="20.1640625" bestFit="1" customWidth="1"/>
    <col min="215" max="215" width="20.5" bestFit="1" customWidth="1"/>
    <col min="216" max="216" width="15.6640625" bestFit="1" customWidth="1"/>
    <col min="217" max="217" width="16.33203125" bestFit="1" customWidth="1"/>
    <col min="218" max="218" width="24.83203125" bestFit="1" customWidth="1"/>
    <col min="219" max="219" width="19.1640625" bestFit="1" customWidth="1"/>
    <col min="220" max="220" width="32.5" bestFit="1" customWidth="1"/>
    <col min="221" max="221" width="14" bestFit="1" customWidth="1"/>
    <col min="222" max="222" width="22.83203125" bestFit="1" customWidth="1"/>
    <col min="223" max="223" width="17" bestFit="1" customWidth="1"/>
    <col min="224" max="224" width="14.83203125" bestFit="1" customWidth="1"/>
    <col min="225" max="225" width="28.6640625" bestFit="1" customWidth="1"/>
    <col min="226" max="226" width="16" bestFit="1" customWidth="1"/>
    <col min="227" max="228" width="22.6640625" bestFit="1" customWidth="1"/>
    <col min="229" max="229" width="20" bestFit="1" customWidth="1"/>
    <col min="230" max="230" width="23.6640625" bestFit="1" customWidth="1"/>
    <col min="231" max="231" width="16.83203125" bestFit="1" customWidth="1"/>
    <col min="232" max="232" width="38.33203125" bestFit="1" customWidth="1"/>
    <col min="233" max="233" width="14.33203125" bestFit="1" customWidth="1"/>
    <col min="234" max="234" width="52.1640625" bestFit="1" customWidth="1"/>
    <col min="235" max="235" width="38.5" bestFit="1" customWidth="1"/>
    <col min="236" max="236" width="24.33203125" bestFit="1" customWidth="1"/>
    <col min="237" max="237" width="25.1640625" bestFit="1" customWidth="1"/>
    <col min="238" max="238" width="23.33203125" bestFit="1" customWidth="1"/>
    <col min="239" max="239" width="18.5" bestFit="1" customWidth="1"/>
    <col min="240" max="240" width="15.83203125" bestFit="1" customWidth="1"/>
    <col min="241" max="241" width="12.1640625" bestFit="1" customWidth="1"/>
    <col min="242" max="242" width="15.5" bestFit="1" customWidth="1"/>
    <col min="243" max="243" width="14.83203125" bestFit="1" customWidth="1"/>
    <col min="244" max="244" width="22" bestFit="1" customWidth="1"/>
    <col min="245" max="245" width="23.6640625" bestFit="1" customWidth="1"/>
    <col min="246" max="246" width="20" bestFit="1" customWidth="1"/>
    <col min="247" max="247" width="23.6640625" bestFit="1" customWidth="1"/>
    <col min="248" max="248" width="24.1640625" bestFit="1" customWidth="1"/>
    <col min="249" max="249" width="21.5" bestFit="1" customWidth="1"/>
    <col min="250" max="250" width="14.83203125" bestFit="1" customWidth="1"/>
    <col min="251" max="251" width="15.1640625" bestFit="1" customWidth="1"/>
    <col min="252" max="252" width="40.6640625" bestFit="1" customWidth="1"/>
    <col min="253" max="253" width="26.1640625" bestFit="1" customWidth="1"/>
    <col min="254" max="254" width="19.83203125" bestFit="1" customWidth="1"/>
    <col min="255" max="255" width="14" bestFit="1" customWidth="1"/>
    <col min="256" max="256" width="13" bestFit="1" customWidth="1"/>
    <col min="257" max="257" width="25" bestFit="1" customWidth="1"/>
    <col min="258" max="258" width="13.83203125" bestFit="1" customWidth="1"/>
    <col min="259" max="259" width="29.83203125" bestFit="1" customWidth="1"/>
    <col min="260" max="260" width="27.5" bestFit="1" customWidth="1"/>
    <col min="261" max="261" width="18.6640625" bestFit="1" customWidth="1"/>
    <col min="262" max="262" width="33.83203125" bestFit="1" customWidth="1"/>
    <col min="263" max="263" width="27.1640625" bestFit="1" customWidth="1"/>
    <col min="264" max="264" width="24.1640625" bestFit="1" customWidth="1"/>
    <col min="265" max="265" width="22.83203125" bestFit="1" customWidth="1"/>
    <col min="266" max="266" width="25.6640625" bestFit="1" customWidth="1"/>
    <col min="267" max="267" width="15.33203125" bestFit="1" customWidth="1"/>
    <col min="268" max="268" width="19.5" bestFit="1" customWidth="1"/>
    <col min="269" max="270" width="24.33203125" bestFit="1" customWidth="1"/>
    <col min="271" max="271" width="41.5" bestFit="1" customWidth="1"/>
    <col min="272" max="272" width="26.1640625" bestFit="1" customWidth="1"/>
    <col min="273" max="273" width="28.5" bestFit="1" customWidth="1"/>
    <col min="274" max="274" width="28.33203125" bestFit="1" customWidth="1"/>
    <col min="275" max="275" width="13.33203125" bestFit="1" customWidth="1"/>
    <col min="276" max="276" width="22.5" bestFit="1" customWidth="1"/>
    <col min="277" max="277" width="22.6640625" bestFit="1" customWidth="1"/>
    <col min="278" max="278" width="35.1640625" bestFit="1" customWidth="1"/>
    <col min="279" max="279" width="17.1640625" bestFit="1" customWidth="1"/>
    <col min="280" max="280" width="15.6640625" bestFit="1" customWidth="1"/>
    <col min="281" max="281" width="18" bestFit="1" customWidth="1"/>
    <col min="282" max="282" width="14.83203125" bestFit="1" customWidth="1"/>
    <col min="283" max="283" width="16.33203125" bestFit="1" customWidth="1"/>
    <col min="284" max="284" width="15.5" bestFit="1" customWidth="1"/>
    <col min="285" max="285" width="17.5" bestFit="1" customWidth="1"/>
    <col min="286" max="286" width="15" bestFit="1" customWidth="1"/>
    <col min="287" max="287" width="18.83203125" bestFit="1" customWidth="1"/>
    <col min="288" max="288" width="14.5" bestFit="1" customWidth="1"/>
    <col min="289" max="289" width="22.6640625" bestFit="1" customWidth="1"/>
    <col min="290" max="290" width="16" bestFit="1" customWidth="1"/>
    <col min="291" max="291" width="18" bestFit="1" customWidth="1"/>
    <col min="292" max="292" width="23.33203125" bestFit="1" customWidth="1"/>
    <col min="293" max="293" width="26.1640625" bestFit="1" customWidth="1"/>
    <col min="294" max="294" width="22.6640625" bestFit="1" customWidth="1"/>
    <col min="295" max="295" width="20.6640625" bestFit="1" customWidth="1"/>
    <col min="296" max="296" width="21.5" bestFit="1" customWidth="1"/>
    <col min="297" max="297" width="38" bestFit="1" customWidth="1"/>
    <col min="298" max="298" width="22.33203125" bestFit="1" customWidth="1"/>
    <col min="299" max="299" width="39.33203125" bestFit="1" customWidth="1"/>
    <col min="300" max="300" width="21.6640625" bestFit="1" customWidth="1"/>
    <col min="301" max="301" width="38" bestFit="1" customWidth="1"/>
    <col min="302" max="302" width="26.33203125" bestFit="1" customWidth="1"/>
    <col min="303" max="303" width="26" bestFit="1" customWidth="1"/>
    <col min="304" max="304" width="27.6640625" bestFit="1" customWidth="1"/>
    <col min="305" max="305" width="29.5" bestFit="1" customWidth="1"/>
    <col min="306" max="306" width="22.1640625" bestFit="1" customWidth="1"/>
    <col min="307" max="307" width="24.1640625" bestFit="1" customWidth="1"/>
    <col min="308" max="308" width="32.5" bestFit="1" customWidth="1"/>
    <col min="309" max="309" width="24.1640625" bestFit="1" customWidth="1"/>
    <col min="310" max="310" width="23.1640625" bestFit="1" customWidth="1"/>
    <col min="311" max="311" width="38.33203125" bestFit="1" customWidth="1"/>
    <col min="312" max="312" width="20.83203125" bestFit="1" customWidth="1"/>
    <col min="313" max="313" width="19.33203125" bestFit="1" customWidth="1"/>
    <col min="314" max="314" width="26.6640625" bestFit="1" customWidth="1"/>
    <col min="315" max="315" width="27.6640625" bestFit="1" customWidth="1"/>
    <col min="316" max="316" width="22.6640625" bestFit="1" customWidth="1"/>
    <col min="317" max="317" width="23.6640625" bestFit="1" customWidth="1"/>
    <col min="318" max="318" width="25.6640625" bestFit="1" customWidth="1"/>
    <col min="319" max="319" width="23.1640625" bestFit="1" customWidth="1"/>
    <col min="320" max="320" width="22.6640625" bestFit="1" customWidth="1"/>
    <col min="321" max="321" width="15" bestFit="1" customWidth="1"/>
    <col min="322" max="322" width="25.1640625" bestFit="1" customWidth="1"/>
    <col min="323" max="323" width="31" bestFit="1" customWidth="1"/>
    <col min="324" max="324" width="25" bestFit="1" customWidth="1"/>
    <col min="325" max="325" width="41.33203125" bestFit="1" customWidth="1"/>
    <col min="326" max="326" width="15.33203125" bestFit="1" customWidth="1"/>
    <col min="327" max="327" width="21.5" bestFit="1" customWidth="1"/>
    <col min="328" max="328" width="26.83203125" bestFit="1" customWidth="1"/>
    <col min="329" max="329" width="14.5" bestFit="1" customWidth="1"/>
    <col min="330" max="330" width="17" bestFit="1" customWidth="1"/>
    <col min="331" max="332" width="19.6640625" bestFit="1" customWidth="1"/>
    <col min="333" max="333" width="24.5" bestFit="1" customWidth="1"/>
    <col min="334" max="334" width="23" bestFit="1" customWidth="1"/>
    <col min="335" max="335" width="23.83203125" bestFit="1" customWidth="1"/>
    <col min="336" max="336" width="29" bestFit="1" customWidth="1"/>
    <col min="337" max="337" width="27.1640625" bestFit="1" customWidth="1"/>
    <col min="338" max="338" width="21.83203125" bestFit="1" customWidth="1"/>
    <col min="339" max="339" width="34.33203125" bestFit="1" customWidth="1"/>
    <col min="340" max="340" width="14.6640625" bestFit="1" customWidth="1"/>
    <col min="341" max="341" width="20.83203125" bestFit="1" customWidth="1"/>
    <col min="342" max="342" width="15.33203125" bestFit="1" customWidth="1"/>
    <col min="343" max="343" width="22.1640625" bestFit="1" customWidth="1"/>
    <col min="344" max="344" width="15" bestFit="1" customWidth="1"/>
    <col min="345" max="345" width="35.1640625" bestFit="1" customWidth="1"/>
    <col min="346" max="346" width="17.83203125" bestFit="1" customWidth="1"/>
    <col min="347" max="347" width="18.33203125" bestFit="1" customWidth="1"/>
    <col min="348" max="348" width="15.83203125" bestFit="1" customWidth="1"/>
    <col min="349" max="349" width="13.1640625" bestFit="1" customWidth="1"/>
    <col min="350" max="350" width="35.5" bestFit="1" customWidth="1"/>
    <col min="351" max="351" width="17.33203125" bestFit="1" customWidth="1"/>
    <col min="352" max="352" width="20.5" bestFit="1" customWidth="1"/>
    <col min="353" max="353" width="23.83203125" bestFit="1" customWidth="1"/>
    <col min="354" max="354" width="25.33203125" bestFit="1" customWidth="1"/>
    <col min="355" max="355" width="39.6640625" bestFit="1" customWidth="1"/>
    <col min="356" max="356" width="22.1640625" bestFit="1" customWidth="1"/>
    <col min="357" max="357" width="20.5" bestFit="1" customWidth="1"/>
    <col min="358" max="358" width="23.83203125" bestFit="1" customWidth="1"/>
    <col min="359" max="359" width="18.33203125" bestFit="1" customWidth="1"/>
    <col min="360" max="360" width="24.6640625" bestFit="1" customWidth="1"/>
    <col min="361" max="361" width="19" bestFit="1" customWidth="1"/>
    <col min="362" max="362" width="15" bestFit="1" customWidth="1"/>
    <col min="363" max="363" width="16.6640625" bestFit="1" customWidth="1"/>
    <col min="364" max="365" width="27.5" bestFit="1" customWidth="1"/>
    <col min="366" max="366" width="22.83203125" bestFit="1" customWidth="1"/>
    <col min="367" max="367" width="16.33203125" bestFit="1" customWidth="1"/>
    <col min="368" max="368" width="23.83203125" bestFit="1" customWidth="1"/>
    <col min="369" max="369" width="24" bestFit="1" customWidth="1"/>
    <col min="370" max="370" width="37.33203125" bestFit="1" customWidth="1"/>
    <col min="371" max="371" width="19.6640625" bestFit="1" customWidth="1"/>
    <col min="372" max="372" width="23.5" bestFit="1" customWidth="1"/>
    <col min="373" max="373" width="29.33203125" bestFit="1" customWidth="1"/>
    <col min="374" max="374" width="20" bestFit="1" customWidth="1"/>
    <col min="375" max="375" width="32.5" bestFit="1" customWidth="1"/>
    <col min="376" max="376" width="15.33203125" bestFit="1" customWidth="1"/>
    <col min="377" max="377" width="27.6640625" bestFit="1" customWidth="1"/>
    <col min="378" max="378" width="25.83203125" bestFit="1" customWidth="1"/>
    <col min="379" max="379" width="43.1640625" bestFit="1" customWidth="1"/>
    <col min="380" max="380" width="26.83203125" bestFit="1" customWidth="1"/>
    <col min="381" max="381" width="18.5" bestFit="1" customWidth="1"/>
    <col min="382" max="382" width="18.1640625" bestFit="1" customWidth="1"/>
    <col min="383" max="383" width="14.33203125" bestFit="1" customWidth="1"/>
    <col min="384" max="384" width="19.1640625" bestFit="1" customWidth="1"/>
    <col min="385" max="385" width="23.6640625" bestFit="1" customWidth="1"/>
    <col min="386" max="386" width="20" bestFit="1" customWidth="1"/>
    <col min="387" max="387" width="38.83203125" bestFit="1" customWidth="1"/>
    <col min="388" max="388" width="34" bestFit="1" customWidth="1"/>
    <col min="389" max="389" width="19.83203125" bestFit="1" customWidth="1"/>
    <col min="390" max="390" width="24" bestFit="1" customWidth="1"/>
    <col min="391" max="391" width="15.83203125" bestFit="1" customWidth="1"/>
    <col min="392" max="392" width="14.83203125" bestFit="1" customWidth="1"/>
    <col min="393" max="393" width="23" bestFit="1" customWidth="1"/>
    <col min="394" max="394" width="21.6640625" bestFit="1" customWidth="1"/>
    <col min="395" max="395" width="14.6640625" bestFit="1" customWidth="1"/>
    <col min="396" max="396" width="24.6640625" bestFit="1" customWidth="1"/>
    <col min="397" max="397" width="42.6640625" bestFit="1" customWidth="1"/>
    <col min="398" max="398" width="14.5" bestFit="1" customWidth="1"/>
    <col min="399" max="399" width="17.6640625" bestFit="1" customWidth="1"/>
    <col min="400" max="400" width="17.5" bestFit="1" customWidth="1"/>
    <col min="401" max="401" width="18.33203125" bestFit="1" customWidth="1"/>
    <col min="402" max="402" width="23.33203125" bestFit="1" customWidth="1"/>
    <col min="403" max="403" width="19.33203125" bestFit="1" customWidth="1"/>
    <col min="404" max="404" width="19.5" bestFit="1" customWidth="1"/>
    <col min="405" max="405" width="20.83203125" bestFit="1" customWidth="1"/>
    <col min="406" max="406" width="16.83203125" bestFit="1" customWidth="1"/>
    <col min="407" max="407" width="36.6640625" bestFit="1" customWidth="1"/>
    <col min="408" max="408" width="30" bestFit="1" customWidth="1"/>
    <col min="409" max="409" width="22.1640625" bestFit="1" customWidth="1"/>
    <col min="410" max="410" width="15.83203125" bestFit="1" customWidth="1"/>
    <col min="411" max="411" width="21.6640625" bestFit="1" customWidth="1"/>
    <col min="412" max="412" width="21" bestFit="1" customWidth="1"/>
    <col min="413" max="413" width="27.1640625" bestFit="1" customWidth="1"/>
    <col min="414" max="414" width="23.1640625" bestFit="1" customWidth="1"/>
    <col min="415" max="415" width="16.5" bestFit="1" customWidth="1"/>
    <col min="416" max="416" width="25.1640625" bestFit="1" customWidth="1"/>
    <col min="417" max="417" width="26.83203125" bestFit="1" customWidth="1"/>
    <col min="418" max="418" width="40.1640625" bestFit="1" customWidth="1"/>
    <col min="419" max="419" width="33.33203125" bestFit="1" customWidth="1"/>
    <col min="420" max="420" width="20" bestFit="1" customWidth="1"/>
    <col min="421" max="421" width="14.33203125" bestFit="1" customWidth="1"/>
    <col min="422" max="422" width="14.1640625" bestFit="1" customWidth="1"/>
    <col min="423" max="423" width="17.33203125" bestFit="1" customWidth="1"/>
    <col min="424" max="424" width="18.83203125" bestFit="1" customWidth="1"/>
    <col min="425" max="425" width="13.83203125" bestFit="1" customWidth="1"/>
    <col min="426" max="426" width="20.1640625" bestFit="1" customWidth="1"/>
    <col min="427" max="427" width="25.1640625" bestFit="1" customWidth="1"/>
    <col min="428" max="428" width="14" bestFit="1" customWidth="1"/>
    <col min="429" max="429" width="28.1640625" bestFit="1" customWidth="1"/>
    <col min="430" max="430" width="14.33203125" bestFit="1" customWidth="1"/>
    <col min="431" max="431" width="20.1640625" bestFit="1" customWidth="1"/>
    <col min="432" max="432" width="16" bestFit="1" customWidth="1"/>
    <col min="433" max="433" width="15.1640625" bestFit="1" customWidth="1"/>
    <col min="434" max="434" width="16.5" bestFit="1" customWidth="1"/>
    <col min="435" max="435" width="22.5" bestFit="1" customWidth="1"/>
    <col min="436" max="436" width="14.83203125" bestFit="1" customWidth="1"/>
    <col min="437" max="437" width="33.33203125" bestFit="1" customWidth="1"/>
    <col min="438" max="438" width="14.1640625" bestFit="1" customWidth="1"/>
    <col min="439" max="439" width="13.6640625" bestFit="1" customWidth="1"/>
    <col min="440" max="440" width="24" bestFit="1" customWidth="1"/>
    <col min="441" max="441" width="20" bestFit="1" customWidth="1"/>
    <col min="442" max="442" width="27.83203125" bestFit="1" customWidth="1"/>
    <col min="443" max="443" width="15.6640625" bestFit="1" customWidth="1"/>
    <col min="444" max="444" width="19.83203125" bestFit="1" customWidth="1"/>
    <col min="445" max="445" width="23.33203125" bestFit="1" customWidth="1"/>
    <col min="446" max="446" width="29.83203125" bestFit="1" customWidth="1"/>
    <col min="447" max="447" width="14.6640625" bestFit="1" customWidth="1"/>
    <col min="448" max="448" width="24.6640625" bestFit="1" customWidth="1"/>
    <col min="449" max="449" width="16.5" bestFit="1" customWidth="1"/>
    <col min="450" max="450" width="17.83203125" bestFit="1" customWidth="1"/>
    <col min="451" max="451" width="16.6640625" bestFit="1" customWidth="1"/>
    <col min="452" max="452" width="16.33203125" bestFit="1" customWidth="1"/>
    <col min="453" max="453" width="32" bestFit="1" customWidth="1"/>
    <col min="454" max="454" width="15.1640625" bestFit="1" customWidth="1"/>
    <col min="455" max="455" width="30.33203125" bestFit="1" customWidth="1"/>
    <col min="456" max="456" width="22.83203125" bestFit="1" customWidth="1"/>
    <col min="457" max="457" width="13.83203125" bestFit="1" customWidth="1"/>
    <col min="458" max="458" width="10.5" bestFit="1" customWidth="1"/>
    <col min="459" max="459" width="11.1640625" bestFit="1" customWidth="1"/>
    <col min="460" max="460" width="26.1640625" bestFit="1" customWidth="1"/>
    <col min="461" max="461" width="12.1640625" bestFit="1" customWidth="1"/>
    <col min="462" max="462" width="35.6640625" bestFit="1" customWidth="1"/>
    <col min="463" max="463" width="32.5" bestFit="1" customWidth="1"/>
    <col min="464" max="464" width="42.83203125" bestFit="1" customWidth="1"/>
    <col min="465" max="465" width="21.6640625" bestFit="1" customWidth="1"/>
    <col min="466" max="466" width="20" bestFit="1" customWidth="1"/>
    <col min="467" max="467" width="22.33203125" bestFit="1" customWidth="1"/>
    <col min="468" max="468" width="26.83203125" bestFit="1" customWidth="1"/>
    <col min="469" max="469" width="24.83203125" bestFit="1" customWidth="1"/>
    <col min="470" max="470" width="14.6640625" bestFit="1" customWidth="1"/>
    <col min="471" max="471" width="18.5" bestFit="1" customWidth="1"/>
    <col min="472" max="472" width="19.6640625" bestFit="1" customWidth="1"/>
    <col min="473" max="473" width="18.83203125" bestFit="1" customWidth="1"/>
    <col min="474" max="474" width="22" bestFit="1" customWidth="1"/>
    <col min="475" max="475" width="20" bestFit="1" customWidth="1"/>
    <col min="476" max="476" width="23.1640625" bestFit="1" customWidth="1"/>
    <col min="477" max="477" width="24" bestFit="1" customWidth="1"/>
    <col min="478" max="478" width="15.33203125" bestFit="1" customWidth="1"/>
    <col min="479" max="479" width="16.5" bestFit="1" customWidth="1"/>
    <col min="480" max="480" width="16.33203125" bestFit="1" customWidth="1"/>
    <col min="481" max="481" width="14.6640625" bestFit="1" customWidth="1"/>
    <col min="482" max="482" width="18.33203125" bestFit="1" customWidth="1"/>
    <col min="483" max="483" width="19.1640625" bestFit="1" customWidth="1"/>
    <col min="484" max="484" width="14.5" bestFit="1" customWidth="1"/>
    <col min="485" max="485" width="29.1640625" bestFit="1" customWidth="1"/>
    <col min="486" max="486" width="19.6640625" bestFit="1" customWidth="1"/>
    <col min="487" max="487" width="29.5" bestFit="1" customWidth="1"/>
    <col min="488" max="488" width="27.83203125" bestFit="1" customWidth="1"/>
    <col min="489" max="489" width="24.1640625" bestFit="1" customWidth="1"/>
    <col min="490" max="490" width="22.1640625" bestFit="1" customWidth="1"/>
    <col min="491" max="491" width="21.5" bestFit="1" customWidth="1"/>
    <col min="492" max="492" width="11.1640625" bestFit="1" customWidth="1"/>
    <col min="493" max="493" width="20.6640625" bestFit="1" customWidth="1"/>
    <col min="494" max="494" width="37.5" bestFit="1" customWidth="1"/>
    <col min="495" max="495" width="19" bestFit="1" customWidth="1"/>
    <col min="496" max="496" width="24.1640625" bestFit="1" customWidth="1"/>
    <col min="497" max="497" width="42.1640625" bestFit="1" customWidth="1"/>
    <col min="498" max="498" width="24.83203125" bestFit="1" customWidth="1"/>
    <col min="499" max="499" width="13.6640625" bestFit="1" customWidth="1"/>
    <col min="500" max="500" width="23.5" bestFit="1" customWidth="1"/>
    <col min="501" max="501" width="15.6640625" bestFit="1" customWidth="1"/>
    <col min="502" max="502" width="15" bestFit="1" customWidth="1"/>
    <col min="503" max="503" width="28.33203125" bestFit="1" customWidth="1"/>
    <col min="504" max="504" width="28" bestFit="1" customWidth="1"/>
    <col min="505" max="505" width="21.5" bestFit="1" customWidth="1"/>
    <col min="506" max="506" width="25.5" bestFit="1" customWidth="1"/>
    <col min="507" max="507" width="18.1640625" bestFit="1" customWidth="1"/>
    <col min="508" max="508" width="16.5" bestFit="1" customWidth="1"/>
    <col min="509" max="509" width="18.5" bestFit="1" customWidth="1"/>
    <col min="510" max="510" width="15.33203125" bestFit="1" customWidth="1"/>
    <col min="511" max="511" width="16" bestFit="1" customWidth="1"/>
    <col min="512" max="512" width="16.6640625" bestFit="1" customWidth="1"/>
    <col min="513" max="513" width="21.83203125" bestFit="1" customWidth="1"/>
    <col min="514" max="514" width="17.5" bestFit="1" customWidth="1"/>
    <col min="515" max="515" width="15.83203125" bestFit="1" customWidth="1"/>
    <col min="516" max="516" width="16.83203125" bestFit="1" customWidth="1"/>
    <col min="517" max="517" width="22.1640625" bestFit="1" customWidth="1"/>
    <col min="518" max="518" width="20.33203125" bestFit="1" customWidth="1"/>
    <col min="519" max="519" width="23.33203125" bestFit="1" customWidth="1"/>
    <col min="520" max="520" width="39.83203125" bestFit="1" customWidth="1"/>
    <col min="521" max="521" width="20.1640625" bestFit="1" customWidth="1"/>
    <col min="522" max="522" width="26.1640625" bestFit="1" customWidth="1"/>
    <col min="523" max="523" width="16.5" bestFit="1" customWidth="1"/>
    <col min="524" max="524" width="16.83203125" bestFit="1" customWidth="1"/>
    <col min="525" max="525" width="25.83203125" bestFit="1" customWidth="1"/>
    <col min="526" max="526" width="17.6640625" bestFit="1" customWidth="1"/>
    <col min="527" max="527" width="23.33203125" bestFit="1" customWidth="1"/>
    <col min="528" max="528" width="18.6640625" bestFit="1" customWidth="1"/>
    <col min="529" max="529" width="25.1640625" bestFit="1" customWidth="1"/>
    <col min="530" max="530" width="20.6640625" bestFit="1" customWidth="1"/>
    <col min="531" max="531" width="18.6640625" bestFit="1" customWidth="1"/>
    <col min="532" max="532" width="16.83203125" bestFit="1" customWidth="1"/>
    <col min="533" max="533" width="26.6640625" bestFit="1" customWidth="1"/>
    <col min="534" max="534" width="34.1640625" bestFit="1" customWidth="1"/>
    <col min="535" max="535" width="28.1640625" bestFit="1" customWidth="1"/>
    <col min="536" max="536" width="35.1640625" bestFit="1" customWidth="1"/>
    <col min="537" max="537" width="21.5" bestFit="1" customWidth="1"/>
    <col min="538" max="538" width="14.6640625" bestFit="1" customWidth="1"/>
    <col min="539" max="539" width="17.6640625" bestFit="1" customWidth="1"/>
    <col min="540" max="540" width="15.6640625" bestFit="1" customWidth="1"/>
    <col min="541" max="541" width="20.33203125" bestFit="1" customWidth="1"/>
    <col min="542" max="542" width="29.83203125" bestFit="1" customWidth="1"/>
    <col min="543" max="543" width="19.83203125" bestFit="1" customWidth="1"/>
    <col min="544" max="544" width="22.5" bestFit="1" customWidth="1"/>
    <col min="545" max="545" width="23.83203125" bestFit="1" customWidth="1"/>
    <col min="546" max="546" width="18.5" bestFit="1" customWidth="1"/>
    <col min="547" max="547" width="13.5" bestFit="1" customWidth="1"/>
    <col min="548" max="548" width="18.33203125" bestFit="1" customWidth="1"/>
    <col min="549" max="549" width="23.5" bestFit="1" customWidth="1"/>
    <col min="550" max="550" width="14.6640625" bestFit="1" customWidth="1"/>
    <col min="551" max="551" width="27.6640625" bestFit="1" customWidth="1"/>
    <col min="552" max="552" width="20.83203125" bestFit="1" customWidth="1"/>
    <col min="553" max="553" width="23.1640625" bestFit="1" customWidth="1"/>
    <col min="554" max="555" width="17.6640625" bestFit="1" customWidth="1"/>
    <col min="556" max="556" width="15" bestFit="1" customWidth="1"/>
    <col min="557" max="557" width="23.1640625" bestFit="1" customWidth="1"/>
    <col min="558" max="558" width="16.83203125" bestFit="1" customWidth="1"/>
    <col min="559" max="559" width="16.5" bestFit="1" customWidth="1"/>
    <col min="560" max="560" width="15" bestFit="1" customWidth="1"/>
    <col min="561" max="561" width="17.83203125" bestFit="1" customWidth="1"/>
    <col min="562" max="562" width="39.6640625" bestFit="1" customWidth="1"/>
    <col min="563" max="563" width="17" bestFit="1" customWidth="1"/>
    <col min="564" max="564" width="23.1640625" bestFit="1" customWidth="1"/>
    <col min="565" max="565" width="19.1640625" bestFit="1" customWidth="1"/>
    <col min="566" max="566" width="21.6640625" bestFit="1" customWidth="1"/>
    <col min="567" max="567" width="42.5" bestFit="1" customWidth="1"/>
    <col min="568" max="568" width="26.1640625" bestFit="1" customWidth="1"/>
    <col min="569" max="569" width="22.1640625" bestFit="1" customWidth="1"/>
    <col min="570" max="570" width="22" bestFit="1" customWidth="1"/>
    <col min="571" max="571" width="26.83203125" bestFit="1" customWidth="1"/>
    <col min="572" max="572" width="17" bestFit="1" customWidth="1"/>
    <col min="573" max="573" width="26" bestFit="1" customWidth="1"/>
    <col min="574" max="574" width="23.83203125" bestFit="1" customWidth="1"/>
    <col min="575" max="575" width="34.5" bestFit="1" customWidth="1"/>
    <col min="576" max="576" width="17.6640625" bestFit="1" customWidth="1"/>
    <col min="577" max="577" width="26.6640625" bestFit="1" customWidth="1"/>
    <col min="578" max="578" width="22.5" bestFit="1" customWidth="1"/>
    <col min="579" max="579" width="13.6640625" bestFit="1" customWidth="1"/>
    <col min="580" max="580" width="16" bestFit="1" customWidth="1"/>
    <col min="581" max="581" width="16.83203125" bestFit="1" customWidth="1"/>
    <col min="582" max="582" width="29.6640625" bestFit="1" customWidth="1"/>
    <col min="583" max="583" width="17.6640625" bestFit="1" customWidth="1"/>
    <col min="584" max="584" width="25.83203125" bestFit="1" customWidth="1"/>
    <col min="585" max="585" width="22.1640625" bestFit="1" customWidth="1"/>
    <col min="586" max="586" width="33.1640625" bestFit="1" customWidth="1"/>
    <col min="587" max="587" width="16.83203125" bestFit="1" customWidth="1"/>
    <col min="588" max="588" width="20.5" bestFit="1" customWidth="1"/>
    <col min="589" max="589" width="18.83203125" bestFit="1" customWidth="1"/>
    <col min="590" max="590" width="23.1640625" bestFit="1" customWidth="1"/>
    <col min="591" max="591" width="26.83203125" bestFit="1" customWidth="1"/>
    <col min="592" max="592" width="23" bestFit="1" customWidth="1"/>
    <col min="593" max="593" width="23.5" bestFit="1" customWidth="1"/>
    <col min="594" max="594" width="22.5" bestFit="1" customWidth="1"/>
    <col min="595" max="595" width="22" bestFit="1" customWidth="1"/>
    <col min="596" max="596" width="25.1640625" bestFit="1" customWidth="1"/>
    <col min="597" max="597" width="23.33203125" bestFit="1" customWidth="1"/>
    <col min="598" max="598" width="15.6640625" bestFit="1" customWidth="1"/>
    <col min="599" max="599" width="23.33203125" bestFit="1" customWidth="1"/>
    <col min="600" max="600" width="24.1640625" bestFit="1" customWidth="1"/>
    <col min="601" max="601" width="17.6640625" bestFit="1" customWidth="1"/>
    <col min="602" max="602" width="22.83203125" bestFit="1" customWidth="1"/>
    <col min="603" max="603" width="19.83203125" bestFit="1" customWidth="1"/>
    <col min="604" max="604" width="22.5" bestFit="1" customWidth="1"/>
    <col min="605" max="605" width="17" bestFit="1" customWidth="1"/>
    <col min="606" max="606" width="17.5" bestFit="1" customWidth="1"/>
    <col min="607" max="607" width="40.33203125" bestFit="1" customWidth="1"/>
    <col min="608" max="608" width="19.83203125" bestFit="1" customWidth="1"/>
    <col min="609" max="609" width="19.1640625" bestFit="1" customWidth="1"/>
    <col min="610" max="610" width="19.6640625" bestFit="1" customWidth="1"/>
    <col min="611" max="611" width="23.83203125" bestFit="1" customWidth="1"/>
    <col min="612" max="612" width="24.6640625" bestFit="1" customWidth="1"/>
    <col min="613" max="613" width="24.33203125" bestFit="1" customWidth="1"/>
    <col min="614" max="614" width="18.33203125" bestFit="1" customWidth="1"/>
    <col min="615" max="615" width="16" bestFit="1" customWidth="1"/>
    <col min="616" max="616" width="21.1640625" bestFit="1" customWidth="1"/>
    <col min="617" max="617" width="26.6640625" bestFit="1" customWidth="1"/>
    <col min="618" max="618" width="18" bestFit="1" customWidth="1"/>
    <col min="619" max="619" width="15" bestFit="1" customWidth="1"/>
    <col min="620" max="620" width="26.6640625" bestFit="1" customWidth="1"/>
    <col min="621" max="621" width="23.33203125" bestFit="1" customWidth="1"/>
    <col min="622" max="622" width="19" bestFit="1" customWidth="1"/>
    <col min="623" max="623" width="16.33203125" bestFit="1" customWidth="1"/>
    <col min="624" max="624" width="15.6640625" bestFit="1" customWidth="1"/>
    <col min="625" max="625" width="15" bestFit="1" customWidth="1"/>
    <col min="626" max="626" width="24.83203125" bestFit="1" customWidth="1"/>
    <col min="627" max="627" width="15.1640625" bestFit="1" customWidth="1"/>
    <col min="628" max="628" width="22.1640625" bestFit="1" customWidth="1"/>
    <col min="629" max="629" width="12.83203125" bestFit="1" customWidth="1"/>
    <col min="630" max="630" width="25.33203125" bestFit="1" customWidth="1"/>
    <col min="631" max="631" width="20.33203125" bestFit="1" customWidth="1"/>
    <col min="632" max="632" width="23.6640625" bestFit="1" customWidth="1"/>
    <col min="633" max="633" width="34.5" bestFit="1" customWidth="1"/>
    <col min="634" max="634" width="23" bestFit="1" customWidth="1"/>
    <col min="635" max="635" width="21.1640625" bestFit="1" customWidth="1"/>
    <col min="636" max="636" width="25" bestFit="1" customWidth="1"/>
    <col min="637" max="638" width="20.33203125" bestFit="1" customWidth="1"/>
    <col min="639" max="639" width="30" bestFit="1" customWidth="1"/>
    <col min="640" max="640" width="22" bestFit="1" customWidth="1"/>
    <col min="641" max="641" width="24.83203125" bestFit="1" customWidth="1"/>
    <col min="642" max="642" width="20.6640625" bestFit="1" customWidth="1"/>
    <col min="643" max="643" width="16.6640625" bestFit="1" customWidth="1"/>
    <col min="644" max="644" width="13.33203125" bestFit="1" customWidth="1"/>
    <col min="645" max="645" width="17.6640625" bestFit="1" customWidth="1"/>
    <col min="646" max="646" width="16.6640625" bestFit="1" customWidth="1"/>
    <col min="647" max="647" width="15.5" bestFit="1" customWidth="1"/>
    <col min="648" max="648" width="21.5" bestFit="1" customWidth="1"/>
    <col min="649" max="649" width="28.1640625" bestFit="1" customWidth="1"/>
    <col min="650" max="650" width="16.5" bestFit="1" customWidth="1"/>
    <col min="651" max="651" width="18.83203125" bestFit="1" customWidth="1"/>
    <col min="652" max="652" width="34.33203125" bestFit="1" customWidth="1"/>
    <col min="653" max="653" width="64.6640625" bestFit="1" customWidth="1"/>
    <col min="654" max="654" width="25.83203125" bestFit="1" customWidth="1"/>
    <col min="655" max="655" width="19" bestFit="1" customWidth="1"/>
    <col min="656" max="656" width="14.5" bestFit="1" customWidth="1"/>
    <col min="657" max="657" width="18" bestFit="1" customWidth="1"/>
    <col min="658" max="658" width="19.1640625" bestFit="1" customWidth="1"/>
    <col min="659" max="659" width="14.6640625" bestFit="1" customWidth="1"/>
    <col min="660" max="660" width="30.6640625" bestFit="1" customWidth="1"/>
    <col min="661" max="661" width="15.33203125" bestFit="1" customWidth="1"/>
    <col min="662" max="662" width="19.5" bestFit="1" customWidth="1"/>
    <col min="663" max="663" width="16.83203125" bestFit="1" customWidth="1"/>
    <col min="664" max="664" width="26.33203125" bestFit="1" customWidth="1"/>
    <col min="665" max="665" width="21.1640625" bestFit="1" customWidth="1"/>
    <col min="666" max="666" width="24.5" bestFit="1" customWidth="1"/>
    <col min="667" max="667" width="26.33203125" bestFit="1" customWidth="1"/>
    <col min="668" max="668" width="52" bestFit="1" customWidth="1"/>
    <col min="669" max="669" width="27.83203125" bestFit="1" customWidth="1"/>
    <col min="670" max="670" width="15.1640625" bestFit="1" customWidth="1"/>
    <col min="671" max="671" width="17.83203125" bestFit="1" customWidth="1"/>
    <col min="672" max="672" width="17.33203125" bestFit="1" customWidth="1"/>
    <col min="673" max="673" width="26" bestFit="1" customWidth="1"/>
    <col min="674" max="674" width="35.83203125" bestFit="1" customWidth="1"/>
    <col min="675" max="675" width="19.6640625" bestFit="1" customWidth="1"/>
    <col min="676" max="676" width="36" bestFit="1" customWidth="1"/>
    <col min="677" max="677" width="18.1640625" bestFit="1" customWidth="1"/>
    <col min="678" max="678" width="13.5" bestFit="1" customWidth="1"/>
    <col min="679" max="679" width="20" bestFit="1" customWidth="1"/>
    <col min="680" max="680" width="15" bestFit="1" customWidth="1"/>
    <col min="681" max="681" width="12.6640625" bestFit="1" customWidth="1"/>
    <col min="682" max="682" width="20.1640625" bestFit="1" customWidth="1"/>
    <col min="683" max="683" width="33.5" bestFit="1" customWidth="1"/>
    <col min="684" max="684" width="27" bestFit="1" customWidth="1"/>
    <col min="685" max="685" width="22" bestFit="1" customWidth="1"/>
    <col min="686" max="686" width="17" bestFit="1" customWidth="1"/>
    <col min="687" max="687" width="14.5" bestFit="1" customWidth="1"/>
    <col min="688" max="688" width="17.5" bestFit="1" customWidth="1"/>
    <col min="689" max="689" width="22" bestFit="1" customWidth="1"/>
    <col min="690" max="690" width="30" bestFit="1" customWidth="1"/>
    <col min="691" max="691" width="15.33203125" bestFit="1" customWidth="1"/>
    <col min="692" max="693" width="25.83203125" bestFit="1" customWidth="1"/>
    <col min="694" max="694" width="30" bestFit="1" customWidth="1"/>
    <col min="695" max="695" width="16.5" bestFit="1" customWidth="1"/>
    <col min="696" max="696" width="15.83203125" bestFit="1" customWidth="1"/>
    <col min="697" max="697" width="17.33203125" bestFit="1" customWidth="1"/>
    <col min="698" max="698" width="20.5" bestFit="1" customWidth="1"/>
    <col min="699" max="699" width="16.33203125" bestFit="1" customWidth="1"/>
    <col min="700" max="700" width="44.33203125" bestFit="1" customWidth="1"/>
    <col min="701" max="701" width="37.5" bestFit="1" customWidth="1"/>
    <col min="702" max="702" width="30.33203125" bestFit="1" customWidth="1"/>
    <col min="703" max="703" width="20.5" bestFit="1" customWidth="1"/>
    <col min="704" max="704" width="38.33203125" bestFit="1" customWidth="1"/>
    <col min="705" max="705" width="24.1640625" bestFit="1" customWidth="1"/>
    <col min="706" max="706" width="19.1640625" bestFit="1" customWidth="1"/>
    <col min="707" max="707" width="23.1640625" bestFit="1" customWidth="1"/>
    <col min="708" max="708" width="34.1640625" bestFit="1" customWidth="1"/>
    <col min="709" max="709" width="16.6640625" bestFit="1" customWidth="1"/>
    <col min="710" max="710" width="46.33203125" bestFit="1" customWidth="1"/>
    <col min="711" max="711" width="35.83203125" bestFit="1" customWidth="1"/>
    <col min="712" max="712" width="20.83203125" bestFit="1" customWidth="1"/>
    <col min="713" max="713" width="14.1640625" bestFit="1" customWidth="1"/>
    <col min="714" max="714" width="24" bestFit="1" customWidth="1"/>
    <col min="715" max="715" width="14.1640625" bestFit="1" customWidth="1"/>
    <col min="716" max="716" width="21.5" bestFit="1" customWidth="1"/>
    <col min="717" max="717" width="30.5" bestFit="1" customWidth="1"/>
    <col min="718" max="718" width="12.83203125" bestFit="1" customWidth="1"/>
    <col min="719" max="719" width="13" bestFit="1" customWidth="1"/>
    <col min="720" max="720" width="18" bestFit="1" customWidth="1"/>
    <col min="721" max="721" width="17.83203125" bestFit="1" customWidth="1"/>
    <col min="722" max="722" width="23" bestFit="1" customWidth="1"/>
    <col min="723" max="723" width="23.5" bestFit="1" customWidth="1"/>
    <col min="724" max="724" width="27" bestFit="1" customWidth="1"/>
    <col min="725" max="725" width="18.6640625" bestFit="1" customWidth="1"/>
    <col min="726" max="726" width="20.1640625" bestFit="1" customWidth="1"/>
    <col min="727" max="727" width="16" bestFit="1" customWidth="1"/>
    <col min="728" max="728" width="20.1640625" bestFit="1" customWidth="1"/>
    <col min="729" max="729" width="17.83203125" bestFit="1" customWidth="1"/>
    <col min="730" max="730" width="24.83203125" bestFit="1" customWidth="1"/>
    <col min="731" max="731" width="22.5" bestFit="1" customWidth="1"/>
    <col min="732" max="732" width="17" bestFit="1" customWidth="1"/>
    <col min="733" max="733" width="26.83203125" bestFit="1" customWidth="1"/>
    <col min="734" max="734" width="42.6640625" bestFit="1" customWidth="1"/>
    <col min="735" max="735" width="26.33203125" bestFit="1" customWidth="1"/>
    <col min="736" max="736" width="24.33203125" bestFit="1" customWidth="1"/>
    <col min="737" max="737" width="15.6640625" bestFit="1" customWidth="1"/>
    <col min="738" max="738" width="15.1640625" bestFit="1" customWidth="1"/>
    <col min="739" max="739" width="36.1640625" bestFit="1" customWidth="1"/>
    <col min="740" max="740" width="19.83203125" bestFit="1" customWidth="1"/>
    <col min="741" max="741" width="23.6640625" bestFit="1" customWidth="1"/>
    <col min="742" max="742" width="22.33203125" bestFit="1" customWidth="1"/>
    <col min="743" max="743" width="21.83203125" bestFit="1" customWidth="1"/>
    <col min="744" max="744" width="25.5" bestFit="1" customWidth="1"/>
    <col min="745" max="745" width="34.33203125" bestFit="1" customWidth="1"/>
    <col min="746" max="746" width="23.1640625" bestFit="1" customWidth="1"/>
    <col min="747" max="747" width="20.6640625" bestFit="1" customWidth="1"/>
    <col min="748" max="748" width="22" bestFit="1" customWidth="1"/>
    <col min="749" max="749" width="26.83203125" bestFit="1" customWidth="1"/>
    <col min="750" max="750" width="20.1640625" bestFit="1" customWidth="1"/>
    <col min="751" max="751" width="33.1640625" bestFit="1" customWidth="1"/>
    <col min="752" max="752" width="15.83203125" bestFit="1" customWidth="1"/>
    <col min="753" max="753" width="29.33203125" bestFit="1" customWidth="1"/>
    <col min="754" max="754" width="18.5" bestFit="1" customWidth="1"/>
    <col min="755" max="755" width="17.6640625" bestFit="1" customWidth="1"/>
    <col min="756" max="756" width="16.33203125" bestFit="1" customWidth="1"/>
    <col min="757" max="757" width="14" bestFit="1" customWidth="1"/>
    <col min="758" max="759" width="20.83203125" bestFit="1" customWidth="1"/>
    <col min="760" max="760" width="20" bestFit="1" customWidth="1"/>
    <col min="761" max="761" width="18" bestFit="1" customWidth="1"/>
    <col min="762" max="762" width="23.33203125" bestFit="1" customWidth="1"/>
    <col min="763" max="763" width="15.83203125" bestFit="1" customWidth="1"/>
    <col min="764" max="764" width="23.6640625" bestFit="1" customWidth="1"/>
    <col min="765" max="765" width="16.5" bestFit="1" customWidth="1"/>
    <col min="766" max="766" width="39" bestFit="1" customWidth="1"/>
    <col min="767" max="767" width="17" bestFit="1" customWidth="1"/>
    <col min="768" max="768" width="20.1640625" bestFit="1" customWidth="1"/>
    <col min="769" max="769" width="22.1640625" bestFit="1" customWidth="1"/>
    <col min="770" max="770" width="23.83203125" bestFit="1" customWidth="1"/>
    <col min="771" max="771" width="24.83203125" bestFit="1" customWidth="1"/>
    <col min="772" max="772" width="24.1640625" bestFit="1" customWidth="1"/>
    <col min="773" max="773" width="15.83203125" bestFit="1" customWidth="1"/>
    <col min="774" max="774" width="20.5" bestFit="1" customWidth="1"/>
    <col min="775" max="775" width="19.6640625" bestFit="1" customWidth="1"/>
    <col min="776" max="776" width="22.1640625" bestFit="1" customWidth="1"/>
    <col min="777" max="777" width="15.5" bestFit="1" customWidth="1"/>
    <col min="778" max="778" width="27.1640625" bestFit="1" customWidth="1"/>
    <col min="779" max="779" width="35.1640625" bestFit="1" customWidth="1"/>
    <col min="780" max="780" width="24.83203125" bestFit="1" customWidth="1"/>
    <col min="781" max="781" width="46.83203125" bestFit="1" customWidth="1"/>
    <col min="782" max="782" width="38.83203125" bestFit="1" customWidth="1"/>
    <col min="783" max="783" width="21.5" bestFit="1" customWidth="1"/>
    <col min="784" max="784" width="13.6640625" bestFit="1" customWidth="1"/>
    <col min="785" max="785" width="15.6640625" bestFit="1" customWidth="1"/>
    <col min="786" max="786" width="24.1640625" bestFit="1" customWidth="1"/>
    <col min="787" max="787" width="22.5" bestFit="1" customWidth="1"/>
    <col min="788" max="788" width="22" bestFit="1" customWidth="1"/>
    <col min="789" max="789" width="39.5" bestFit="1" customWidth="1"/>
    <col min="790" max="790" width="17.83203125" bestFit="1" customWidth="1"/>
    <col min="791" max="791" width="34.6640625" bestFit="1" customWidth="1"/>
    <col min="792" max="792" width="15.33203125" bestFit="1" customWidth="1"/>
    <col min="793" max="793" width="21.5" bestFit="1" customWidth="1"/>
    <col min="794" max="794" width="15.83203125" bestFit="1" customWidth="1"/>
    <col min="795" max="795" width="22.33203125" bestFit="1" customWidth="1"/>
    <col min="796" max="796" width="35" bestFit="1" customWidth="1"/>
    <col min="797" max="797" width="24.83203125" bestFit="1" customWidth="1"/>
    <col min="798" max="798" width="22" bestFit="1" customWidth="1"/>
    <col min="799" max="799" width="18" bestFit="1" customWidth="1"/>
    <col min="800" max="800" width="17.83203125" bestFit="1" customWidth="1"/>
    <col min="801" max="801" width="16.83203125" bestFit="1" customWidth="1"/>
    <col min="802" max="802" width="15.33203125" bestFit="1" customWidth="1"/>
    <col min="803" max="803" width="41" bestFit="1" customWidth="1"/>
    <col min="804" max="804" width="15.33203125" bestFit="1" customWidth="1"/>
    <col min="805" max="805" width="13.83203125" bestFit="1" customWidth="1"/>
    <col min="806" max="806" width="30.83203125" bestFit="1" customWidth="1"/>
    <col min="807" max="807" width="20" bestFit="1" customWidth="1"/>
    <col min="808" max="808" width="40.1640625" bestFit="1" customWidth="1"/>
    <col min="809" max="809" width="20.5" bestFit="1" customWidth="1"/>
    <col min="810" max="810" width="22.33203125" bestFit="1" customWidth="1"/>
    <col min="811" max="811" width="43" bestFit="1" customWidth="1"/>
    <col min="812" max="812" width="25.1640625" bestFit="1" customWidth="1"/>
    <col min="813" max="813" width="27.33203125" bestFit="1" customWidth="1"/>
    <col min="814" max="814" width="26.6640625" bestFit="1" customWidth="1"/>
    <col min="815" max="815" width="21.6640625" bestFit="1" customWidth="1"/>
    <col min="816" max="816" width="40" bestFit="1" customWidth="1"/>
    <col min="817" max="817" width="15.6640625" bestFit="1" customWidth="1"/>
    <col min="818" max="818" width="14" bestFit="1" customWidth="1"/>
    <col min="819" max="819" width="15.33203125" bestFit="1" customWidth="1"/>
    <col min="820" max="820" width="22" bestFit="1" customWidth="1"/>
    <col min="821" max="821" width="16.5" bestFit="1" customWidth="1"/>
    <col min="822" max="822" width="20.6640625" bestFit="1" customWidth="1"/>
    <col min="823" max="823" width="23.83203125" bestFit="1" customWidth="1"/>
    <col min="824" max="824" width="13.6640625" bestFit="1" customWidth="1"/>
    <col min="825" max="825" width="32.6640625" bestFit="1" customWidth="1"/>
    <col min="826" max="826" width="24.6640625" bestFit="1" customWidth="1"/>
    <col min="827" max="827" width="24.83203125" bestFit="1" customWidth="1"/>
    <col min="828" max="828" width="29" bestFit="1" customWidth="1"/>
    <col min="829" max="829" width="15.83203125" bestFit="1" customWidth="1"/>
    <col min="830" max="830" width="18.33203125" bestFit="1" customWidth="1"/>
    <col min="831" max="831" width="18.5" bestFit="1" customWidth="1"/>
    <col min="832" max="832" width="26.1640625" bestFit="1" customWidth="1"/>
    <col min="833" max="833" width="47.83203125" bestFit="1" customWidth="1"/>
    <col min="834" max="834" width="21.5" bestFit="1" customWidth="1"/>
    <col min="835" max="835" width="23.83203125" bestFit="1" customWidth="1"/>
    <col min="836" max="836" width="21.5" bestFit="1" customWidth="1"/>
    <col min="837" max="837" width="21.1640625" bestFit="1" customWidth="1"/>
    <col min="838" max="838" width="23" bestFit="1" customWidth="1"/>
    <col min="839" max="839" width="42.1640625" bestFit="1" customWidth="1"/>
    <col min="840" max="840" width="24.83203125" bestFit="1" customWidth="1"/>
    <col min="841" max="841" width="28.5" bestFit="1" customWidth="1"/>
    <col min="842" max="842" width="25.33203125" bestFit="1" customWidth="1"/>
    <col min="843" max="843" width="23.83203125" bestFit="1" customWidth="1"/>
    <col min="844" max="844" width="23.1640625" bestFit="1" customWidth="1"/>
    <col min="845" max="845" width="29" bestFit="1" customWidth="1"/>
    <col min="846" max="846" width="28" bestFit="1" customWidth="1"/>
    <col min="847" max="847" width="46.33203125" bestFit="1" customWidth="1"/>
    <col min="848" max="848" width="31.5" bestFit="1" customWidth="1"/>
    <col min="849" max="849" width="13.33203125" bestFit="1" customWidth="1"/>
    <col min="850" max="850" width="17.5" bestFit="1" customWidth="1"/>
    <col min="851" max="851" width="24.83203125" bestFit="1" customWidth="1"/>
    <col min="852" max="852" width="14.5" bestFit="1" customWidth="1"/>
    <col min="853" max="853" width="40.83203125" bestFit="1" customWidth="1"/>
    <col min="854" max="854" width="22" bestFit="1" customWidth="1"/>
    <col min="855" max="855" width="39.6640625" bestFit="1" customWidth="1"/>
    <col min="856" max="856" width="17.1640625" bestFit="1" customWidth="1"/>
    <col min="857" max="857" width="16.33203125" bestFit="1" customWidth="1"/>
    <col min="858" max="858" width="12.83203125" bestFit="1" customWidth="1"/>
    <col min="859" max="859" width="38" bestFit="1" customWidth="1"/>
    <col min="860" max="860" width="14.1640625" bestFit="1" customWidth="1"/>
    <col min="861" max="861" width="24.83203125" bestFit="1" customWidth="1"/>
    <col min="862" max="862" width="18.83203125" bestFit="1" customWidth="1"/>
    <col min="863" max="863" width="34" bestFit="1" customWidth="1"/>
    <col min="864" max="864" width="20" bestFit="1" customWidth="1"/>
    <col min="865" max="865" width="23.5" bestFit="1" customWidth="1"/>
    <col min="866" max="866" width="20.83203125" bestFit="1" customWidth="1"/>
    <col min="867" max="867" width="20.1640625" bestFit="1" customWidth="1"/>
    <col min="868" max="868" width="36" bestFit="1" customWidth="1"/>
    <col min="869" max="869" width="27.5" bestFit="1" customWidth="1"/>
    <col min="870" max="870" width="21" bestFit="1" customWidth="1"/>
    <col min="871" max="871" width="21.5" bestFit="1" customWidth="1"/>
    <col min="872" max="872" width="18.33203125" bestFit="1" customWidth="1"/>
    <col min="873" max="873" width="15.83203125" bestFit="1" customWidth="1"/>
    <col min="874" max="874" width="32.1640625" bestFit="1" customWidth="1"/>
    <col min="875" max="875" width="23.1640625" bestFit="1" customWidth="1"/>
    <col min="876" max="876" width="23.83203125" bestFit="1" customWidth="1"/>
    <col min="877" max="877" width="28.83203125" bestFit="1" customWidth="1"/>
    <col min="878" max="878" width="16.5" bestFit="1" customWidth="1"/>
    <col min="879" max="879" width="16.6640625" bestFit="1" customWidth="1"/>
    <col min="880" max="880" width="19.5" bestFit="1" customWidth="1"/>
    <col min="881" max="881" width="16" bestFit="1" customWidth="1"/>
    <col min="882" max="882" width="16.33203125" bestFit="1" customWidth="1"/>
    <col min="883" max="883" width="16.83203125" bestFit="1" customWidth="1"/>
    <col min="884" max="884" width="32" bestFit="1" customWidth="1"/>
    <col min="885" max="885" width="20.5" bestFit="1" customWidth="1"/>
    <col min="886" max="886" width="17" bestFit="1" customWidth="1"/>
    <col min="887" max="887" width="14" bestFit="1" customWidth="1"/>
    <col min="888" max="888" width="17.6640625" bestFit="1" customWidth="1"/>
    <col min="889" max="889" width="31" bestFit="1" customWidth="1"/>
    <col min="890" max="890" width="16.5" bestFit="1" customWidth="1"/>
    <col min="891" max="891" width="18.5" bestFit="1" customWidth="1"/>
    <col min="892" max="892" width="17.5" bestFit="1" customWidth="1"/>
    <col min="893" max="893" width="10" bestFit="1" customWidth="1"/>
  </cols>
  <sheetData>
    <row r="2" spans="1:2" ht="19" x14ac:dyDescent="0.2">
      <c r="A2" s="24" t="s">
        <v>8</v>
      </c>
    </row>
    <row r="3" spans="1:2" ht="19" x14ac:dyDescent="0.2">
      <c r="A3" s="24"/>
    </row>
    <row r="5" spans="1:2" x14ac:dyDescent="0.2">
      <c r="A5" s="1" t="s">
        <v>339</v>
      </c>
      <c r="B5" t="s">
        <v>341</v>
      </c>
    </row>
    <row r="6" spans="1:2" x14ac:dyDescent="0.2">
      <c r="A6" s="2" t="s">
        <v>20</v>
      </c>
      <c r="B6" s="5">
        <v>0.35241301907968575</v>
      </c>
    </row>
    <row r="7" spans="1:2" x14ac:dyDescent="0.2">
      <c r="A7" s="2" t="s">
        <v>15</v>
      </c>
      <c r="B7" s="5">
        <v>0.6475869809203143</v>
      </c>
    </row>
    <row r="8" spans="1:2" x14ac:dyDescent="0.2">
      <c r="A8" s="2" t="s">
        <v>340</v>
      </c>
      <c r="B8" s="5">
        <v>1</v>
      </c>
    </row>
    <row r="10" spans="1:2" x14ac:dyDescent="0.2">
      <c r="A10" s="2" t="s">
        <v>1900</v>
      </c>
    </row>
    <row r="13" spans="1:2" x14ac:dyDescent="0.2">
      <c r="A13" t="s">
        <v>1901</v>
      </c>
    </row>
    <row r="15" spans="1:2" x14ac:dyDescent="0.2">
      <c r="A15" s="1" t="s">
        <v>339</v>
      </c>
      <c r="B15" t="s">
        <v>341</v>
      </c>
    </row>
    <row r="16" spans="1:2" x14ac:dyDescent="0.2">
      <c r="A16" s="2" t="s">
        <v>1866</v>
      </c>
      <c r="B16" s="5">
        <v>1.6835016835016835E-2</v>
      </c>
    </row>
    <row r="17" spans="1:22" x14ac:dyDescent="0.2">
      <c r="A17" s="2" t="s">
        <v>1867</v>
      </c>
      <c r="B17" s="5">
        <v>5.2749719416386086E-2</v>
      </c>
    </row>
    <row r="18" spans="1:22" x14ac:dyDescent="0.2">
      <c r="A18" s="2" t="s">
        <v>19</v>
      </c>
      <c r="B18" s="5">
        <v>6.6217732884399555E-2</v>
      </c>
    </row>
    <row r="19" spans="1:22" x14ac:dyDescent="0.2">
      <c r="A19" s="2" t="s">
        <v>156</v>
      </c>
      <c r="B19" s="5">
        <v>3.7037037037037035E-2</v>
      </c>
    </row>
    <row r="20" spans="1:22" x14ac:dyDescent="0.2">
      <c r="A20" s="2" t="s">
        <v>1868</v>
      </c>
      <c r="B20" s="5">
        <v>3.5914702581369251E-2</v>
      </c>
    </row>
    <row r="21" spans="1:22" x14ac:dyDescent="0.2">
      <c r="A21" s="2" t="s">
        <v>1869</v>
      </c>
      <c r="B21" s="5">
        <v>1.4590347923681257E-2</v>
      </c>
    </row>
    <row r="22" spans="1:22" x14ac:dyDescent="0.2">
      <c r="A22" s="2" t="s">
        <v>1870</v>
      </c>
      <c r="B22" s="5">
        <v>4.4893378226711564E-3</v>
      </c>
    </row>
    <row r="23" spans="1:22" x14ac:dyDescent="0.2">
      <c r="A23" s="2" t="s">
        <v>1842</v>
      </c>
      <c r="B23" s="5">
        <v>0.77104377104377109</v>
      </c>
    </row>
    <row r="24" spans="1:22" x14ac:dyDescent="0.2">
      <c r="A24" s="2" t="s">
        <v>180</v>
      </c>
      <c r="B24" s="5">
        <v>1.1223344556677891E-3</v>
      </c>
    </row>
    <row r="25" spans="1:22" x14ac:dyDescent="0.2">
      <c r="A25" s="2" t="s">
        <v>340</v>
      </c>
      <c r="B25" s="5">
        <v>1</v>
      </c>
      <c r="D25" s="8"/>
      <c r="E25" s="8"/>
      <c r="F25" s="8"/>
      <c r="G25" s="8"/>
      <c r="H25" s="8"/>
      <c r="I25" s="8"/>
      <c r="J25" s="8"/>
      <c r="K25" s="8"/>
      <c r="L25" s="8"/>
      <c r="M25" s="8"/>
      <c r="N25" s="8"/>
      <c r="O25" s="8"/>
      <c r="P25" s="8"/>
      <c r="Q25" s="8"/>
      <c r="R25" s="8"/>
      <c r="S25" s="8"/>
      <c r="T25" s="8"/>
      <c r="U25" s="8"/>
      <c r="V25" s="8"/>
    </row>
    <row r="26" spans="1:22" ht="15" customHeight="1" x14ac:dyDescent="0.2">
      <c r="E26" s="24"/>
      <c r="F26" s="24"/>
      <c r="G26" s="24"/>
      <c r="H26" s="24"/>
      <c r="I26" s="24"/>
      <c r="J26" s="24"/>
      <c r="K26" s="24"/>
      <c r="L26" s="24"/>
      <c r="M26" s="24"/>
      <c r="N26" s="24"/>
      <c r="O26" s="24"/>
      <c r="P26" s="24"/>
      <c r="Q26" s="24"/>
      <c r="R26" s="24"/>
      <c r="S26" s="24"/>
      <c r="T26" s="24"/>
      <c r="U26" s="24"/>
      <c r="V26" s="24"/>
    </row>
    <row r="27" spans="1:22" ht="15" customHeight="1" x14ac:dyDescent="0.2">
      <c r="E27" s="24"/>
      <c r="F27" s="24"/>
      <c r="G27" s="24"/>
      <c r="H27" s="24"/>
      <c r="I27" s="24"/>
      <c r="J27" s="24"/>
      <c r="K27" s="24"/>
      <c r="L27" s="24"/>
      <c r="M27" s="24"/>
      <c r="N27" s="24"/>
      <c r="O27" s="24"/>
      <c r="P27" s="24"/>
      <c r="Q27" s="24"/>
      <c r="R27" s="24"/>
      <c r="S27" s="24"/>
      <c r="T27" s="24"/>
      <c r="U27" s="24"/>
      <c r="V27" s="24"/>
    </row>
    <row r="31" spans="1:22" x14ac:dyDescent="0.2">
      <c r="A31" s="4" t="s">
        <v>2</v>
      </c>
    </row>
    <row r="33" spans="1:2" x14ac:dyDescent="0.2">
      <c r="A33" s="1" t="s">
        <v>339</v>
      </c>
      <c r="B33" t="s">
        <v>341</v>
      </c>
    </row>
    <row r="34" spans="1:2" x14ac:dyDescent="0.2">
      <c r="A34" s="2" t="s">
        <v>19</v>
      </c>
      <c r="B34" s="5">
        <v>0.18967452300785634</v>
      </c>
    </row>
    <row r="35" spans="1:2" x14ac:dyDescent="0.2">
      <c r="A35" s="2" t="s">
        <v>26</v>
      </c>
      <c r="B35" s="5">
        <v>8.6419753086419748E-2</v>
      </c>
    </row>
    <row r="36" spans="1:2" x14ac:dyDescent="0.2">
      <c r="A36" s="2" t="s">
        <v>14</v>
      </c>
      <c r="B36" s="5">
        <v>0.72390572390572394</v>
      </c>
    </row>
    <row r="37" spans="1:2" x14ac:dyDescent="0.2">
      <c r="A37" s="2" t="s">
        <v>340</v>
      </c>
      <c r="B37" s="5">
        <v>1</v>
      </c>
    </row>
    <row r="43" spans="1:2" x14ac:dyDescent="0.2">
      <c r="A43" s="4" t="s">
        <v>4</v>
      </c>
    </row>
    <row r="44" spans="1:2" x14ac:dyDescent="0.2">
      <c r="A44" s="1" t="s">
        <v>339</v>
      </c>
      <c r="B44" t="s">
        <v>341</v>
      </c>
    </row>
    <row r="45" spans="1:2" x14ac:dyDescent="0.2">
      <c r="A45" s="2" t="s">
        <v>1866</v>
      </c>
      <c r="B45" s="5">
        <v>5.7239057239057242E-2</v>
      </c>
    </row>
    <row r="46" spans="1:2" x14ac:dyDescent="0.2">
      <c r="A46" s="2" t="s">
        <v>1867</v>
      </c>
      <c r="B46" s="5">
        <v>8.0808080808080815E-2</v>
      </c>
    </row>
    <row r="47" spans="1:2" x14ac:dyDescent="0.2">
      <c r="A47" s="2" t="s">
        <v>19</v>
      </c>
      <c r="B47" s="5">
        <v>7.7441077441077436E-2</v>
      </c>
    </row>
    <row r="48" spans="1:2" x14ac:dyDescent="0.2">
      <c r="A48" s="2" t="s">
        <v>156</v>
      </c>
      <c r="B48" s="5">
        <v>4.8260381593714929E-2</v>
      </c>
    </row>
    <row r="49" spans="1:2" x14ac:dyDescent="0.2">
      <c r="A49" s="2" t="s">
        <v>1868</v>
      </c>
      <c r="B49" s="5">
        <v>1.3468013468013467E-2</v>
      </c>
    </row>
    <row r="50" spans="1:2" x14ac:dyDescent="0.2">
      <c r="A50" s="2" t="s">
        <v>1869</v>
      </c>
      <c r="B50" s="5">
        <v>3.479236812570146E-2</v>
      </c>
    </row>
    <row r="51" spans="1:2" x14ac:dyDescent="0.2">
      <c r="A51" s="2" t="s">
        <v>1870</v>
      </c>
      <c r="B51" s="5">
        <v>4.6015712682379348E-2</v>
      </c>
    </row>
    <row r="52" spans="1:2" x14ac:dyDescent="0.2">
      <c r="A52" s="2" t="s">
        <v>1903</v>
      </c>
      <c r="B52" s="5">
        <v>7.7441077441077436E-2</v>
      </c>
    </row>
    <row r="53" spans="1:2" x14ac:dyDescent="0.2">
      <c r="A53" s="2" t="s">
        <v>1904</v>
      </c>
      <c r="B53" s="5">
        <v>6.7340067340067337E-3</v>
      </c>
    </row>
    <row r="54" spans="1:2" x14ac:dyDescent="0.2">
      <c r="A54" s="2" t="s">
        <v>1905</v>
      </c>
      <c r="B54" s="5">
        <v>3.3670033670033669E-2</v>
      </c>
    </row>
    <row r="55" spans="1:2" x14ac:dyDescent="0.2">
      <c r="A55" s="2" t="s">
        <v>1906</v>
      </c>
      <c r="B55" s="5">
        <v>3.1425364758698095E-2</v>
      </c>
    </row>
    <row r="56" spans="1:2" x14ac:dyDescent="0.2">
      <c r="A56" s="2" t="s">
        <v>1907</v>
      </c>
      <c r="B56" s="5">
        <v>5.387205387205387E-2</v>
      </c>
    </row>
    <row r="57" spans="1:2" x14ac:dyDescent="0.2">
      <c r="A57" s="2" t="s">
        <v>1842</v>
      </c>
      <c r="B57" s="5">
        <v>8.3052749719416383E-2</v>
      </c>
    </row>
    <row r="58" spans="1:2" x14ac:dyDescent="0.2">
      <c r="A58" s="2" t="s">
        <v>1908</v>
      </c>
      <c r="B58" s="5">
        <v>3.2547699214365879E-2</v>
      </c>
    </row>
    <row r="59" spans="1:2" x14ac:dyDescent="0.2">
      <c r="A59" s="2" t="s">
        <v>1909</v>
      </c>
      <c r="B59" s="5">
        <v>2.5813692480359147E-2</v>
      </c>
    </row>
    <row r="60" spans="1:2" x14ac:dyDescent="0.2">
      <c r="A60" s="2" t="s">
        <v>1910</v>
      </c>
      <c r="B60" s="5">
        <v>5.2749719416386086E-2</v>
      </c>
    </row>
    <row r="61" spans="1:2" x14ac:dyDescent="0.2">
      <c r="A61" s="2" t="s">
        <v>26</v>
      </c>
      <c r="B61" s="5">
        <v>2.2446689113355782E-3</v>
      </c>
    </row>
    <row r="62" spans="1:2" x14ac:dyDescent="0.2">
      <c r="A62" s="2" t="s">
        <v>1911</v>
      </c>
      <c r="B62" s="5">
        <v>4.6015712682379348E-2</v>
      </c>
    </row>
    <row r="63" spans="1:2" x14ac:dyDescent="0.2">
      <c r="A63" s="2" t="s">
        <v>14</v>
      </c>
      <c r="B63" s="5">
        <v>9.6520763187429859E-2</v>
      </c>
    </row>
    <row r="64" spans="1:2" x14ac:dyDescent="0.2">
      <c r="A64" s="2" t="s">
        <v>180</v>
      </c>
      <c r="B64" s="5">
        <v>3.3670033670033669E-2</v>
      </c>
    </row>
    <row r="65" spans="1:3" x14ac:dyDescent="0.2">
      <c r="A65" s="2" t="s">
        <v>1912</v>
      </c>
      <c r="B65" s="5">
        <v>1.1223344556677891E-3</v>
      </c>
    </row>
    <row r="66" spans="1:3" x14ac:dyDescent="0.2">
      <c r="A66" s="2" t="s">
        <v>1913</v>
      </c>
      <c r="B66" s="5">
        <v>1.6835016835016835E-2</v>
      </c>
    </row>
    <row r="67" spans="1:3" x14ac:dyDescent="0.2">
      <c r="A67" s="2" t="s">
        <v>1914</v>
      </c>
      <c r="B67" s="5">
        <v>3.7037037037037035E-2</v>
      </c>
    </row>
    <row r="68" spans="1:3" x14ac:dyDescent="0.2">
      <c r="A68" s="2" t="s">
        <v>1915</v>
      </c>
      <c r="B68" s="5">
        <v>7.8563411896745237E-3</v>
      </c>
    </row>
    <row r="69" spans="1:3" x14ac:dyDescent="0.2">
      <c r="A69" s="2" t="s">
        <v>1916</v>
      </c>
      <c r="B69" s="5">
        <v>3.3670033670033669E-3</v>
      </c>
    </row>
    <row r="70" spans="1:3" x14ac:dyDescent="0.2">
      <c r="A70" s="2" t="s">
        <v>340</v>
      </c>
      <c r="B70" s="5">
        <v>1</v>
      </c>
    </row>
    <row r="77" spans="1:3" x14ac:dyDescent="0.2">
      <c r="A77" s="4" t="s">
        <v>12</v>
      </c>
    </row>
    <row r="78" spans="1:3" x14ac:dyDescent="0.2">
      <c r="A78" s="1" t="s">
        <v>339</v>
      </c>
      <c r="B78" t="s">
        <v>341</v>
      </c>
    </row>
    <row r="79" spans="1:3" x14ac:dyDescent="0.2">
      <c r="A79" s="2" t="s">
        <v>135</v>
      </c>
      <c r="B79" s="5">
        <v>7.8563411896745237E-3</v>
      </c>
      <c r="C79" t="s">
        <v>1919</v>
      </c>
    </row>
    <row r="80" spans="1:3" x14ac:dyDescent="0.2">
      <c r="A80" s="2" t="s">
        <v>28</v>
      </c>
      <c r="B80" s="5">
        <v>4.4893378226711557E-2</v>
      </c>
      <c r="C80" t="s">
        <v>1921</v>
      </c>
    </row>
    <row r="81" spans="1:3" x14ac:dyDescent="0.2">
      <c r="A81" s="2" t="s">
        <v>24</v>
      </c>
      <c r="B81" s="5">
        <v>0.20763187429854096</v>
      </c>
      <c r="C81" t="s">
        <v>1918</v>
      </c>
    </row>
    <row r="82" spans="1:3" x14ac:dyDescent="0.2">
      <c r="A82" s="2" t="s">
        <v>17</v>
      </c>
      <c r="B82" s="5">
        <v>0.58922558922558921</v>
      </c>
      <c r="C82" t="s">
        <v>1922</v>
      </c>
    </row>
    <row r="83" spans="1:3" x14ac:dyDescent="0.2">
      <c r="A83" s="2" t="s">
        <v>22</v>
      </c>
      <c r="B83" s="5">
        <v>0.143658810325477</v>
      </c>
      <c r="C83" t="s">
        <v>1917</v>
      </c>
    </row>
    <row r="84" spans="1:3" x14ac:dyDescent="0.2">
      <c r="A84" s="2" t="s">
        <v>90</v>
      </c>
      <c r="B84" s="5">
        <v>6.7340067340067337E-3</v>
      </c>
      <c r="C84" t="s">
        <v>1920</v>
      </c>
    </row>
    <row r="85" spans="1:3" x14ac:dyDescent="0.2">
      <c r="A85" s="2" t="s">
        <v>340</v>
      </c>
      <c r="B85" s="5">
        <v>1</v>
      </c>
    </row>
  </sheetData>
  <conditionalFormatting pivot="1" sqref="B6:B8">
    <cfRule type="dataBar" priority="6">
      <dataBar>
        <cfvo type="min"/>
        <cfvo type="max"/>
        <color rgb="FF638EC6"/>
      </dataBar>
      <extLst>
        <ext xmlns:x14="http://schemas.microsoft.com/office/spreadsheetml/2009/9/main" uri="{B025F937-C7B1-47D3-B67F-A62EFF666E3E}">
          <x14:id>{E7783061-D568-C946-A9EB-37696D9399CD}</x14:id>
        </ext>
      </extLst>
    </cfRule>
  </conditionalFormatting>
  <conditionalFormatting pivot="1" sqref="B16:B25">
    <cfRule type="dataBar" priority="4">
      <dataBar>
        <cfvo type="min"/>
        <cfvo type="max"/>
        <color rgb="FF638EC6"/>
      </dataBar>
      <extLst>
        <ext xmlns:x14="http://schemas.microsoft.com/office/spreadsheetml/2009/9/main" uri="{B025F937-C7B1-47D3-B67F-A62EFF666E3E}">
          <x14:id>{F977EDC4-10C6-DB46-B813-6406CAACF912}</x14:id>
        </ext>
      </extLst>
    </cfRule>
  </conditionalFormatting>
  <conditionalFormatting pivot="1" sqref="B34:B37">
    <cfRule type="dataBar" priority="3">
      <dataBar>
        <cfvo type="min"/>
        <cfvo type="max"/>
        <color rgb="FF638EC6"/>
      </dataBar>
      <extLst>
        <ext xmlns:x14="http://schemas.microsoft.com/office/spreadsheetml/2009/9/main" uri="{B025F937-C7B1-47D3-B67F-A62EFF666E3E}">
          <x14:id>{2DDC6450-6B3C-8841-A214-6D7D4BCBCC5A}</x14:id>
        </ext>
      </extLst>
    </cfRule>
  </conditionalFormatting>
  <conditionalFormatting pivot="1" sqref="B45:B70">
    <cfRule type="dataBar" priority="2">
      <dataBar>
        <cfvo type="min"/>
        <cfvo type="max"/>
        <color rgb="FF638EC6"/>
      </dataBar>
      <extLst>
        <ext xmlns:x14="http://schemas.microsoft.com/office/spreadsheetml/2009/9/main" uri="{B025F937-C7B1-47D3-B67F-A62EFF666E3E}">
          <x14:id>{19CDE0C4-6E6B-264B-BBD0-1FBEB6F28B59}</x14:id>
        </ext>
      </extLst>
    </cfRule>
  </conditionalFormatting>
  <conditionalFormatting pivot="1" sqref="B79:B85">
    <cfRule type="dataBar" priority="1">
      <dataBar>
        <cfvo type="min"/>
        <cfvo type="max"/>
        <color rgb="FF638EC6"/>
      </dataBar>
      <extLst>
        <ext xmlns:x14="http://schemas.microsoft.com/office/spreadsheetml/2009/9/main" uri="{B025F937-C7B1-47D3-B67F-A62EFF666E3E}">
          <x14:id>{A50D169B-0399-584E-9C9A-AA0112E9242D}</x14:id>
        </ext>
      </extLst>
    </cfRule>
  </conditionalFormatting>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pivot="1">
          <x14:cfRule type="dataBar" id="{E7783061-D568-C946-A9EB-37696D9399CD}">
            <x14:dataBar minLength="0" maxLength="100" border="1" negativeBarBorderColorSameAsPositive="0">
              <x14:cfvo type="autoMin"/>
              <x14:cfvo type="autoMax"/>
              <x14:borderColor rgb="FF638EC6"/>
              <x14:negativeFillColor rgb="FFFF0000"/>
              <x14:negativeBorderColor rgb="FFFF0000"/>
              <x14:axisColor rgb="FF000000"/>
            </x14:dataBar>
          </x14:cfRule>
          <xm:sqref>B6:B8</xm:sqref>
        </x14:conditionalFormatting>
        <x14:conditionalFormatting xmlns:xm="http://schemas.microsoft.com/office/excel/2006/main" pivot="1">
          <x14:cfRule type="dataBar" id="{F977EDC4-10C6-DB46-B813-6406CAACF912}">
            <x14:dataBar minLength="0" maxLength="100" border="1" negativeBarBorderColorSameAsPositive="0">
              <x14:cfvo type="autoMin"/>
              <x14:cfvo type="autoMax"/>
              <x14:borderColor rgb="FF638EC6"/>
              <x14:negativeFillColor rgb="FFFF0000"/>
              <x14:negativeBorderColor rgb="FFFF0000"/>
              <x14:axisColor rgb="FF000000"/>
            </x14:dataBar>
          </x14:cfRule>
          <xm:sqref>B16:B25</xm:sqref>
        </x14:conditionalFormatting>
        <x14:conditionalFormatting xmlns:xm="http://schemas.microsoft.com/office/excel/2006/main" pivot="1">
          <x14:cfRule type="dataBar" id="{2DDC6450-6B3C-8841-A214-6D7D4BCBCC5A}">
            <x14:dataBar minLength="0" maxLength="100" border="1" negativeBarBorderColorSameAsPositive="0">
              <x14:cfvo type="autoMin"/>
              <x14:cfvo type="autoMax"/>
              <x14:borderColor rgb="FF638EC6"/>
              <x14:negativeFillColor rgb="FFFF0000"/>
              <x14:negativeBorderColor rgb="FFFF0000"/>
              <x14:axisColor rgb="FF000000"/>
            </x14:dataBar>
          </x14:cfRule>
          <xm:sqref>B34:B37</xm:sqref>
        </x14:conditionalFormatting>
        <x14:conditionalFormatting xmlns:xm="http://schemas.microsoft.com/office/excel/2006/main" pivot="1">
          <x14:cfRule type="dataBar" id="{19CDE0C4-6E6B-264B-BBD0-1FBEB6F28B59}">
            <x14:dataBar minLength="0" maxLength="100" border="1" negativeBarBorderColorSameAsPositive="0">
              <x14:cfvo type="autoMin"/>
              <x14:cfvo type="autoMax"/>
              <x14:borderColor rgb="FF638EC6"/>
              <x14:negativeFillColor rgb="FFFF0000"/>
              <x14:negativeBorderColor rgb="FFFF0000"/>
              <x14:axisColor rgb="FF000000"/>
            </x14:dataBar>
          </x14:cfRule>
          <xm:sqref>B45:B70</xm:sqref>
        </x14:conditionalFormatting>
        <x14:conditionalFormatting xmlns:xm="http://schemas.microsoft.com/office/excel/2006/main" pivot="1">
          <x14:cfRule type="dataBar" id="{A50D169B-0399-584E-9C9A-AA0112E9242D}">
            <x14:dataBar minLength="0" maxLength="100" border="1" negativeBarBorderColorSameAsPositive="0">
              <x14:cfvo type="autoMin"/>
              <x14:cfvo type="autoMax"/>
              <x14:borderColor rgb="FF638EC6"/>
              <x14:negativeFillColor rgb="FFFF0000"/>
              <x14:negativeBorderColor rgb="FFFF0000"/>
              <x14:axisColor rgb="FF000000"/>
            </x14:dataBar>
          </x14:cfRule>
          <xm:sqref>B79:B85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467"/>
  <sheetViews>
    <sheetView tabSelected="1" topLeftCell="A82" zoomScale="110" zoomScaleNormal="110" workbookViewId="0">
      <selection activeCell="H100" sqref="H100"/>
    </sheetView>
  </sheetViews>
  <sheetFormatPr baseColWidth="10" defaultColWidth="8.83203125" defaultRowHeight="16" x14ac:dyDescent="0.2"/>
  <cols>
    <col min="1" max="1" width="18.6640625" style="14" bestFit="1" customWidth="1"/>
    <col min="2" max="2" width="15.5" style="14" bestFit="1" customWidth="1"/>
    <col min="3" max="3" width="7.1640625" style="14" bestFit="1" customWidth="1"/>
    <col min="4" max="4" width="10.83203125" style="14" bestFit="1" customWidth="1"/>
    <col min="5" max="6" width="7" style="14" bestFit="1" customWidth="1"/>
    <col min="7" max="7" width="6" style="14" bestFit="1" customWidth="1"/>
    <col min="8" max="9" width="7" style="14" bestFit="1" customWidth="1"/>
    <col min="10" max="10" width="10" style="14" bestFit="1" customWidth="1"/>
    <col min="11" max="11" width="14.83203125" style="14" bestFit="1" customWidth="1"/>
    <col min="12" max="12" width="12.6640625" style="14" customWidth="1"/>
    <col min="13" max="13" width="10" style="14" bestFit="1" customWidth="1"/>
    <col min="14" max="14" width="10.83203125" style="14" bestFit="1" customWidth="1"/>
    <col min="15" max="15" width="16" style="14" bestFit="1" customWidth="1"/>
    <col min="16" max="16" width="14.83203125" style="14" bestFit="1" customWidth="1"/>
    <col min="17" max="17" width="6.1640625" style="14" bestFit="1" customWidth="1"/>
    <col min="18" max="18" width="7.1640625" style="14" bestFit="1" customWidth="1"/>
    <col min="19" max="20" width="10" style="14" bestFit="1" customWidth="1"/>
    <col min="21" max="21" width="5.1640625" style="14" bestFit="1" customWidth="1"/>
    <col min="22" max="22" width="2.1640625" style="14" bestFit="1" customWidth="1"/>
    <col min="23" max="23" width="3.1640625" style="14" bestFit="1" customWidth="1"/>
    <col min="24" max="24" width="2.1640625" style="14" bestFit="1" customWidth="1"/>
    <col min="25" max="25" width="3.1640625" style="14" bestFit="1" customWidth="1"/>
    <col min="26" max="30" width="2.1640625" bestFit="1" customWidth="1"/>
    <col min="31" max="31" width="12" bestFit="1" customWidth="1"/>
    <col min="32" max="32" width="18.1640625" bestFit="1" customWidth="1"/>
    <col min="33" max="35" width="3.1640625" bestFit="1" customWidth="1"/>
    <col min="36" max="36" width="5.1640625" bestFit="1" customWidth="1"/>
    <col min="37" max="42" width="3.1640625" bestFit="1" customWidth="1"/>
    <col min="43" max="43" width="5.1640625" bestFit="1" customWidth="1"/>
    <col min="44" max="46" width="3.1640625" bestFit="1" customWidth="1"/>
    <col min="47" max="47" width="5.1640625" bestFit="1" customWidth="1"/>
    <col min="48" max="48" width="3.1640625" bestFit="1" customWidth="1"/>
    <col min="49" max="49" width="5.1640625" bestFit="1" customWidth="1"/>
    <col min="50" max="53" width="3.1640625" bestFit="1" customWidth="1"/>
    <col min="54" max="54" width="5.1640625" bestFit="1" customWidth="1"/>
    <col min="55" max="55" width="3.1640625" bestFit="1" customWidth="1"/>
    <col min="56" max="56" width="4.1640625" bestFit="1" customWidth="1"/>
    <col min="57" max="57" width="5.1640625" bestFit="1" customWidth="1"/>
    <col min="58" max="59" width="3.1640625" bestFit="1" customWidth="1"/>
    <col min="60" max="60" width="5.1640625" bestFit="1" customWidth="1"/>
    <col min="61" max="62" width="3.1640625" bestFit="1" customWidth="1"/>
    <col min="63" max="63" width="5.1640625" bestFit="1" customWidth="1"/>
    <col min="64" max="64" width="3.1640625" bestFit="1" customWidth="1"/>
    <col min="65" max="65" width="5.1640625" bestFit="1" customWidth="1"/>
    <col min="66" max="66" width="3.1640625" bestFit="1" customWidth="1"/>
    <col min="67" max="67" width="5.1640625" bestFit="1" customWidth="1"/>
    <col min="68" max="71" width="3.1640625" bestFit="1" customWidth="1"/>
    <col min="72" max="72" width="5.1640625" bestFit="1" customWidth="1"/>
    <col min="73" max="77" width="3.1640625" bestFit="1" customWidth="1"/>
    <col min="78" max="78" width="5.1640625" bestFit="1" customWidth="1"/>
    <col min="79" max="88" width="3.1640625" bestFit="1" customWidth="1"/>
    <col min="89" max="89" width="5.1640625" bestFit="1" customWidth="1"/>
    <col min="90" max="101" width="3.1640625" bestFit="1" customWidth="1"/>
    <col min="102" max="102" width="5.1640625" bestFit="1" customWidth="1"/>
    <col min="103" max="105" width="3.1640625" bestFit="1" customWidth="1"/>
    <col min="106" max="106" width="11.1640625" bestFit="1" customWidth="1"/>
    <col min="107" max="107" width="10" bestFit="1" customWidth="1"/>
    <col min="108" max="108" width="6.1640625" bestFit="1" customWidth="1"/>
    <col min="109" max="109" width="5.1640625" bestFit="1" customWidth="1"/>
    <col min="110" max="110" width="3.1640625" bestFit="1" customWidth="1"/>
    <col min="111" max="114" width="5.1640625" bestFit="1" customWidth="1"/>
    <col min="115" max="115" width="3.1640625" bestFit="1" customWidth="1"/>
    <col min="116" max="116" width="6.1640625" bestFit="1" customWidth="1"/>
    <col min="117" max="118" width="8.1640625" bestFit="1" customWidth="1"/>
    <col min="119" max="119" width="5.1640625" bestFit="1" customWidth="1"/>
    <col min="120" max="121" width="8.1640625" bestFit="1" customWidth="1"/>
    <col min="122" max="122" width="6.1640625" bestFit="1" customWidth="1"/>
    <col min="123" max="124" width="7.1640625" bestFit="1" customWidth="1"/>
    <col min="125" max="125" width="3.1640625" bestFit="1" customWidth="1"/>
    <col min="126" max="126" width="7.1640625" bestFit="1" customWidth="1"/>
    <col min="127" max="127" width="8.1640625" bestFit="1" customWidth="1"/>
    <col min="128" max="128" width="7.1640625" bestFit="1" customWidth="1"/>
    <col min="129" max="129" width="8.1640625" bestFit="1" customWidth="1"/>
    <col min="130" max="130" width="7.1640625" bestFit="1" customWidth="1"/>
    <col min="131" max="131" width="3.1640625" bestFit="1" customWidth="1"/>
    <col min="132" max="133" width="6.1640625" bestFit="1" customWidth="1"/>
    <col min="134" max="134" width="3.1640625" bestFit="1" customWidth="1"/>
    <col min="135" max="135" width="6.1640625" bestFit="1" customWidth="1"/>
    <col min="136" max="137" width="8.1640625" bestFit="1" customWidth="1"/>
    <col min="138" max="138" width="7.1640625" bestFit="1" customWidth="1"/>
    <col min="139" max="139" width="8.1640625" bestFit="1" customWidth="1"/>
    <col min="140" max="140" width="3.1640625" bestFit="1" customWidth="1"/>
    <col min="141" max="141" width="6.1640625" bestFit="1" customWidth="1"/>
    <col min="142" max="144" width="8.1640625" bestFit="1" customWidth="1"/>
    <col min="145" max="145" width="6.1640625" bestFit="1" customWidth="1"/>
    <col min="146" max="146" width="3.1640625" bestFit="1" customWidth="1"/>
    <col min="147" max="147" width="8.1640625" bestFit="1" customWidth="1"/>
    <col min="148" max="148" width="6.1640625" bestFit="1" customWidth="1"/>
    <col min="149" max="150" width="5.1640625" bestFit="1" customWidth="1"/>
    <col min="151" max="151" width="8.1640625" bestFit="1" customWidth="1"/>
    <col min="152" max="152" width="3.1640625" bestFit="1" customWidth="1"/>
    <col min="153" max="153" width="7.1640625" bestFit="1" customWidth="1"/>
    <col min="154" max="154" width="5.1640625" bestFit="1" customWidth="1"/>
    <col min="155" max="155" width="3.1640625" bestFit="1" customWidth="1"/>
    <col min="156" max="156" width="8.1640625" bestFit="1" customWidth="1"/>
    <col min="157" max="157" width="5.1640625" bestFit="1" customWidth="1"/>
    <col min="158" max="158" width="8.1640625" bestFit="1" customWidth="1"/>
    <col min="159" max="159" width="3.1640625" bestFit="1" customWidth="1"/>
    <col min="160" max="160" width="7.1640625" bestFit="1" customWidth="1"/>
    <col min="161" max="162" width="8.1640625" bestFit="1" customWidth="1"/>
    <col min="163" max="163" width="5.1640625" bestFit="1" customWidth="1"/>
    <col min="164" max="164" width="3.1640625" bestFit="1" customWidth="1"/>
    <col min="165" max="165" width="5.1640625" bestFit="1" customWidth="1"/>
    <col min="166" max="166" width="8.1640625" bestFit="1" customWidth="1"/>
    <col min="167" max="167" width="7.1640625" bestFit="1" customWidth="1"/>
    <col min="168" max="168" width="8.1640625" bestFit="1" customWidth="1"/>
    <col min="169" max="169" width="3.1640625" bestFit="1" customWidth="1"/>
    <col min="170" max="170" width="5.1640625" bestFit="1" customWidth="1"/>
    <col min="171" max="171" width="6.1640625" bestFit="1" customWidth="1"/>
    <col min="172" max="172" width="8.1640625" bestFit="1" customWidth="1"/>
    <col min="173" max="173" width="5.1640625" bestFit="1" customWidth="1"/>
    <col min="174" max="174" width="3.1640625" bestFit="1" customWidth="1"/>
    <col min="175" max="176" width="5.1640625" bestFit="1" customWidth="1"/>
    <col min="177" max="177" width="8.1640625" bestFit="1" customWidth="1"/>
    <col min="178" max="178" width="7.1640625" bestFit="1" customWidth="1"/>
    <col min="179" max="179" width="8.1640625" bestFit="1" customWidth="1"/>
    <col min="180" max="183" width="5.1640625" bestFit="1" customWidth="1"/>
    <col min="184" max="184" width="8.1640625" bestFit="1" customWidth="1"/>
    <col min="185" max="185" width="3.1640625" bestFit="1" customWidth="1"/>
    <col min="186" max="188" width="8.1640625" bestFit="1" customWidth="1"/>
    <col min="189" max="189" width="3.1640625" bestFit="1" customWidth="1"/>
    <col min="190" max="190" width="8.1640625" bestFit="1" customWidth="1"/>
    <col min="191" max="191" width="5.1640625" bestFit="1" customWidth="1"/>
    <col min="192" max="192" width="3.1640625" bestFit="1" customWidth="1"/>
    <col min="193" max="193" width="8.1640625" bestFit="1" customWidth="1"/>
    <col min="194" max="194" width="5.1640625" bestFit="1" customWidth="1"/>
    <col min="195" max="196" width="8.1640625" bestFit="1" customWidth="1"/>
    <col min="197" max="197" width="3.1640625" bestFit="1" customWidth="1"/>
    <col min="198" max="198" width="8.1640625" bestFit="1" customWidth="1"/>
    <col min="199" max="199" width="5.1640625" bestFit="1" customWidth="1"/>
    <col min="200" max="200" width="7.1640625" bestFit="1" customWidth="1"/>
    <col min="201" max="203" width="8.1640625" bestFit="1" customWidth="1"/>
    <col min="204" max="204" width="3.1640625" bestFit="1" customWidth="1"/>
    <col min="205" max="206" width="5.1640625" bestFit="1" customWidth="1"/>
    <col min="207" max="207" width="6.1640625" bestFit="1" customWidth="1"/>
    <col min="208" max="208" width="3.1640625" bestFit="1" customWidth="1"/>
    <col min="209" max="209" width="8.1640625" bestFit="1" customWidth="1"/>
    <col min="210" max="210" width="5.1640625" bestFit="1" customWidth="1"/>
    <col min="211" max="211" width="6.1640625" bestFit="1" customWidth="1"/>
    <col min="212" max="216" width="8.1640625" bestFit="1" customWidth="1"/>
    <col min="217" max="217" width="6.1640625" bestFit="1" customWidth="1"/>
    <col min="218" max="218" width="5.1640625" bestFit="1" customWidth="1"/>
    <col min="219" max="219" width="6.1640625" bestFit="1" customWidth="1"/>
    <col min="220" max="220" width="3.1640625" bestFit="1" customWidth="1"/>
    <col min="221" max="223" width="8.1640625" bestFit="1" customWidth="1"/>
    <col min="224" max="224" width="7.1640625" bestFit="1" customWidth="1"/>
    <col min="225" max="225" width="5.1640625" bestFit="1" customWidth="1"/>
    <col min="226" max="226" width="8.1640625" bestFit="1" customWidth="1"/>
    <col min="227" max="227" width="3.1640625" bestFit="1" customWidth="1"/>
    <col min="228" max="228" width="8.1640625" bestFit="1" customWidth="1"/>
    <col min="229" max="229" width="5.1640625" bestFit="1" customWidth="1"/>
    <col min="230" max="230" width="8.1640625" bestFit="1" customWidth="1"/>
    <col min="231" max="231" width="6.1640625" bestFit="1" customWidth="1"/>
    <col min="232" max="232" width="9.1640625" bestFit="1" customWidth="1"/>
    <col min="233" max="233" width="8.1640625" bestFit="1" customWidth="1"/>
    <col min="234" max="234" width="4.1640625" bestFit="1" customWidth="1"/>
    <col min="235" max="235" width="7.1640625" bestFit="1" customWidth="1"/>
    <col min="236" max="236" width="6.1640625" bestFit="1" customWidth="1"/>
    <col min="237" max="238" width="9.1640625" bestFit="1" customWidth="1"/>
    <col min="239" max="239" width="7.1640625" bestFit="1" customWidth="1"/>
    <col min="240" max="242" width="9.1640625" bestFit="1" customWidth="1"/>
    <col min="243" max="243" width="6.1640625" bestFit="1" customWidth="1"/>
    <col min="244" max="244" width="9.1640625" bestFit="1" customWidth="1"/>
    <col min="245" max="245" width="8.1640625" bestFit="1" customWidth="1"/>
    <col min="246" max="246" width="9.1640625" bestFit="1" customWidth="1"/>
    <col min="247" max="247" width="8.1640625" bestFit="1" customWidth="1"/>
    <col min="248" max="248" width="4.1640625" bestFit="1" customWidth="1"/>
    <col min="249" max="249" width="9.1640625" bestFit="1" customWidth="1"/>
    <col min="250" max="250" width="10" bestFit="1" customWidth="1"/>
  </cols>
  <sheetData>
    <row r="1" spans="1:25" ht="15" x14ac:dyDescent="0.2">
      <c r="A1" s="35" t="s">
        <v>1872</v>
      </c>
      <c r="B1" s="35"/>
      <c r="C1" s="35"/>
      <c r="D1" s="35"/>
      <c r="E1" s="35"/>
      <c r="F1" s="35"/>
      <c r="G1" s="35"/>
      <c r="H1" s="35"/>
      <c r="I1" s="35"/>
      <c r="J1" s="35"/>
      <c r="K1" s="35"/>
      <c r="L1" s="35"/>
      <c r="M1" s="35"/>
      <c r="N1" s="35"/>
      <c r="O1" s="35"/>
      <c r="P1" s="35"/>
      <c r="Q1" s="35"/>
      <c r="R1" s="35"/>
      <c r="S1" s="35"/>
      <c r="T1"/>
      <c r="U1"/>
      <c r="V1"/>
      <c r="W1"/>
      <c r="X1"/>
      <c r="Y1"/>
    </row>
    <row r="2" spans="1:25" ht="15" x14ac:dyDescent="0.2">
      <c r="A2" s="35"/>
      <c r="B2" s="35"/>
      <c r="C2" s="35"/>
      <c r="D2" s="35"/>
      <c r="E2" s="35"/>
      <c r="F2" s="35"/>
      <c r="G2" s="35"/>
      <c r="H2" s="35"/>
      <c r="I2" s="35"/>
      <c r="J2" s="35"/>
      <c r="K2" s="35"/>
      <c r="L2" s="35"/>
      <c r="M2" s="35"/>
      <c r="N2" s="35"/>
      <c r="O2" s="35"/>
      <c r="P2" s="35"/>
      <c r="Q2" s="35"/>
      <c r="R2" s="35"/>
      <c r="S2" s="35"/>
      <c r="T2"/>
      <c r="U2"/>
      <c r="V2"/>
      <c r="W2"/>
      <c r="X2"/>
      <c r="Y2"/>
    </row>
    <row r="3" spans="1:25" x14ac:dyDescent="0.2">
      <c r="P3"/>
      <c r="Q3"/>
      <c r="R3"/>
      <c r="S3"/>
      <c r="T3"/>
      <c r="U3"/>
      <c r="V3"/>
      <c r="W3"/>
      <c r="X3"/>
      <c r="Y3"/>
    </row>
    <row r="4" spans="1:25" ht="19" x14ac:dyDescent="0.25">
      <c r="A4" s="30" t="s">
        <v>1941</v>
      </c>
      <c r="P4"/>
      <c r="Q4"/>
      <c r="R4"/>
      <c r="S4"/>
      <c r="T4"/>
      <c r="U4"/>
      <c r="V4"/>
      <c r="W4"/>
      <c r="X4"/>
      <c r="Y4"/>
    </row>
    <row r="5" spans="1:25" x14ac:dyDescent="0.2">
      <c r="B5"/>
      <c r="C5"/>
      <c r="D5"/>
      <c r="P5"/>
      <c r="Q5"/>
      <c r="R5"/>
      <c r="S5"/>
      <c r="T5"/>
      <c r="U5"/>
      <c r="V5"/>
      <c r="W5"/>
      <c r="X5"/>
      <c r="Y5"/>
    </row>
    <row r="6" spans="1:25" x14ac:dyDescent="0.2">
      <c r="A6" s="1" t="s">
        <v>2835</v>
      </c>
      <c r="B6" s="1" t="s">
        <v>1843</v>
      </c>
      <c r="C6"/>
      <c r="D6"/>
      <c r="S6"/>
      <c r="T6"/>
      <c r="U6"/>
      <c r="V6"/>
      <c r="W6"/>
      <c r="X6"/>
      <c r="Y6"/>
    </row>
    <row r="7" spans="1:25" x14ac:dyDescent="0.2">
      <c r="A7" s="1" t="s">
        <v>339</v>
      </c>
      <c r="B7">
        <v>0</v>
      </c>
      <c r="C7">
        <v>1</v>
      </c>
      <c r="D7" t="s">
        <v>340</v>
      </c>
      <c r="S7"/>
      <c r="T7"/>
      <c r="U7"/>
      <c r="V7"/>
      <c r="W7"/>
      <c r="X7"/>
      <c r="Y7"/>
    </row>
    <row r="8" spans="1:25" x14ac:dyDescent="0.2">
      <c r="A8" s="2" t="s">
        <v>2856</v>
      </c>
      <c r="B8" s="5">
        <v>5.5135309245922103E-2</v>
      </c>
      <c r="C8" s="5">
        <v>6.9715591389731893E-2</v>
      </c>
      <c r="D8" s="5">
        <v>0.124850900635654</v>
      </c>
      <c r="S8"/>
      <c r="T8"/>
      <c r="U8"/>
      <c r="V8"/>
      <c r="W8"/>
      <c r="X8"/>
      <c r="Y8"/>
    </row>
    <row r="9" spans="1:25" x14ac:dyDescent="0.2">
      <c r="A9" s="2" t="s">
        <v>2833</v>
      </c>
      <c r="B9" s="5">
        <v>0.18912593800486177</v>
      </c>
      <c r="C9" s="5">
        <v>0.11115389067556482</v>
      </c>
      <c r="D9" s="5">
        <v>0.30027982868042657</v>
      </c>
      <c r="S9"/>
      <c r="T9"/>
      <c r="U9"/>
      <c r="V9"/>
      <c r="W9"/>
      <c r="X9"/>
      <c r="Y9"/>
    </row>
    <row r="10" spans="1:25" x14ac:dyDescent="0.2">
      <c r="A10" s="2" t="s">
        <v>2834</v>
      </c>
      <c r="B10" s="5">
        <v>0.27501220475809413</v>
      </c>
      <c r="C10" s="5">
        <v>0.13030403688101744</v>
      </c>
      <c r="D10" s="5">
        <v>0.40531624163911162</v>
      </c>
      <c r="S10"/>
      <c r="T10"/>
      <c r="U10"/>
      <c r="V10"/>
      <c r="W10"/>
      <c r="X10"/>
      <c r="Y10"/>
    </row>
    <row r="11" spans="1:25" x14ac:dyDescent="0.2">
      <c r="A11" s="2" t="s">
        <v>2855</v>
      </c>
      <c r="B11" s="5">
        <v>9.8292340444806808E-2</v>
      </c>
      <c r="C11" s="5">
        <v>7.126068860000101E-2</v>
      </c>
      <c r="D11" s="5">
        <v>0.16955302904480782</v>
      </c>
      <c r="S11"/>
      <c r="T11"/>
      <c r="U11"/>
      <c r="V11"/>
      <c r="W11"/>
      <c r="X11"/>
      <c r="Y11"/>
    </row>
    <row r="12" spans="1:25" x14ac:dyDescent="0.2">
      <c r="A12" s="2" t="s">
        <v>340</v>
      </c>
      <c r="B12" s="5">
        <v>0.61756579245368481</v>
      </c>
      <c r="C12" s="5">
        <v>0.38243420754631519</v>
      </c>
      <c r="D12" s="5">
        <v>1</v>
      </c>
      <c r="S12"/>
      <c r="T12"/>
      <c r="U12"/>
      <c r="V12"/>
      <c r="W12"/>
      <c r="X12"/>
      <c r="Y12"/>
    </row>
    <row r="13" spans="1:25" x14ac:dyDescent="0.2">
      <c r="A13"/>
      <c r="B13"/>
      <c r="C13"/>
      <c r="D13"/>
      <c r="S13"/>
      <c r="T13"/>
      <c r="U13"/>
      <c r="V13"/>
      <c r="W13"/>
      <c r="X13"/>
      <c r="Y13"/>
    </row>
    <row r="14" spans="1:25" ht="17" x14ac:dyDescent="0.2">
      <c r="A14" s="13" t="s">
        <v>1850</v>
      </c>
      <c r="B14"/>
      <c r="C14"/>
      <c r="D14"/>
      <c r="E14"/>
      <c r="F14"/>
      <c r="G14"/>
      <c r="H14"/>
      <c r="I14"/>
      <c r="P14"/>
      <c r="Q14"/>
      <c r="R14"/>
      <c r="S14"/>
      <c r="T14"/>
      <c r="U14"/>
      <c r="V14"/>
      <c r="W14"/>
      <c r="X14"/>
      <c r="Y14"/>
    </row>
    <row r="15" spans="1:25" x14ac:dyDescent="0.2">
      <c r="A15" s="38" t="s">
        <v>2859</v>
      </c>
      <c r="B15" s="38"/>
      <c r="C15" s="38"/>
      <c r="D15" s="38"/>
      <c r="E15" s="38"/>
      <c r="F15" s="38"/>
      <c r="G15" s="38"/>
      <c r="H15" s="38"/>
      <c r="I15" s="38"/>
      <c r="O15" s="37"/>
      <c r="P15"/>
      <c r="Q15"/>
      <c r="R15"/>
      <c r="S15"/>
      <c r="T15"/>
      <c r="U15"/>
      <c r="V15"/>
      <c r="W15"/>
      <c r="X15"/>
      <c r="Y15"/>
    </row>
    <row r="16" spans="1:25" ht="16" customHeight="1" x14ac:dyDescent="0.2">
      <c r="A16" s="38"/>
      <c r="B16" s="38"/>
      <c r="C16" s="38"/>
      <c r="D16" s="38"/>
      <c r="E16" s="38"/>
      <c r="F16" s="38"/>
      <c r="G16" s="38"/>
      <c r="H16" s="38"/>
      <c r="I16" s="38"/>
      <c r="X16"/>
      <c r="Y16"/>
    </row>
    <row r="17" spans="1:25" x14ac:dyDescent="0.2">
      <c r="A17" s="38"/>
      <c r="B17" s="38"/>
      <c r="C17" s="38"/>
      <c r="D17" s="38"/>
      <c r="E17" s="38"/>
      <c r="F17" s="38"/>
      <c r="G17" s="38"/>
      <c r="H17" s="38"/>
      <c r="I17" s="38"/>
      <c r="X17"/>
      <c r="Y17"/>
    </row>
    <row r="18" spans="1:25" x14ac:dyDescent="0.2">
      <c r="A18" s="38"/>
      <c r="B18" s="38"/>
      <c r="C18" s="38"/>
      <c r="D18" s="38"/>
      <c r="E18" s="38"/>
      <c r="F18" s="38"/>
      <c r="G18" s="38"/>
      <c r="H18" s="38"/>
      <c r="I18" s="38"/>
      <c r="J18" s="16" t="s">
        <v>1849</v>
      </c>
      <c r="X18"/>
      <c r="Y18"/>
    </row>
    <row r="19" spans="1:25" x14ac:dyDescent="0.2">
      <c r="A19" s="38"/>
      <c r="B19" s="38"/>
      <c r="C19" s="38"/>
      <c r="D19" s="38"/>
      <c r="E19" s="38"/>
      <c r="F19" s="38"/>
      <c r="G19" s="38"/>
      <c r="H19" s="38"/>
      <c r="I19" s="38"/>
      <c r="J19" s="16"/>
      <c r="X19"/>
      <c r="Y19"/>
    </row>
    <row r="20" spans="1:25" x14ac:dyDescent="0.2">
      <c r="F20"/>
      <c r="G20"/>
      <c r="H20"/>
      <c r="I20"/>
      <c r="L20"/>
      <c r="M20"/>
      <c r="N20"/>
      <c r="X20"/>
      <c r="Y20"/>
    </row>
    <row r="21" spans="1:25" ht="15" x14ac:dyDescent="0.2">
      <c r="A21" s="8"/>
      <c r="B21" s="8"/>
      <c r="C21" s="8"/>
      <c r="D21" s="8"/>
      <c r="E21" s="8"/>
      <c r="F21" s="8"/>
      <c r="G21" s="8"/>
      <c r="H21" s="8"/>
      <c r="I21" s="8"/>
      <c r="J21" s="8"/>
      <c r="K21" s="8"/>
      <c r="L21" s="8"/>
      <c r="M21" s="8"/>
      <c r="N21" s="8"/>
      <c r="O21" s="8"/>
      <c r="P21" s="8"/>
      <c r="Q21" s="8"/>
      <c r="R21" s="8"/>
      <c r="S21" s="8"/>
      <c r="T21" s="8"/>
      <c r="U21" s="8"/>
      <c r="V21" s="8"/>
      <c r="W21"/>
      <c r="X21"/>
      <c r="Y21"/>
    </row>
    <row r="22" spans="1:25" ht="43" customHeight="1" x14ac:dyDescent="0.2">
      <c r="A22" s="35" t="s">
        <v>1857</v>
      </c>
      <c r="B22" s="35"/>
      <c r="C22" s="35"/>
      <c r="D22" s="35"/>
      <c r="E22" s="35"/>
      <c r="F22" s="35"/>
      <c r="G22" s="35"/>
      <c r="H22" s="35"/>
      <c r="I22" s="35"/>
      <c r="J22" s="35"/>
      <c r="K22" s="35"/>
      <c r="L22" s="35"/>
      <c r="M22" s="35"/>
      <c r="N22" s="35"/>
      <c r="O22" s="35"/>
      <c r="P22" s="35"/>
      <c r="Q22" s="35"/>
      <c r="R22" s="35"/>
      <c r="S22" s="35"/>
      <c r="T22" s="35"/>
      <c r="U22" s="35"/>
      <c r="V22" s="35"/>
      <c r="W22"/>
      <c r="X22"/>
      <c r="Y22"/>
    </row>
    <row r="23" spans="1:25" x14ac:dyDescent="0.2">
      <c r="T23"/>
      <c r="U23"/>
      <c r="V23"/>
      <c r="W23"/>
      <c r="X23"/>
      <c r="Y23"/>
    </row>
    <row r="24" spans="1:25" x14ac:dyDescent="0.2">
      <c r="A24" s="25" t="s">
        <v>341</v>
      </c>
      <c r="B24" s="25" t="s">
        <v>1843</v>
      </c>
      <c r="C24" s="26"/>
      <c r="D24" s="26"/>
      <c r="M24" s="25" t="s">
        <v>341</v>
      </c>
      <c r="N24" s="25" t="s">
        <v>1843</v>
      </c>
      <c r="O24" s="26"/>
      <c r="P24" s="26"/>
      <c r="T24"/>
      <c r="U24"/>
      <c r="V24"/>
      <c r="W24"/>
      <c r="X24"/>
      <c r="Y24"/>
    </row>
    <row r="25" spans="1:25" x14ac:dyDescent="0.2">
      <c r="A25" s="25" t="s">
        <v>339</v>
      </c>
      <c r="B25" s="26">
        <v>0</v>
      </c>
      <c r="C25" s="26">
        <v>1</v>
      </c>
      <c r="D25" s="26" t="s">
        <v>340</v>
      </c>
      <c r="M25" s="25" t="s">
        <v>339</v>
      </c>
      <c r="N25" s="26">
        <v>0</v>
      </c>
      <c r="O25" s="26">
        <v>1</v>
      </c>
      <c r="P25" s="26" t="s">
        <v>340</v>
      </c>
      <c r="T25"/>
      <c r="U25"/>
      <c r="V25"/>
      <c r="W25"/>
      <c r="X25"/>
      <c r="Y25"/>
    </row>
    <row r="26" spans="1:25" x14ac:dyDescent="0.2">
      <c r="A26" s="27">
        <v>1</v>
      </c>
      <c r="B26" s="28">
        <v>8.9786756453423114E-2</v>
      </c>
      <c r="C26" s="28">
        <v>0.1526374859708193</v>
      </c>
      <c r="D26" s="28">
        <v>0.24242424242424243</v>
      </c>
      <c r="M26" s="27" t="s">
        <v>20</v>
      </c>
      <c r="N26" s="28">
        <v>9.0909090909090912E-2</v>
      </c>
      <c r="O26" s="28">
        <v>0.26150392817059481</v>
      </c>
      <c r="P26" s="28">
        <v>0.35241301907968575</v>
      </c>
      <c r="T26"/>
      <c r="U26"/>
      <c r="V26"/>
      <c r="W26"/>
      <c r="X26"/>
      <c r="Y26"/>
    </row>
    <row r="27" spans="1:25" x14ac:dyDescent="0.2">
      <c r="A27" s="29" t="s">
        <v>20</v>
      </c>
      <c r="B27" s="28">
        <v>3.3670033670033669E-3</v>
      </c>
      <c r="C27" s="28">
        <v>0.10213243546576879</v>
      </c>
      <c r="D27" s="28">
        <v>0.10549943883277217</v>
      </c>
      <c r="M27" s="27" t="s">
        <v>15</v>
      </c>
      <c r="N27" s="28">
        <v>0.5252525252525253</v>
      </c>
      <c r="O27" s="28">
        <v>0.122334455667789</v>
      </c>
      <c r="P27" s="28">
        <v>0.6475869809203143</v>
      </c>
      <c r="T27"/>
      <c r="U27"/>
      <c r="V27"/>
      <c r="W27"/>
      <c r="X27"/>
      <c r="Y27"/>
    </row>
    <row r="28" spans="1:25" x14ac:dyDescent="0.2">
      <c r="A28" s="29" t="s">
        <v>15</v>
      </c>
      <c r="B28" s="28">
        <v>8.6419753086419748E-2</v>
      </c>
      <c r="C28" s="28">
        <v>5.0505050505050504E-2</v>
      </c>
      <c r="D28" s="28">
        <v>0.13692480359147025</v>
      </c>
      <c r="M28" s="27" t="s">
        <v>340</v>
      </c>
      <c r="N28" s="28">
        <v>0.61616161616161613</v>
      </c>
      <c r="O28" s="28">
        <v>0.38383838383838381</v>
      </c>
      <c r="P28" s="28">
        <v>1</v>
      </c>
      <c r="T28"/>
      <c r="U28"/>
      <c r="V28"/>
      <c r="W28"/>
      <c r="X28"/>
      <c r="Y28"/>
    </row>
    <row r="29" spans="1:25" x14ac:dyDescent="0.2">
      <c r="A29" s="27">
        <v>2</v>
      </c>
      <c r="B29" s="28">
        <v>0.10886644219977554</v>
      </c>
      <c r="C29" s="28">
        <v>9.7643097643097643E-2</v>
      </c>
      <c r="D29" s="28">
        <v>0.20650953984287318</v>
      </c>
      <c r="T29"/>
      <c r="U29"/>
      <c r="V29"/>
      <c r="W29"/>
      <c r="X29"/>
      <c r="Y29"/>
    </row>
    <row r="30" spans="1:25" x14ac:dyDescent="0.2">
      <c r="A30" s="29" t="s">
        <v>20</v>
      </c>
      <c r="B30" s="28">
        <v>6.7340067340067337E-3</v>
      </c>
      <c r="C30" s="28">
        <v>7.8563411896745233E-2</v>
      </c>
      <c r="D30" s="28">
        <v>8.5297418630751964E-2</v>
      </c>
      <c r="T30"/>
      <c r="U30"/>
      <c r="V30"/>
      <c r="W30"/>
      <c r="X30"/>
      <c r="Y30"/>
    </row>
    <row r="31" spans="1:25" x14ac:dyDescent="0.2">
      <c r="A31" s="29" t="s">
        <v>15</v>
      </c>
      <c r="B31" s="28">
        <v>0.10213243546576879</v>
      </c>
      <c r="C31" s="28">
        <v>1.9079685746352413E-2</v>
      </c>
      <c r="D31" s="28">
        <v>0.12121212121212122</v>
      </c>
      <c r="M31" s="15" t="s">
        <v>1859</v>
      </c>
      <c r="T31"/>
      <c r="U31"/>
      <c r="V31"/>
      <c r="W31"/>
      <c r="X31"/>
      <c r="Y31"/>
    </row>
    <row r="32" spans="1:25" x14ac:dyDescent="0.2">
      <c r="A32" s="27">
        <v>3</v>
      </c>
      <c r="B32" s="28">
        <v>0.4175084175084175</v>
      </c>
      <c r="C32" s="28">
        <v>0.13355780022446689</v>
      </c>
      <c r="D32" s="28">
        <v>0.55106621773288444</v>
      </c>
      <c r="T32"/>
      <c r="U32"/>
      <c r="V32"/>
      <c r="W32"/>
      <c r="X32"/>
      <c r="Y32"/>
    </row>
    <row r="33" spans="1:25" x14ac:dyDescent="0.2">
      <c r="A33" s="29" t="s">
        <v>20</v>
      </c>
      <c r="B33" s="28">
        <v>8.0808080808080815E-2</v>
      </c>
      <c r="C33" s="28">
        <v>8.0808080808080815E-2</v>
      </c>
      <c r="D33" s="28">
        <v>0.16161616161616163</v>
      </c>
      <c r="T33"/>
      <c r="U33"/>
      <c r="V33"/>
      <c r="W33"/>
      <c r="X33"/>
      <c r="Y33"/>
    </row>
    <row r="34" spans="1:25" x14ac:dyDescent="0.2">
      <c r="A34" s="29" t="s">
        <v>15</v>
      </c>
      <c r="B34" s="28">
        <v>0.33670033670033672</v>
      </c>
      <c r="C34" s="28">
        <v>5.2749719416386086E-2</v>
      </c>
      <c r="D34" s="28">
        <v>0.38945005611672279</v>
      </c>
      <c r="T34"/>
      <c r="U34"/>
      <c r="V34"/>
      <c r="W34"/>
      <c r="X34"/>
      <c r="Y34"/>
    </row>
    <row r="35" spans="1:25" x14ac:dyDescent="0.2">
      <c r="A35" s="27" t="s">
        <v>340</v>
      </c>
      <c r="B35" s="28">
        <v>0.61616161616161613</v>
      </c>
      <c r="C35" s="28">
        <v>0.38383838383838381</v>
      </c>
      <c r="D35" s="28">
        <v>1</v>
      </c>
      <c r="X35"/>
      <c r="Y35"/>
    </row>
    <row r="36" spans="1:25" x14ac:dyDescent="0.2">
      <c r="X36"/>
      <c r="Y36"/>
    </row>
    <row r="37" spans="1:25" x14ac:dyDescent="0.2">
      <c r="X37"/>
      <c r="Y37"/>
    </row>
    <row r="38" spans="1:25" x14ac:dyDescent="0.2">
      <c r="X38"/>
      <c r="Y38"/>
    </row>
    <row r="39" spans="1:25" ht="17" x14ac:dyDescent="0.2">
      <c r="A39" s="13" t="s">
        <v>1850</v>
      </c>
      <c r="B39"/>
      <c r="C39"/>
      <c r="D39"/>
      <c r="E39"/>
      <c r="F39"/>
      <c r="G39"/>
      <c r="H39"/>
      <c r="I39"/>
      <c r="J39"/>
      <c r="K39"/>
      <c r="L39"/>
      <c r="M39"/>
      <c r="N39"/>
      <c r="O39"/>
      <c r="P39"/>
      <c r="Q39"/>
      <c r="R39"/>
      <c r="S39"/>
      <c r="T39"/>
      <c r="U39"/>
      <c r="V39"/>
      <c r="W39"/>
      <c r="X39"/>
      <c r="Y39"/>
    </row>
    <row r="40" spans="1:25" ht="27.5" customHeight="1" x14ac:dyDescent="0.2">
      <c r="A40" s="38" t="s">
        <v>2860</v>
      </c>
      <c r="B40" s="39"/>
      <c r="C40" s="39"/>
      <c r="D40" s="39"/>
      <c r="E40" s="39"/>
      <c r="F40" s="39"/>
      <c r="G40" s="39"/>
      <c r="H40" s="39"/>
      <c r="I40" s="39"/>
      <c r="J40" s="39"/>
      <c r="K40" s="39"/>
      <c r="L40"/>
      <c r="M40"/>
      <c r="N40"/>
      <c r="O40"/>
      <c r="P40"/>
      <c r="Q40"/>
      <c r="R40"/>
      <c r="S40"/>
      <c r="T40"/>
      <c r="U40"/>
      <c r="V40"/>
      <c r="W40"/>
      <c r="X40"/>
      <c r="Y40"/>
    </row>
    <row r="41" spans="1:25" ht="16" customHeight="1" x14ac:dyDescent="0.2">
      <c r="A41" s="39"/>
      <c r="B41" s="39"/>
      <c r="C41" s="39"/>
      <c r="D41" s="39"/>
      <c r="E41" s="39"/>
      <c r="F41" s="39"/>
      <c r="G41" s="39"/>
      <c r="H41" s="39"/>
      <c r="I41" s="39"/>
      <c r="J41" s="39"/>
      <c r="K41" s="39"/>
      <c r="L41"/>
      <c r="M41"/>
      <c r="N41"/>
      <c r="O41"/>
      <c r="P41"/>
      <c r="Q41"/>
      <c r="R41"/>
      <c r="S41"/>
      <c r="T41"/>
      <c r="U41"/>
      <c r="V41"/>
      <c r="W41"/>
      <c r="X41"/>
      <c r="Y41"/>
    </row>
    <row r="42" spans="1:25" ht="16" customHeight="1" x14ac:dyDescent="0.2">
      <c r="A42" s="39"/>
      <c r="B42" s="39"/>
      <c r="C42" s="39"/>
      <c r="D42" s="39"/>
      <c r="E42" s="39"/>
      <c r="F42" s="39"/>
      <c r="G42" s="39"/>
      <c r="H42" s="39"/>
      <c r="I42" s="39"/>
      <c r="J42" s="39"/>
      <c r="K42" s="39"/>
      <c r="L42"/>
      <c r="M42"/>
      <c r="N42"/>
      <c r="O42"/>
      <c r="P42"/>
      <c r="Q42"/>
      <c r="R42"/>
      <c r="S42"/>
      <c r="T42"/>
      <c r="U42"/>
      <c r="V42"/>
      <c r="W42"/>
      <c r="X42"/>
      <c r="Y42"/>
    </row>
    <row r="43" spans="1:25" ht="16" customHeight="1" x14ac:dyDescent="0.2">
      <c r="A43" s="39"/>
      <c r="B43" s="39"/>
      <c r="C43" s="39"/>
      <c r="D43" s="39"/>
      <c r="E43" s="39"/>
      <c r="F43" s="39"/>
      <c r="G43" s="39"/>
      <c r="H43" s="39"/>
      <c r="I43" s="39"/>
      <c r="J43" s="39"/>
      <c r="K43" s="39"/>
      <c r="L43"/>
      <c r="M43"/>
      <c r="N43"/>
      <c r="O43"/>
      <c r="P43"/>
      <c r="Q43"/>
      <c r="R43"/>
      <c r="S43"/>
      <c r="T43"/>
      <c r="U43"/>
      <c r="V43"/>
      <c r="W43"/>
      <c r="X43"/>
      <c r="Y43"/>
    </row>
    <row r="44" spans="1:25" ht="15" x14ac:dyDescent="0.2">
      <c r="A44" s="8"/>
      <c r="B44" s="8"/>
      <c r="C44" s="8"/>
      <c r="D44" s="8"/>
      <c r="E44" s="8"/>
      <c r="F44" s="8"/>
      <c r="G44" s="8"/>
      <c r="H44" s="8"/>
      <c r="I44" s="8"/>
      <c r="J44" s="8"/>
      <c r="K44" s="8"/>
      <c r="L44" s="8"/>
      <c r="M44" s="8"/>
      <c r="N44" s="8"/>
      <c r="O44" s="8"/>
      <c r="P44" s="8"/>
      <c r="Q44" s="8"/>
      <c r="R44" s="8"/>
      <c r="S44" s="8"/>
      <c r="T44"/>
      <c r="U44"/>
      <c r="V44"/>
      <c r="W44"/>
      <c r="X44"/>
      <c r="Y44"/>
    </row>
    <row r="45" spans="1:25" ht="37" customHeight="1" x14ac:dyDescent="0.2">
      <c r="A45" s="35" t="s">
        <v>1864</v>
      </c>
      <c r="B45" s="35"/>
      <c r="C45" s="35"/>
      <c r="D45" s="35"/>
      <c r="E45" s="35"/>
      <c r="F45" s="35"/>
      <c r="G45" s="35"/>
      <c r="H45" s="35"/>
      <c r="I45" s="35"/>
      <c r="J45" s="35"/>
      <c r="K45" s="35"/>
      <c r="L45" s="35"/>
      <c r="M45" s="35"/>
      <c r="N45" s="35"/>
      <c r="O45" s="35"/>
      <c r="P45" s="35"/>
      <c r="Q45" s="35"/>
      <c r="R45" s="35"/>
      <c r="S45" s="35"/>
      <c r="T45" s="35"/>
      <c r="U45" s="35"/>
      <c r="V45" s="35"/>
      <c r="W45"/>
      <c r="X45"/>
      <c r="Y45"/>
    </row>
    <row r="46" spans="1:25" ht="15" x14ac:dyDescent="0.2">
      <c r="A46"/>
      <c r="B46"/>
      <c r="C46"/>
      <c r="D46"/>
      <c r="E46"/>
      <c r="F46"/>
      <c r="G46"/>
      <c r="H46"/>
      <c r="I46"/>
      <c r="J46"/>
      <c r="K46"/>
      <c r="L46"/>
      <c r="M46"/>
      <c r="N46"/>
      <c r="O46"/>
      <c r="P46"/>
      <c r="Q46"/>
      <c r="R46"/>
      <c r="S46"/>
      <c r="T46"/>
      <c r="U46"/>
      <c r="V46"/>
      <c r="W46"/>
      <c r="X46"/>
      <c r="Y46"/>
    </row>
    <row r="47" spans="1:25" x14ac:dyDescent="0.2">
      <c r="A47" s="1" t="s">
        <v>2835</v>
      </c>
      <c r="B47" s="1" t="s">
        <v>1843</v>
      </c>
      <c r="C47"/>
      <c r="D47"/>
      <c r="E47"/>
      <c r="F47"/>
      <c r="G47"/>
      <c r="H47"/>
      <c r="I47"/>
      <c r="N47"/>
      <c r="O47"/>
      <c r="P47"/>
      <c r="Q47"/>
      <c r="R47"/>
      <c r="S47"/>
      <c r="T47"/>
      <c r="U47"/>
      <c r="V47"/>
      <c r="W47"/>
      <c r="X47"/>
      <c r="Y47"/>
    </row>
    <row r="48" spans="1:25" x14ac:dyDescent="0.2">
      <c r="A48" s="1" t="s">
        <v>339</v>
      </c>
      <c r="B48">
        <v>0</v>
      </c>
      <c r="C48">
        <v>1</v>
      </c>
      <c r="D48" t="s">
        <v>340</v>
      </c>
      <c r="E48"/>
      <c r="F48"/>
      <c r="G48"/>
      <c r="H48"/>
      <c r="I48"/>
      <c r="N48"/>
      <c r="O48"/>
      <c r="P48"/>
      <c r="Q48"/>
      <c r="R48"/>
      <c r="S48"/>
      <c r="T48"/>
      <c r="U48"/>
      <c r="V48"/>
      <c r="W48"/>
      <c r="X48"/>
      <c r="Y48"/>
    </row>
    <row r="49" spans="1:25" x14ac:dyDescent="0.2">
      <c r="A49" s="2" t="s">
        <v>2843</v>
      </c>
      <c r="B49" s="5">
        <v>6.3580498558077028E-2</v>
      </c>
      <c r="C49" s="5">
        <v>3.5167318425913342E-2</v>
      </c>
      <c r="D49" s="5">
        <v>9.8747816983990377E-2</v>
      </c>
      <c r="E49"/>
      <c r="F49"/>
      <c r="G49"/>
      <c r="H49"/>
      <c r="I49"/>
      <c r="N49"/>
      <c r="O49"/>
      <c r="P49"/>
      <c r="Q49"/>
      <c r="R49"/>
      <c r="S49"/>
      <c r="T49"/>
      <c r="U49"/>
      <c r="V49"/>
      <c r="W49"/>
      <c r="X49"/>
      <c r="Y49"/>
    </row>
    <row r="50" spans="1:25" x14ac:dyDescent="0.2">
      <c r="A50" s="2" t="s">
        <v>2844</v>
      </c>
      <c r="B50" s="5">
        <v>0.11156658765029467</v>
      </c>
      <c r="C50" s="5">
        <v>0.1707760212991902</v>
      </c>
      <c r="D50" s="5">
        <v>0.28234260894948487</v>
      </c>
      <c r="E50"/>
      <c r="F50"/>
      <c r="G50"/>
      <c r="H50"/>
      <c r="I50"/>
      <c r="N50"/>
      <c r="O50"/>
      <c r="P50"/>
      <c r="Q50"/>
      <c r="R50"/>
      <c r="S50"/>
      <c r="T50"/>
      <c r="U50"/>
      <c r="V50"/>
      <c r="W50"/>
      <c r="X50"/>
      <c r="Y50"/>
    </row>
    <row r="51" spans="1:25" x14ac:dyDescent="0.2">
      <c r="A51" s="2" t="s">
        <v>2845</v>
      </c>
      <c r="B51" s="5">
        <v>0.4424187062453131</v>
      </c>
      <c r="C51" s="5">
        <v>0.17649086782121162</v>
      </c>
      <c r="D51" s="5">
        <v>0.61890957406652469</v>
      </c>
      <c r="E51"/>
      <c r="F51"/>
      <c r="G51"/>
      <c r="H51"/>
      <c r="I51"/>
      <c r="N51"/>
      <c r="O51"/>
      <c r="P51"/>
      <c r="Q51"/>
      <c r="R51"/>
      <c r="S51"/>
      <c r="T51"/>
      <c r="U51"/>
      <c r="V51"/>
      <c r="W51"/>
      <c r="X51"/>
      <c r="Y51"/>
    </row>
    <row r="52" spans="1:25" x14ac:dyDescent="0.2">
      <c r="A52" s="2" t="s">
        <v>340</v>
      </c>
      <c r="B52" s="5">
        <v>0.61756579245368481</v>
      </c>
      <c r="C52" s="5">
        <v>0.38243420754631519</v>
      </c>
      <c r="D52" s="5">
        <v>1</v>
      </c>
      <c r="E52"/>
      <c r="F52"/>
      <c r="G52"/>
      <c r="H52"/>
      <c r="I52"/>
      <c r="N52"/>
      <c r="O52"/>
      <c r="P52"/>
      <c r="Q52"/>
      <c r="R52"/>
      <c r="S52"/>
      <c r="T52"/>
      <c r="U52"/>
      <c r="V52"/>
      <c r="W52"/>
      <c r="X52"/>
      <c r="Y52"/>
    </row>
    <row r="53" spans="1:25" ht="15" x14ac:dyDescent="0.2">
      <c r="A53"/>
      <c r="B53"/>
      <c r="C53"/>
      <c r="D53"/>
      <c r="E53"/>
      <c r="F53"/>
      <c r="G53"/>
      <c r="H53"/>
      <c r="I53"/>
      <c r="J53"/>
      <c r="K53"/>
      <c r="L53"/>
      <c r="M53"/>
      <c r="N53"/>
      <c r="O53"/>
      <c r="P53"/>
      <c r="Q53"/>
      <c r="R53"/>
      <c r="S53"/>
      <c r="T53"/>
      <c r="U53"/>
      <c r="V53"/>
      <c r="W53"/>
      <c r="X53"/>
      <c r="Y53"/>
    </row>
    <row r="54" spans="1:25" ht="17" x14ac:dyDescent="0.2">
      <c r="A54" s="13" t="s">
        <v>1850</v>
      </c>
      <c r="B54"/>
      <c r="C54"/>
      <c r="D54"/>
      <c r="E54"/>
      <c r="F54"/>
      <c r="G54"/>
      <c r="H54"/>
      <c r="I54"/>
      <c r="J54"/>
      <c r="K54"/>
      <c r="L54"/>
      <c r="M54"/>
      <c r="N54"/>
      <c r="O54"/>
      <c r="P54"/>
      <c r="Q54"/>
      <c r="R54"/>
      <c r="S54"/>
      <c r="T54"/>
      <c r="U54"/>
      <c r="V54"/>
      <c r="W54"/>
      <c r="X54"/>
      <c r="Y54"/>
    </row>
    <row r="55" spans="1:25" ht="15" x14ac:dyDescent="0.2">
      <c r="A55" s="41" t="s">
        <v>2861</v>
      </c>
      <c r="B55" s="40"/>
      <c r="C55" s="40"/>
      <c r="D55" s="40"/>
      <c r="E55" s="40"/>
      <c r="F55" s="40"/>
      <c r="G55" s="40"/>
      <c r="H55"/>
      <c r="I55"/>
      <c r="J55"/>
      <c r="K55"/>
      <c r="L55"/>
      <c r="M55"/>
      <c r="N55"/>
      <c r="O55"/>
      <c r="P55"/>
      <c r="Q55"/>
      <c r="R55"/>
      <c r="S55"/>
      <c r="T55"/>
      <c r="U55"/>
      <c r="V55"/>
      <c r="W55"/>
      <c r="X55"/>
      <c r="Y55"/>
    </row>
    <row r="56" spans="1:25" ht="15" x14ac:dyDescent="0.2">
      <c r="A56" s="40"/>
      <c r="B56" s="40"/>
      <c r="C56" s="40"/>
      <c r="D56" s="40"/>
      <c r="E56" s="40"/>
      <c r="F56" s="40"/>
      <c r="G56" s="40"/>
      <c r="H56"/>
      <c r="I56"/>
      <c r="J56"/>
      <c r="K56"/>
      <c r="L56"/>
      <c r="M56"/>
      <c r="N56"/>
      <c r="O56"/>
      <c r="P56"/>
      <c r="Q56"/>
      <c r="R56"/>
      <c r="S56"/>
      <c r="T56"/>
      <c r="U56"/>
      <c r="V56"/>
      <c r="W56"/>
      <c r="X56"/>
      <c r="Y56"/>
    </row>
    <row r="57" spans="1:25" ht="15" x14ac:dyDescent="0.2">
      <c r="A57" s="40"/>
      <c r="B57" s="40"/>
      <c r="C57" s="40"/>
      <c r="D57" s="40"/>
      <c r="E57" s="40"/>
      <c r="F57" s="40"/>
      <c r="G57" s="40"/>
      <c r="H57"/>
      <c r="I57"/>
      <c r="J57"/>
      <c r="K57"/>
      <c r="L57"/>
      <c r="M57"/>
      <c r="N57"/>
      <c r="O57"/>
      <c r="P57"/>
      <c r="Q57"/>
      <c r="R57"/>
      <c r="S57"/>
      <c r="T57"/>
      <c r="U57"/>
      <c r="V57"/>
      <c r="W57"/>
      <c r="X57"/>
      <c r="Y57"/>
    </row>
    <row r="58" spans="1:25" ht="15" x14ac:dyDescent="0.2">
      <c r="A58" s="40"/>
      <c r="B58" s="40"/>
      <c r="C58" s="40"/>
      <c r="D58" s="40"/>
      <c r="E58" s="40"/>
      <c r="F58" s="40"/>
      <c r="G58" s="40"/>
      <c r="H58"/>
      <c r="I58"/>
      <c r="J58"/>
      <c r="K58"/>
      <c r="L58"/>
      <c r="M58"/>
      <c r="N58"/>
      <c r="O58"/>
      <c r="P58"/>
      <c r="Q58"/>
      <c r="R58"/>
      <c r="S58"/>
      <c r="T58"/>
      <c r="U58"/>
      <c r="V58"/>
      <c r="W58"/>
      <c r="X58"/>
      <c r="Y58"/>
    </row>
    <row r="59" spans="1:25" ht="15" x14ac:dyDescent="0.2">
      <c r="A59" s="40"/>
      <c r="B59" s="40"/>
      <c r="C59" s="40"/>
      <c r="D59" s="40"/>
      <c r="E59" s="40"/>
      <c r="F59" s="40"/>
      <c r="G59" s="40"/>
      <c r="H59"/>
      <c r="I59"/>
      <c r="J59"/>
      <c r="K59"/>
      <c r="L59"/>
      <c r="M59"/>
      <c r="N59"/>
      <c r="O59"/>
      <c r="P59"/>
      <c r="Q59"/>
      <c r="R59"/>
      <c r="S59"/>
      <c r="T59"/>
      <c r="U59"/>
      <c r="V59"/>
      <c r="W59"/>
      <c r="X59"/>
      <c r="Y59"/>
    </row>
    <row r="60" spans="1:25" ht="15" x14ac:dyDescent="0.2">
      <c r="A60"/>
      <c r="B60"/>
      <c r="C60"/>
      <c r="D60"/>
      <c r="E60"/>
      <c r="F60"/>
      <c r="G60"/>
      <c r="H60"/>
      <c r="I60"/>
      <c r="J60"/>
      <c r="K60"/>
      <c r="L60"/>
      <c r="M60"/>
      <c r="N60"/>
      <c r="O60"/>
      <c r="P60"/>
      <c r="Q60"/>
      <c r="R60"/>
      <c r="S60"/>
      <c r="T60"/>
      <c r="U60"/>
      <c r="V60"/>
      <c r="W60"/>
      <c r="X60"/>
      <c r="Y60"/>
    </row>
    <row r="61" spans="1:25" ht="15" x14ac:dyDescent="0.2">
      <c r="A61"/>
      <c r="B61"/>
      <c r="C61"/>
      <c r="D61"/>
      <c r="E61"/>
      <c r="F61"/>
      <c r="G61"/>
      <c r="H61"/>
      <c r="I61"/>
      <c r="J61"/>
      <c r="K61"/>
      <c r="L61"/>
      <c r="M61"/>
      <c r="N61"/>
      <c r="O61"/>
      <c r="P61"/>
      <c r="Q61"/>
      <c r="R61"/>
      <c r="S61"/>
      <c r="T61"/>
      <c r="U61"/>
      <c r="V61"/>
      <c r="W61"/>
      <c r="X61"/>
      <c r="Y61"/>
    </row>
    <row r="62" spans="1:25" ht="15" x14ac:dyDescent="0.2">
      <c r="A62" s="8"/>
      <c r="B62" s="8"/>
      <c r="C62" s="8"/>
      <c r="D62" s="8"/>
      <c r="E62" s="8"/>
      <c r="F62" s="8"/>
      <c r="G62" s="8"/>
      <c r="H62" s="8"/>
      <c r="I62" s="8"/>
      <c r="J62" s="8"/>
      <c r="K62" s="8"/>
      <c r="L62" s="8"/>
      <c r="M62" s="8"/>
      <c r="N62" s="8"/>
      <c r="O62" s="8"/>
      <c r="P62" s="8"/>
      <c r="Q62" s="8"/>
      <c r="R62" s="8"/>
      <c r="S62" s="8"/>
      <c r="T62"/>
      <c r="U62"/>
      <c r="V62"/>
      <c r="W62"/>
      <c r="X62"/>
      <c r="Y62"/>
    </row>
    <row r="63" spans="1:25" ht="15" customHeight="1" x14ac:dyDescent="0.2">
      <c r="A63" s="35" t="s">
        <v>1873</v>
      </c>
      <c r="B63" s="35"/>
      <c r="C63" s="35"/>
      <c r="D63" s="35"/>
      <c r="E63" s="35"/>
      <c r="F63" s="35"/>
      <c r="G63" s="35"/>
      <c r="H63" s="35"/>
      <c r="I63" s="35"/>
      <c r="J63" s="35"/>
      <c r="K63" s="35"/>
      <c r="L63" s="35"/>
      <c r="M63" s="35"/>
      <c r="N63" s="35"/>
      <c r="O63" s="35"/>
      <c r="P63" s="35"/>
      <c r="Q63" s="35"/>
      <c r="R63" s="35"/>
      <c r="S63" s="35"/>
      <c r="T63"/>
      <c r="U63"/>
      <c r="V63"/>
      <c r="W63"/>
      <c r="X63"/>
      <c r="Y63"/>
    </row>
    <row r="64" spans="1:25" ht="15" customHeight="1" x14ac:dyDescent="0.2">
      <c r="A64" s="35"/>
      <c r="B64" s="35"/>
      <c r="C64" s="35"/>
      <c r="D64" s="35"/>
      <c r="E64" s="35"/>
      <c r="F64" s="35"/>
      <c r="G64" s="35"/>
      <c r="H64" s="35"/>
      <c r="I64" s="35"/>
      <c r="J64" s="35"/>
      <c r="K64" s="35"/>
      <c r="L64" s="35"/>
      <c r="M64" s="35"/>
      <c r="N64" s="35"/>
      <c r="O64" s="35"/>
      <c r="P64" s="35"/>
      <c r="Q64" s="35"/>
      <c r="R64" s="35"/>
      <c r="S64" s="35"/>
      <c r="T64"/>
      <c r="U64"/>
      <c r="V64"/>
      <c r="W64"/>
      <c r="X64"/>
      <c r="Y64"/>
    </row>
    <row r="65" spans="1:25" ht="15" x14ac:dyDescent="0.2">
      <c r="A65"/>
      <c r="B65"/>
      <c r="C65"/>
      <c r="D65"/>
      <c r="E65"/>
      <c r="F65"/>
      <c r="G65"/>
      <c r="H65"/>
      <c r="I65"/>
      <c r="J65"/>
      <c r="K65"/>
      <c r="L65"/>
      <c r="M65"/>
      <c r="N65"/>
      <c r="O65"/>
      <c r="P65"/>
      <c r="Q65"/>
      <c r="R65"/>
      <c r="S65"/>
      <c r="T65"/>
      <c r="U65"/>
      <c r="V65"/>
      <c r="W65"/>
      <c r="X65"/>
      <c r="Y65"/>
    </row>
    <row r="66" spans="1:25" x14ac:dyDescent="0.2">
      <c r="R66"/>
      <c r="S66"/>
      <c r="T66"/>
      <c r="U66"/>
      <c r="V66"/>
      <c r="W66"/>
      <c r="X66"/>
      <c r="Y66"/>
    </row>
    <row r="67" spans="1:25" x14ac:dyDescent="0.2">
      <c r="A67" s="43" t="s">
        <v>341</v>
      </c>
      <c r="B67" s="43" t="s">
        <v>1843</v>
      </c>
      <c r="C67" s="37"/>
      <c r="D67" s="37"/>
      <c r="K67"/>
      <c r="L67"/>
      <c r="M67"/>
      <c r="N67"/>
      <c r="R67"/>
      <c r="S67"/>
      <c r="T67"/>
      <c r="U67"/>
      <c r="V67"/>
      <c r="W67"/>
      <c r="X67"/>
      <c r="Y67"/>
    </row>
    <row r="68" spans="1:25" x14ac:dyDescent="0.2">
      <c r="A68" s="43" t="s">
        <v>339</v>
      </c>
      <c r="B68" s="37">
        <v>0</v>
      </c>
      <c r="C68" s="37">
        <v>1</v>
      </c>
      <c r="D68" s="37" t="s">
        <v>340</v>
      </c>
      <c r="K68"/>
      <c r="L68"/>
      <c r="M68"/>
      <c r="N68"/>
      <c r="Q68" s="32" t="s">
        <v>2842</v>
      </c>
      <c r="R68"/>
      <c r="S68"/>
      <c r="T68"/>
      <c r="U68"/>
      <c r="V68"/>
      <c r="W68"/>
      <c r="X68"/>
      <c r="Y68"/>
    </row>
    <row r="69" spans="1:25" x14ac:dyDescent="0.2">
      <c r="A69" s="44">
        <v>1</v>
      </c>
      <c r="B69" s="45">
        <v>0.28921568627450983</v>
      </c>
      <c r="C69" s="45">
        <v>0.57352941176470584</v>
      </c>
      <c r="D69" s="45">
        <v>0.86274509803921573</v>
      </c>
      <c r="K69"/>
      <c r="L69"/>
      <c r="M69"/>
      <c r="N69"/>
      <c r="R69"/>
      <c r="S69"/>
      <c r="T69"/>
      <c r="U69"/>
      <c r="V69"/>
      <c r="W69"/>
      <c r="X69"/>
      <c r="Y69"/>
    </row>
    <row r="70" spans="1:25" x14ac:dyDescent="0.2">
      <c r="A70" s="42" t="s">
        <v>1866</v>
      </c>
      <c r="B70" s="46">
        <v>3.9215686274509803E-2</v>
      </c>
      <c r="C70" s="46">
        <v>3.4313725490196081E-2</v>
      </c>
      <c r="D70" s="46">
        <v>7.3529411764705885E-2</v>
      </c>
      <c r="K70"/>
      <c r="L70"/>
      <c r="M70"/>
      <c r="N70"/>
      <c r="Q70" s="33" t="s">
        <v>2841</v>
      </c>
      <c r="R70"/>
      <c r="S70"/>
      <c r="T70"/>
      <c r="U70"/>
      <c r="V70"/>
      <c r="W70"/>
      <c r="X70"/>
      <c r="Y70"/>
    </row>
    <row r="71" spans="1:25" x14ac:dyDescent="0.2">
      <c r="A71" s="42" t="s">
        <v>1867</v>
      </c>
      <c r="B71" s="46">
        <v>5.8823529411764705E-2</v>
      </c>
      <c r="C71" s="46">
        <v>0.17156862745098039</v>
      </c>
      <c r="D71" s="46">
        <v>0.23039215686274508</v>
      </c>
      <c r="K71"/>
      <c r="L71"/>
      <c r="M71"/>
      <c r="N71"/>
      <c r="R71"/>
      <c r="S71"/>
      <c r="T71"/>
      <c r="U71"/>
      <c r="V71"/>
      <c r="W71"/>
      <c r="X71"/>
      <c r="Y71"/>
    </row>
    <row r="72" spans="1:25" x14ac:dyDescent="0.2">
      <c r="A72" s="42" t="s">
        <v>19</v>
      </c>
      <c r="B72" s="46">
        <v>0.11764705882352941</v>
      </c>
      <c r="C72" s="46">
        <v>0.17156862745098039</v>
      </c>
      <c r="D72" s="46">
        <v>0.28921568627450983</v>
      </c>
      <c r="K72"/>
      <c r="L72"/>
      <c r="M72"/>
      <c r="N72"/>
      <c r="R72"/>
      <c r="S72"/>
      <c r="T72"/>
      <c r="U72"/>
      <c r="V72"/>
      <c r="W72"/>
      <c r="X72"/>
      <c r="Y72"/>
    </row>
    <row r="73" spans="1:25" x14ac:dyDescent="0.2">
      <c r="A73" s="42" t="s">
        <v>156</v>
      </c>
      <c r="B73" s="46">
        <v>3.4313725490196081E-2</v>
      </c>
      <c r="C73" s="46">
        <v>0.10784313725490197</v>
      </c>
      <c r="D73" s="46">
        <v>0.14215686274509803</v>
      </c>
      <c r="K73"/>
      <c r="L73"/>
      <c r="M73"/>
      <c r="N73"/>
      <c r="R73"/>
      <c r="S73"/>
      <c r="T73"/>
      <c r="U73"/>
      <c r="V73"/>
      <c r="W73"/>
      <c r="X73"/>
      <c r="Y73"/>
    </row>
    <row r="74" spans="1:25" x14ac:dyDescent="0.2">
      <c r="A74" s="42" t="s">
        <v>1868</v>
      </c>
      <c r="B74" s="46">
        <v>3.4313725490196081E-2</v>
      </c>
      <c r="C74" s="46">
        <v>8.8235294117647065E-2</v>
      </c>
      <c r="D74" s="46">
        <v>0.12254901960784313</v>
      </c>
      <c r="K74"/>
      <c r="L74"/>
      <c r="M74"/>
      <c r="N74"/>
      <c r="R74"/>
      <c r="S74"/>
      <c r="T74"/>
      <c r="U74"/>
      <c r="V74"/>
      <c r="W74"/>
      <c r="X74"/>
      <c r="Y74"/>
    </row>
    <row r="75" spans="1:25" x14ac:dyDescent="0.2">
      <c r="A75" s="42" t="s">
        <v>180</v>
      </c>
      <c r="B75" s="46">
        <v>4.9019607843137254E-3</v>
      </c>
      <c r="C75" s="46">
        <v>0</v>
      </c>
      <c r="D75" s="46">
        <v>4.9019607843137254E-3</v>
      </c>
      <c r="K75"/>
      <c r="L75"/>
      <c r="M75"/>
      <c r="N75"/>
      <c r="R75"/>
      <c r="S75"/>
      <c r="T75"/>
      <c r="U75"/>
      <c r="V75"/>
      <c r="W75"/>
      <c r="X75"/>
      <c r="Y75"/>
    </row>
    <row r="76" spans="1:25" x14ac:dyDescent="0.2">
      <c r="A76" s="44">
        <v>2</v>
      </c>
      <c r="B76" s="46">
        <v>1.4705882352941176E-2</v>
      </c>
      <c r="C76" s="46">
        <v>6.3725490196078427E-2</v>
      </c>
      <c r="D76" s="46">
        <v>7.8431372549019607E-2</v>
      </c>
      <c r="K76"/>
      <c r="L76"/>
      <c r="M76"/>
      <c r="N76"/>
      <c r="R76"/>
      <c r="S76"/>
      <c r="T76"/>
      <c r="U76"/>
      <c r="V76"/>
      <c r="W76"/>
      <c r="X76"/>
      <c r="Y76"/>
    </row>
    <row r="77" spans="1:25" x14ac:dyDescent="0.2">
      <c r="A77" s="42" t="s">
        <v>156</v>
      </c>
      <c r="B77" s="46">
        <v>4.9019607843137254E-3</v>
      </c>
      <c r="C77" s="46">
        <v>1.4705882352941176E-2</v>
      </c>
      <c r="D77" s="46">
        <v>1.9607843137254902E-2</v>
      </c>
      <c r="K77"/>
      <c r="L77"/>
      <c r="M77"/>
      <c r="N77"/>
      <c r="R77"/>
      <c r="S77"/>
      <c r="T77"/>
      <c r="U77"/>
      <c r="V77"/>
      <c r="W77"/>
      <c r="X77"/>
      <c r="Y77"/>
    </row>
    <row r="78" spans="1:25" x14ac:dyDescent="0.2">
      <c r="A78" s="42" t="s">
        <v>1868</v>
      </c>
      <c r="B78" s="46">
        <v>4.9019607843137254E-3</v>
      </c>
      <c r="C78" s="46">
        <v>1.4705882352941176E-2</v>
      </c>
      <c r="D78" s="46">
        <v>1.9607843137254902E-2</v>
      </c>
      <c r="K78"/>
      <c r="L78"/>
      <c r="M78"/>
      <c r="N78"/>
      <c r="R78"/>
      <c r="S78"/>
      <c r="T78"/>
      <c r="U78"/>
      <c r="V78"/>
      <c r="W78"/>
      <c r="X78"/>
      <c r="Y78"/>
    </row>
    <row r="79" spans="1:25" x14ac:dyDescent="0.2">
      <c r="A79" s="42" t="s">
        <v>1869</v>
      </c>
      <c r="B79" s="46">
        <v>4.9019607843137254E-3</v>
      </c>
      <c r="C79" s="46">
        <v>3.4313725490196081E-2</v>
      </c>
      <c r="D79" s="46">
        <v>3.9215686274509803E-2</v>
      </c>
      <c r="K79"/>
      <c r="L79"/>
      <c r="M79"/>
      <c r="N79"/>
      <c r="R79"/>
      <c r="S79"/>
      <c r="T79"/>
      <c r="U79"/>
      <c r="V79"/>
      <c r="W79"/>
      <c r="X79"/>
      <c r="Y79"/>
    </row>
    <row r="80" spans="1:25" x14ac:dyDescent="0.2">
      <c r="A80" s="44">
        <v>3</v>
      </c>
      <c r="B80" s="46">
        <v>2.9411764705882353E-2</v>
      </c>
      <c r="C80" s="46">
        <v>2.9411764705882353E-2</v>
      </c>
      <c r="D80" s="46">
        <v>5.8823529411764705E-2</v>
      </c>
      <c r="K80"/>
      <c r="L80"/>
      <c r="M80"/>
      <c r="N80"/>
      <c r="R80"/>
      <c r="S80"/>
      <c r="T80"/>
      <c r="U80"/>
      <c r="V80"/>
      <c r="W80"/>
      <c r="X80"/>
      <c r="Y80"/>
    </row>
    <row r="81" spans="1:25" x14ac:dyDescent="0.2">
      <c r="A81" s="42" t="s">
        <v>1868</v>
      </c>
      <c r="B81" s="46">
        <v>0</v>
      </c>
      <c r="C81" s="46">
        <v>1.4705882352941176E-2</v>
      </c>
      <c r="D81" s="46">
        <v>1.4705882352941176E-2</v>
      </c>
      <c r="K81"/>
      <c r="L81"/>
      <c r="M81"/>
      <c r="N81"/>
      <c r="R81"/>
      <c r="S81"/>
      <c r="T81"/>
      <c r="U81"/>
      <c r="V81"/>
      <c r="W81"/>
      <c r="X81"/>
      <c r="Y81"/>
    </row>
    <row r="82" spans="1:25" x14ac:dyDescent="0.2">
      <c r="A82" s="42" t="s">
        <v>1869</v>
      </c>
      <c r="B82" s="46">
        <v>1.9607843137254902E-2</v>
      </c>
      <c r="C82" s="46">
        <v>4.9019607843137254E-3</v>
      </c>
      <c r="D82" s="46">
        <v>2.4509803921568627E-2</v>
      </c>
      <c r="K82"/>
      <c r="L82"/>
      <c r="M82"/>
      <c r="N82"/>
      <c r="R82"/>
      <c r="S82"/>
      <c r="T82"/>
      <c r="U82"/>
      <c r="V82"/>
      <c r="W82"/>
      <c r="X82"/>
      <c r="Y82"/>
    </row>
    <row r="83" spans="1:25" x14ac:dyDescent="0.2">
      <c r="A83" s="42" t="s">
        <v>1870</v>
      </c>
      <c r="B83" s="46">
        <v>9.8039215686274508E-3</v>
      </c>
      <c r="C83" s="46">
        <v>9.8039215686274508E-3</v>
      </c>
      <c r="D83" s="46">
        <v>1.9607843137254902E-2</v>
      </c>
      <c r="K83"/>
      <c r="L83"/>
      <c r="M83"/>
      <c r="N83"/>
      <c r="R83"/>
      <c r="S83"/>
      <c r="T83"/>
      <c r="U83"/>
      <c r="V83"/>
      <c r="W83"/>
      <c r="X83"/>
      <c r="Y83"/>
    </row>
    <row r="84" spans="1:25" x14ac:dyDescent="0.2">
      <c r="A84" s="44" t="s">
        <v>340</v>
      </c>
      <c r="B84" s="45">
        <v>0.33333333333333331</v>
      </c>
      <c r="C84" s="45">
        <v>0.66666666666666663</v>
      </c>
      <c r="D84" s="45">
        <v>1</v>
      </c>
      <c r="K84"/>
      <c r="L84"/>
      <c r="M84"/>
      <c r="N84"/>
      <c r="R84"/>
      <c r="S84"/>
      <c r="T84"/>
      <c r="U84"/>
      <c r="V84"/>
      <c r="W84"/>
      <c r="X84"/>
      <c r="Y84"/>
    </row>
    <row r="85" spans="1:25" x14ac:dyDescent="0.2">
      <c r="A85"/>
      <c r="B85"/>
      <c r="C85"/>
      <c r="D85"/>
      <c r="K85"/>
      <c r="L85"/>
      <c r="M85"/>
      <c r="N85"/>
      <c r="R85"/>
      <c r="S85"/>
      <c r="T85"/>
      <c r="U85"/>
      <c r="V85"/>
      <c r="W85"/>
      <c r="X85"/>
      <c r="Y85"/>
    </row>
    <row r="86" spans="1:25" x14ac:dyDescent="0.2">
      <c r="A86"/>
      <c r="B86"/>
      <c r="C86"/>
      <c r="D86"/>
      <c r="K86"/>
      <c r="L86"/>
      <c r="M86"/>
      <c r="N86"/>
      <c r="R86"/>
      <c r="S86"/>
      <c r="T86"/>
      <c r="U86"/>
      <c r="V86"/>
      <c r="W86"/>
      <c r="X86"/>
      <c r="Y86"/>
    </row>
    <row r="87" spans="1:25" x14ac:dyDescent="0.2">
      <c r="A87"/>
      <c r="B87"/>
      <c r="C87"/>
      <c r="D87"/>
      <c r="K87"/>
      <c r="L87"/>
      <c r="M87"/>
      <c r="N87"/>
      <c r="R87"/>
      <c r="S87"/>
      <c r="T87"/>
      <c r="U87"/>
      <c r="V87"/>
      <c r="W87"/>
      <c r="X87"/>
      <c r="Y87"/>
    </row>
    <row r="88" spans="1:25" ht="15" x14ac:dyDescent="0.2">
      <c r="A88" s="2"/>
      <c r="B88" s="5"/>
      <c r="C88" s="5"/>
      <c r="D88" s="5"/>
      <c r="E88"/>
      <c r="F88"/>
      <c r="G88"/>
      <c r="H88"/>
      <c r="I88"/>
      <c r="J88"/>
      <c r="K88" s="2"/>
      <c r="L88" s="5"/>
      <c r="M88" s="5"/>
      <c r="N88" s="5"/>
      <c r="O88"/>
      <c r="P88"/>
      <c r="Q88"/>
      <c r="R88"/>
      <c r="S88"/>
      <c r="T88"/>
      <c r="U88"/>
      <c r="V88"/>
      <c r="W88"/>
      <c r="X88"/>
      <c r="Y88"/>
    </row>
    <row r="89" spans="1:25" ht="17" x14ac:dyDescent="0.2">
      <c r="A89" s="13" t="s">
        <v>1850</v>
      </c>
      <c r="B89"/>
      <c r="C89"/>
      <c r="D89"/>
      <c r="E89"/>
      <c r="F89"/>
      <c r="G89"/>
      <c r="H89"/>
      <c r="I89"/>
      <c r="J89"/>
      <c r="K89"/>
      <c r="L89"/>
      <c r="M89"/>
      <c r="N89"/>
      <c r="O89"/>
      <c r="P89"/>
      <c r="Q89"/>
      <c r="R89"/>
      <c r="S89"/>
      <c r="T89"/>
      <c r="U89"/>
      <c r="V89"/>
      <c r="W89"/>
      <c r="X89"/>
      <c r="Y89"/>
    </row>
    <row r="90" spans="1:25" x14ac:dyDescent="0.2">
      <c r="A90" s="42" t="s">
        <v>2862</v>
      </c>
      <c r="B90"/>
      <c r="C90"/>
      <c r="D90"/>
      <c r="E90"/>
      <c r="F90"/>
      <c r="G90"/>
      <c r="H90"/>
      <c r="I90"/>
      <c r="J90"/>
      <c r="K90"/>
      <c r="L90"/>
      <c r="M90"/>
      <c r="N90"/>
      <c r="O90"/>
      <c r="P90"/>
      <c r="Q90"/>
      <c r="R90"/>
      <c r="S90"/>
      <c r="T90"/>
      <c r="U90"/>
      <c r="V90"/>
      <c r="W90"/>
      <c r="X90"/>
      <c r="Y90"/>
    </row>
    <row r="91" spans="1:25" x14ac:dyDescent="0.2">
      <c r="A91" s="26"/>
      <c r="B91"/>
      <c r="C91"/>
      <c r="D91"/>
      <c r="E91"/>
      <c r="F91"/>
      <c r="G91"/>
      <c r="H91"/>
      <c r="I91"/>
      <c r="J91"/>
      <c r="K91"/>
      <c r="L91"/>
      <c r="M91"/>
      <c r="N91"/>
      <c r="O91"/>
      <c r="P91"/>
      <c r="Q91"/>
      <c r="R91"/>
      <c r="S91"/>
      <c r="T91"/>
      <c r="U91"/>
      <c r="V91"/>
      <c r="W91"/>
      <c r="X91"/>
      <c r="Y91"/>
    </row>
    <row r="92" spans="1:25" x14ac:dyDescent="0.2">
      <c r="A92" s="26"/>
      <c r="B92"/>
      <c r="C92"/>
      <c r="D92"/>
      <c r="E92"/>
      <c r="F92"/>
      <c r="G92"/>
      <c r="H92"/>
      <c r="I92"/>
      <c r="J92"/>
      <c r="K92"/>
      <c r="L92"/>
      <c r="M92"/>
      <c r="N92"/>
      <c r="O92"/>
      <c r="P92"/>
      <c r="Q92"/>
      <c r="R92"/>
      <c r="S92"/>
      <c r="T92"/>
      <c r="U92"/>
      <c r="V92"/>
      <c r="W92"/>
      <c r="X92"/>
      <c r="Y92"/>
    </row>
    <row r="93" spans="1:25" x14ac:dyDescent="0.2">
      <c r="B93"/>
      <c r="C93"/>
      <c r="D93"/>
      <c r="E93"/>
      <c r="F93"/>
      <c r="G93"/>
      <c r="H93"/>
      <c r="I93"/>
      <c r="J93"/>
      <c r="K93"/>
      <c r="L93"/>
      <c r="M93"/>
      <c r="N93"/>
      <c r="O93"/>
      <c r="P93"/>
      <c r="Q93"/>
      <c r="R93"/>
      <c r="S93"/>
      <c r="T93"/>
      <c r="U93"/>
      <c r="V93"/>
      <c r="W93"/>
      <c r="X93"/>
      <c r="Y93"/>
    </row>
    <row r="94" spans="1:25" ht="15" x14ac:dyDescent="0.2">
      <c r="A94"/>
      <c r="B94"/>
      <c r="C94"/>
      <c r="D94"/>
      <c r="E94"/>
      <c r="F94"/>
      <c r="G94"/>
      <c r="H94"/>
      <c r="I94"/>
      <c r="J94"/>
      <c r="K94"/>
      <c r="L94"/>
      <c r="M94"/>
      <c r="N94"/>
      <c r="O94"/>
      <c r="P94"/>
      <c r="Q94"/>
      <c r="R94"/>
      <c r="S94"/>
      <c r="T94"/>
      <c r="U94"/>
      <c r="V94"/>
      <c r="W94"/>
      <c r="X94"/>
      <c r="Y94"/>
    </row>
    <row r="95" spans="1:25" ht="15" x14ac:dyDescent="0.2">
      <c r="A95" s="8"/>
      <c r="B95" s="8"/>
      <c r="C95" s="8"/>
      <c r="D95" s="8"/>
      <c r="E95" s="8"/>
      <c r="F95" s="8"/>
      <c r="G95" s="8"/>
      <c r="H95" s="8"/>
      <c r="I95" s="8"/>
      <c r="J95" s="8"/>
      <c r="K95" s="8"/>
      <c r="L95" s="8"/>
      <c r="M95" s="8"/>
      <c r="N95" s="8"/>
      <c r="O95"/>
      <c r="P95"/>
      <c r="Q95"/>
      <c r="R95"/>
      <c r="S95"/>
      <c r="T95"/>
      <c r="U95"/>
      <c r="V95"/>
      <c r="W95"/>
      <c r="X95"/>
      <c r="Y95"/>
    </row>
    <row r="96" spans="1:25" ht="16" customHeight="1" x14ac:dyDescent="0.2">
      <c r="A96" s="36" t="s">
        <v>2863</v>
      </c>
      <c r="B96" s="36"/>
      <c r="C96" s="36"/>
      <c r="D96" s="36"/>
      <c r="E96" s="36"/>
      <c r="F96" s="36"/>
      <c r="G96" s="36"/>
      <c r="H96" s="36"/>
      <c r="I96" s="36"/>
      <c r="J96" s="36"/>
      <c r="K96" s="36"/>
      <c r="L96" s="36"/>
      <c r="M96" s="36"/>
      <c r="N96" s="36"/>
      <c r="O96" s="36"/>
      <c r="P96" s="36"/>
      <c r="Q96" s="36"/>
      <c r="R96" s="36"/>
      <c r="S96" s="36"/>
      <c r="T96" s="36"/>
      <c r="U96"/>
      <c r="V96"/>
      <c r="W96"/>
      <c r="X96"/>
      <c r="Y96"/>
    </row>
    <row r="97" spans="1:25" ht="16" customHeight="1" x14ac:dyDescent="0.2">
      <c r="A97" s="36"/>
      <c r="B97" s="36"/>
      <c r="C97" s="36"/>
      <c r="D97" s="36"/>
      <c r="E97" s="36"/>
      <c r="F97" s="36"/>
      <c r="G97" s="36"/>
      <c r="H97" s="36"/>
      <c r="I97" s="36"/>
      <c r="J97" s="36"/>
      <c r="K97" s="36"/>
      <c r="L97" s="36"/>
      <c r="M97" s="36"/>
      <c r="N97" s="36"/>
      <c r="O97" s="36"/>
      <c r="P97" s="36"/>
      <c r="Q97" s="36"/>
      <c r="R97" s="36"/>
      <c r="S97" s="36"/>
      <c r="T97" s="36"/>
      <c r="U97"/>
      <c r="V97"/>
      <c r="W97"/>
      <c r="X97"/>
      <c r="Y97"/>
    </row>
    <row r="98" spans="1:25" ht="15" x14ac:dyDescent="0.2">
      <c r="A98"/>
      <c r="B98"/>
      <c r="C98"/>
      <c r="D98"/>
      <c r="E98"/>
      <c r="F98"/>
      <c r="G98"/>
      <c r="H98"/>
      <c r="I98"/>
      <c r="J98"/>
      <c r="K98"/>
      <c r="L98"/>
      <c r="M98"/>
      <c r="N98"/>
      <c r="O98"/>
      <c r="P98"/>
      <c r="Q98"/>
      <c r="R98"/>
      <c r="S98"/>
      <c r="T98"/>
      <c r="U98"/>
      <c r="V98"/>
      <c r="W98"/>
      <c r="X98"/>
      <c r="Y98"/>
    </row>
    <row r="99" spans="1:25" ht="15" x14ac:dyDescent="0.2">
      <c r="A99" s="1" t="s">
        <v>341</v>
      </c>
      <c r="B99" s="1" t="s">
        <v>1843</v>
      </c>
      <c r="C99"/>
      <c r="D99"/>
      <c r="E99"/>
      <c r="F99"/>
      <c r="G99"/>
      <c r="H99"/>
      <c r="I99"/>
      <c r="J99"/>
      <c r="K99"/>
      <c r="L99"/>
      <c r="M99"/>
      <c r="N99"/>
      <c r="O99"/>
      <c r="P99"/>
      <c r="Q99"/>
      <c r="R99"/>
      <c r="S99"/>
      <c r="T99"/>
      <c r="U99"/>
      <c r="V99"/>
      <c r="W99"/>
      <c r="X99"/>
      <c r="Y99"/>
    </row>
    <row r="100" spans="1:25" ht="15" x14ac:dyDescent="0.2">
      <c r="A100" s="1" t="s">
        <v>339</v>
      </c>
      <c r="B100">
        <v>1</v>
      </c>
      <c r="C100">
        <v>2</v>
      </c>
      <c r="D100">
        <v>3</v>
      </c>
      <c r="E100" t="s">
        <v>340</v>
      </c>
      <c r="F100"/>
      <c r="G100"/>
      <c r="H100"/>
      <c r="I100"/>
      <c r="J100"/>
      <c r="K100"/>
      <c r="L100"/>
      <c r="M100"/>
      <c r="N100"/>
      <c r="O100"/>
      <c r="P100"/>
      <c r="Q100"/>
      <c r="R100"/>
      <c r="S100"/>
      <c r="T100"/>
      <c r="U100"/>
      <c r="V100"/>
      <c r="W100"/>
      <c r="X100"/>
      <c r="Y100"/>
    </row>
    <row r="101" spans="1:25" ht="15" x14ac:dyDescent="0.2">
      <c r="A101" s="2">
        <v>0</v>
      </c>
      <c r="B101" s="31">
        <v>5.6116722783389446E-3</v>
      </c>
      <c r="C101" s="31">
        <v>6.7340067340067337E-3</v>
      </c>
      <c r="D101" s="31">
        <v>4.4893378226711564E-3</v>
      </c>
      <c r="E101" s="31">
        <v>1.6835016835016835E-2</v>
      </c>
      <c r="F101"/>
      <c r="G101"/>
      <c r="H101"/>
      <c r="I101"/>
      <c r="J101"/>
      <c r="K101"/>
      <c r="L101"/>
      <c r="M101"/>
      <c r="N101"/>
      <c r="O101"/>
      <c r="P101"/>
      <c r="Q101"/>
      <c r="R101"/>
      <c r="S101"/>
      <c r="T101"/>
      <c r="U101"/>
      <c r="V101"/>
      <c r="W101"/>
      <c r="X101"/>
      <c r="Y101"/>
    </row>
    <row r="102" spans="1:25" ht="15" x14ac:dyDescent="0.2">
      <c r="A102" s="2" t="s">
        <v>1871</v>
      </c>
      <c r="B102" s="31">
        <v>1.1223344556677891E-3</v>
      </c>
      <c r="C102" s="31">
        <v>0</v>
      </c>
      <c r="D102" s="31">
        <v>0.35914702581369246</v>
      </c>
      <c r="E102" s="31">
        <v>0.36026936026936029</v>
      </c>
      <c r="F102"/>
      <c r="G102"/>
      <c r="H102"/>
      <c r="I102"/>
      <c r="J102"/>
      <c r="K102"/>
      <c r="L102"/>
      <c r="M102"/>
      <c r="N102"/>
      <c r="O102"/>
      <c r="P102"/>
      <c r="Q102"/>
      <c r="R102"/>
      <c r="S102"/>
      <c r="T102"/>
      <c r="U102"/>
      <c r="V102"/>
      <c r="W102"/>
      <c r="X102"/>
      <c r="Y102"/>
    </row>
    <row r="103" spans="1:25" ht="15" x14ac:dyDescent="0.2">
      <c r="A103" s="2" t="s">
        <v>2853</v>
      </c>
      <c r="B103" s="31">
        <v>0</v>
      </c>
      <c r="C103" s="31">
        <v>0.12345679012345678</v>
      </c>
      <c r="D103" s="31">
        <v>0.12457912457912458</v>
      </c>
      <c r="E103" s="31">
        <v>0.24803591470258138</v>
      </c>
      <c r="F103"/>
      <c r="G103"/>
      <c r="H103"/>
      <c r="I103"/>
      <c r="J103"/>
      <c r="K103"/>
      <c r="L103"/>
      <c r="M103"/>
      <c r="N103"/>
      <c r="O103"/>
      <c r="P103"/>
      <c r="Q103"/>
      <c r="R103"/>
      <c r="S103"/>
      <c r="T103"/>
      <c r="U103"/>
      <c r="V103"/>
      <c r="W103"/>
      <c r="X103"/>
      <c r="Y103"/>
    </row>
    <row r="104" spans="1:25" ht="15" x14ac:dyDescent="0.2">
      <c r="A104" s="2" t="s">
        <v>2851</v>
      </c>
      <c r="B104" s="31">
        <v>0.12682379349046016</v>
      </c>
      <c r="C104" s="31">
        <v>7.6318742985409652E-2</v>
      </c>
      <c r="D104" s="31">
        <v>6.2850729517396189E-2</v>
      </c>
      <c r="E104" s="31">
        <v>0.265993265993266</v>
      </c>
      <c r="F104"/>
      <c r="G104"/>
      <c r="H104"/>
      <c r="I104"/>
      <c r="J104"/>
      <c r="K104"/>
      <c r="L104"/>
      <c r="M104"/>
      <c r="N104"/>
      <c r="O104"/>
      <c r="P104"/>
      <c r="Q104"/>
      <c r="R104"/>
      <c r="S104"/>
      <c r="T104"/>
      <c r="U104"/>
      <c r="V104"/>
      <c r="W104"/>
      <c r="X104"/>
      <c r="Y104"/>
    </row>
    <row r="105" spans="1:25" ht="15" x14ac:dyDescent="0.2">
      <c r="A105" s="2" t="s">
        <v>2854</v>
      </c>
      <c r="B105" s="31">
        <v>0.10886644219977554</v>
      </c>
      <c r="C105" s="31">
        <v>0</v>
      </c>
      <c r="D105" s="31">
        <v>0</v>
      </c>
      <c r="E105" s="31">
        <v>0.10886644219977554</v>
      </c>
      <c r="F105"/>
      <c r="G105"/>
      <c r="H105"/>
      <c r="I105"/>
      <c r="J105"/>
      <c r="K105"/>
      <c r="L105"/>
      <c r="M105"/>
      <c r="N105"/>
      <c r="O105"/>
      <c r="P105"/>
      <c r="Q105"/>
      <c r="R105"/>
      <c r="S105"/>
      <c r="T105"/>
      <c r="U105"/>
      <c r="V105"/>
      <c r="W105"/>
      <c r="X105"/>
      <c r="Y105"/>
    </row>
    <row r="106" spans="1:25" ht="15" x14ac:dyDescent="0.2">
      <c r="A106" s="2" t="s">
        <v>340</v>
      </c>
      <c r="B106" s="31">
        <v>0.24242424242424243</v>
      </c>
      <c r="C106" s="31">
        <v>0.20650953984287318</v>
      </c>
      <c r="D106" s="31">
        <v>0.55106621773288444</v>
      </c>
      <c r="E106" s="31">
        <v>1</v>
      </c>
      <c r="F106"/>
      <c r="G106"/>
      <c r="H106"/>
      <c r="I106"/>
      <c r="J106"/>
      <c r="K106"/>
      <c r="L106"/>
      <c r="M106"/>
      <c r="N106"/>
      <c r="O106"/>
      <c r="P106"/>
      <c r="Q106"/>
      <c r="R106"/>
      <c r="S106"/>
      <c r="T106"/>
      <c r="U106"/>
      <c r="V106"/>
      <c r="W106"/>
      <c r="X106"/>
      <c r="Y106"/>
    </row>
    <row r="107" spans="1:25" ht="15" x14ac:dyDescent="0.2">
      <c r="A107"/>
      <c r="B107"/>
      <c r="C107"/>
      <c r="D107"/>
      <c r="E107"/>
      <c r="F107"/>
      <c r="G107"/>
      <c r="H107"/>
      <c r="I107"/>
      <c r="J107"/>
      <c r="K107"/>
      <c r="L107"/>
      <c r="M107"/>
      <c r="N107"/>
      <c r="O107"/>
      <c r="P107"/>
      <c r="Q107"/>
      <c r="R107"/>
      <c r="S107"/>
      <c r="T107"/>
      <c r="U107"/>
      <c r="V107"/>
      <c r="W107"/>
      <c r="X107"/>
      <c r="Y107"/>
    </row>
    <row r="108" spans="1:25" ht="17" x14ac:dyDescent="0.2">
      <c r="A108" s="13" t="s">
        <v>1850</v>
      </c>
      <c r="B108"/>
      <c r="C108"/>
      <c r="D108"/>
      <c r="E108"/>
      <c r="F108"/>
      <c r="G108"/>
      <c r="H108"/>
      <c r="I108"/>
      <c r="J108"/>
      <c r="K108"/>
      <c r="L108"/>
      <c r="M108"/>
      <c r="N108"/>
      <c r="O108"/>
      <c r="P108"/>
      <c r="Q108"/>
      <c r="R108"/>
      <c r="S108"/>
      <c r="T108"/>
      <c r="U108"/>
      <c r="V108"/>
      <c r="W108"/>
      <c r="X108"/>
      <c r="Y108"/>
    </row>
    <row r="109" spans="1:25" ht="15" x14ac:dyDescent="0.2">
      <c r="A109" s="41" t="s">
        <v>2864</v>
      </c>
      <c r="B109" s="41"/>
      <c r="C109" s="41"/>
      <c r="D109" s="41"/>
      <c r="E109" s="41"/>
      <c r="F109" s="41"/>
      <c r="G109" s="41"/>
      <c r="H109" s="41"/>
      <c r="I109"/>
      <c r="J109"/>
      <c r="K109"/>
      <c r="L109"/>
      <c r="M109"/>
      <c r="N109"/>
      <c r="O109"/>
      <c r="P109"/>
      <c r="Q109"/>
      <c r="R109"/>
      <c r="S109"/>
      <c r="T109"/>
      <c r="U109"/>
      <c r="V109"/>
      <c r="W109"/>
      <c r="X109"/>
      <c r="Y109"/>
    </row>
    <row r="110" spans="1:25" ht="15" x14ac:dyDescent="0.2">
      <c r="A110" s="41"/>
      <c r="B110" s="41"/>
      <c r="C110" s="41"/>
      <c r="D110" s="41"/>
      <c r="E110" s="41"/>
      <c r="F110" s="41"/>
      <c r="G110" s="41"/>
      <c r="H110" s="41"/>
      <c r="I110"/>
      <c r="J110"/>
      <c r="K110"/>
      <c r="L110"/>
      <c r="M110"/>
      <c r="N110"/>
      <c r="O110"/>
      <c r="P110"/>
      <c r="Q110"/>
      <c r="R110"/>
      <c r="S110"/>
      <c r="T110"/>
      <c r="U110"/>
      <c r="V110"/>
      <c r="W110"/>
      <c r="X110"/>
      <c r="Y110"/>
    </row>
    <row r="111" spans="1:25" ht="15" x14ac:dyDescent="0.2">
      <c r="A111" s="41"/>
      <c r="B111" s="41"/>
      <c r="C111" s="41"/>
      <c r="D111" s="41"/>
      <c r="E111" s="41"/>
      <c r="F111" s="41"/>
      <c r="G111" s="41"/>
      <c r="H111" s="41"/>
      <c r="I111"/>
      <c r="J111"/>
      <c r="K111"/>
      <c r="L111"/>
      <c r="M111"/>
      <c r="N111"/>
      <c r="O111"/>
      <c r="P111"/>
      <c r="Q111"/>
      <c r="R111"/>
      <c r="S111"/>
      <c r="T111"/>
      <c r="U111"/>
      <c r="V111"/>
      <c r="W111"/>
      <c r="X111"/>
      <c r="Y111"/>
    </row>
    <row r="112" spans="1:25" ht="15" x14ac:dyDescent="0.2">
      <c r="A112" s="41"/>
      <c r="B112" s="41"/>
      <c r="C112" s="41"/>
      <c r="D112" s="41"/>
      <c r="E112" s="41"/>
      <c r="F112" s="41"/>
      <c r="G112" s="41"/>
      <c r="H112" s="41"/>
      <c r="I112"/>
      <c r="J112"/>
      <c r="K112"/>
      <c r="L112"/>
      <c r="M112"/>
      <c r="N112"/>
      <c r="O112"/>
      <c r="P112"/>
      <c r="Q112"/>
      <c r="R112"/>
      <c r="S112"/>
      <c r="T112"/>
      <c r="U112"/>
      <c r="V112"/>
      <c r="W112"/>
      <c r="X112"/>
      <c r="Y112"/>
    </row>
    <row r="113" spans="1:25" ht="15" x14ac:dyDescent="0.2">
      <c r="A113" s="41"/>
      <c r="B113" s="41"/>
      <c r="C113" s="41"/>
      <c r="D113" s="41"/>
      <c r="E113" s="41"/>
      <c r="F113" s="41"/>
      <c r="G113" s="41"/>
      <c r="H113" s="41"/>
      <c r="I113"/>
      <c r="J113"/>
      <c r="K113"/>
      <c r="L113"/>
      <c r="M113"/>
      <c r="N113"/>
      <c r="O113"/>
      <c r="P113"/>
      <c r="Q113"/>
      <c r="R113"/>
      <c r="S113"/>
      <c r="T113"/>
      <c r="U113"/>
      <c r="V113"/>
      <c r="W113"/>
      <c r="X113"/>
      <c r="Y113"/>
    </row>
    <row r="114" spans="1:25" ht="15" x14ac:dyDescent="0.2">
      <c r="A114"/>
      <c r="B114"/>
      <c r="C114"/>
      <c r="D114"/>
      <c r="E114"/>
      <c r="F114"/>
      <c r="G114"/>
      <c r="H114"/>
      <c r="I114"/>
      <c r="J114"/>
      <c r="K114"/>
      <c r="L114"/>
      <c r="M114"/>
      <c r="N114"/>
      <c r="O114"/>
      <c r="P114"/>
      <c r="Q114"/>
      <c r="R114"/>
      <c r="S114"/>
      <c r="T114"/>
      <c r="U114"/>
      <c r="V114"/>
      <c r="W114"/>
      <c r="X114"/>
      <c r="Y114"/>
    </row>
    <row r="115" spans="1:25" ht="15" x14ac:dyDescent="0.2">
      <c r="A115"/>
      <c r="B115"/>
      <c r="C115"/>
      <c r="D115"/>
      <c r="E115"/>
      <c r="F115"/>
      <c r="G115"/>
      <c r="H115"/>
      <c r="I115"/>
      <c r="J115"/>
      <c r="K115"/>
      <c r="L115"/>
      <c r="M115"/>
      <c r="N115"/>
      <c r="O115"/>
      <c r="P115"/>
      <c r="Q115"/>
      <c r="R115"/>
      <c r="S115"/>
      <c r="T115"/>
      <c r="U115"/>
      <c r="V115"/>
      <c r="W115"/>
      <c r="X115"/>
      <c r="Y115"/>
    </row>
    <row r="116" spans="1:25" ht="15" x14ac:dyDescent="0.2">
      <c r="A116"/>
      <c r="B116"/>
      <c r="C116"/>
      <c r="D116"/>
      <c r="E116"/>
      <c r="F116"/>
      <c r="G116"/>
      <c r="H116"/>
      <c r="I116"/>
      <c r="J116"/>
      <c r="K116"/>
      <c r="L116"/>
      <c r="M116"/>
      <c r="N116"/>
      <c r="O116"/>
      <c r="P116"/>
      <c r="Q116"/>
      <c r="R116"/>
      <c r="S116"/>
      <c r="T116"/>
      <c r="U116"/>
      <c r="V116"/>
      <c r="W116"/>
      <c r="X116"/>
      <c r="Y116"/>
    </row>
    <row r="117" spans="1:25" ht="15" x14ac:dyDescent="0.2">
      <c r="A117"/>
      <c r="B117"/>
      <c r="C117"/>
      <c r="D117"/>
      <c r="E117"/>
      <c r="F117"/>
      <c r="G117"/>
      <c r="H117"/>
      <c r="I117"/>
      <c r="J117"/>
      <c r="K117"/>
      <c r="L117"/>
      <c r="M117"/>
      <c r="N117"/>
      <c r="O117"/>
      <c r="P117"/>
      <c r="Q117"/>
      <c r="R117"/>
      <c r="S117"/>
      <c r="T117"/>
      <c r="U117"/>
      <c r="V117"/>
      <c r="W117"/>
      <c r="X117"/>
      <c r="Y117"/>
    </row>
    <row r="118" spans="1:25" ht="15" x14ac:dyDescent="0.2">
      <c r="A118"/>
      <c r="B118"/>
      <c r="C118"/>
      <c r="D118"/>
      <c r="E118"/>
      <c r="F118"/>
      <c r="G118"/>
      <c r="H118"/>
      <c r="I118"/>
      <c r="J118"/>
      <c r="K118"/>
      <c r="L118"/>
      <c r="M118"/>
      <c r="N118"/>
      <c r="O118"/>
      <c r="P118"/>
      <c r="Q118"/>
      <c r="R118"/>
      <c r="S118"/>
      <c r="T118"/>
      <c r="U118"/>
      <c r="V118"/>
      <c r="W118"/>
      <c r="X118"/>
      <c r="Y118"/>
    </row>
    <row r="119" spans="1:25" ht="15" x14ac:dyDescent="0.2">
      <c r="A119"/>
      <c r="B119"/>
      <c r="C119"/>
      <c r="D119"/>
      <c r="E119"/>
      <c r="F119"/>
      <c r="G119"/>
      <c r="H119"/>
      <c r="I119"/>
      <c r="J119"/>
      <c r="K119"/>
      <c r="L119"/>
      <c r="M119"/>
      <c r="N119"/>
      <c r="O119"/>
      <c r="P119"/>
      <c r="Q119"/>
      <c r="R119"/>
      <c r="S119"/>
      <c r="T119"/>
      <c r="U119"/>
      <c r="V119"/>
      <c r="W119"/>
      <c r="X119"/>
      <c r="Y119"/>
    </row>
    <row r="120" spans="1:25" ht="15" x14ac:dyDescent="0.2">
      <c r="A120"/>
      <c r="B120"/>
      <c r="C120"/>
      <c r="D120"/>
      <c r="E120"/>
      <c r="F120"/>
      <c r="G120"/>
      <c r="H120"/>
      <c r="I120"/>
      <c r="J120"/>
      <c r="K120"/>
      <c r="L120"/>
      <c r="M120"/>
      <c r="N120"/>
      <c r="O120"/>
      <c r="P120"/>
      <c r="Q120"/>
      <c r="R120"/>
      <c r="S120"/>
      <c r="T120"/>
      <c r="U120"/>
      <c r="V120"/>
      <c r="W120"/>
      <c r="X120"/>
      <c r="Y120"/>
    </row>
    <row r="121" spans="1:25" ht="15" x14ac:dyDescent="0.2">
      <c r="A121"/>
      <c r="B121"/>
      <c r="C121"/>
      <c r="D121"/>
      <c r="E121"/>
      <c r="F121"/>
      <c r="G121"/>
      <c r="H121"/>
      <c r="I121"/>
      <c r="J121"/>
      <c r="K121"/>
      <c r="L121"/>
      <c r="M121"/>
      <c r="N121"/>
      <c r="O121"/>
      <c r="P121"/>
      <c r="Q121"/>
      <c r="R121"/>
      <c r="S121"/>
      <c r="T121"/>
      <c r="U121"/>
      <c r="V121"/>
      <c r="W121"/>
      <c r="X121"/>
      <c r="Y121"/>
    </row>
    <row r="122" spans="1:25" ht="15" x14ac:dyDescent="0.2">
      <c r="A122"/>
      <c r="B122"/>
      <c r="C122"/>
      <c r="D122"/>
      <c r="E122"/>
      <c r="F122"/>
      <c r="G122"/>
      <c r="H122"/>
      <c r="I122"/>
      <c r="J122"/>
      <c r="K122"/>
      <c r="L122"/>
      <c r="M122"/>
      <c r="N122"/>
      <c r="O122"/>
      <c r="P122"/>
      <c r="Q122"/>
      <c r="R122"/>
      <c r="S122"/>
      <c r="T122"/>
      <c r="U122"/>
      <c r="V122"/>
      <c r="W122"/>
      <c r="X122"/>
      <c r="Y122"/>
    </row>
    <row r="123" spans="1:25" ht="15" x14ac:dyDescent="0.2">
      <c r="A123"/>
      <c r="B123"/>
      <c r="C123"/>
      <c r="D123"/>
      <c r="E123"/>
      <c r="F123"/>
      <c r="G123"/>
      <c r="H123"/>
      <c r="I123"/>
      <c r="J123"/>
      <c r="K123"/>
      <c r="L123"/>
      <c r="M123"/>
      <c r="N123"/>
      <c r="O123"/>
      <c r="P123"/>
      <c r="Q123"/>
      <c r="R123"/>
      <c r="S123"/>
      <c r="T123"/>
      <c r="U123"/>
      <c r="V123"/>
      <c r="W123"/>
      <c r="X123"/>
      <c r="Y123"/>
    </row>
    <row r="124" spans="1:25" ht="15" x14ac:dyDescent="0.2">
      <c r="A124"/>
      <c r="B124"/>
      <c r="C124"/>
      <c r="D124"/>
      <c r="E124"/>
      <c r="F124"/>
      <c r="G124"/>
      <c r="H124"/>
      <c r="I124"/>
      <c r="J124"/>
      <c r="K124"/>
      <c r="L124"/>
      <c r="M124"/>
      <c r="N124"/>
      <c r="O124"/>
      <c r="P124"/>
      <c r="Q124"/>
      <c r="R124"/>
      <c r="S124"/>
      <c r="T124"/>
      <c r="U124"/>
      <c r="V124"/>
      <c r="W124"/>
      <c r="X124"/>
      <c r="Y124"/>
    </row>
    <row r="125" spans="1:25" ht="15" x14ac:dyDescent="0.2">
      <c r="A125"/>
      <c r="B125"/>
      <c r="C125"/>
      <c r="D125"/>
      <c r="E125"/>
      <c r="F125"/>
      <c r="G125"/>
      <c r="H125"/>
      <c r="I125"/>
      <c r="J125"/>
      <c r="K125"/>
      <c r="L125"/>
      <c r="M125"/>
      <c r="N125"/>
      <c r="O125"/>
      <c r="P125"/>
      <c r="Q125"/>
      <c r="R125"/>
      <c r="S125"/>
      <c r="T125"/>
      <c r="U125"/>
      <c r="V125"/>
      <c r="W125"/>
      <c r="X125"/>
      <c r="Y125"/>
    </row>
    <row r="126" spans="1:25" ht="15" x14ac:dyDescent="0.2">
      <c r="A126"/>
      <c r="B126"/>
      <c r="C126"/>
      <c r="D126"/>
      <c r="E126"/>
      <c r="F126"/>
      <c r="G126"/>
      <c r="H126"/>
      <c r="I126"/>
      <c r="J126"/>
      <c r="K126"/>
      <c r="L126"/>
      <c r="M126"/>
      <c r="N126"/>
      <c r="O126"/>
      <c r="P126"/>
      <c r="Q126"/>
      <c r="R126"/>
      <c r="S126"/>
      <c r="T126"/>
      <c r="U126"/>
      <c r="V126"/>
      <c r="W126"/>
      <c r="X126"/>
      <c r="Y126"/>
    </row>
    <row r="127" spans="1:25" x14ac:dyDescent="0.2">
      <c r="A127"/>
      <c r="B127"/>
      <c r="C127"/>
      <c r="D127"/>
      <c r="E127"/>
      <c r="F127"/>
      <c r="G127"/>
      <c r="H127"/>
      <c r="I127"/>
      <c r="J127"/>
      <c r="K127"/>
      <c r="M127"/>
      <c r="N127"/>
      <c r="O127"/>
      <c r="P127"/>
      <c r="Q127"/>
      <c r="R127"/>
      <c r="S127"/>
      <c r="T127"/>
      <c r="U127"/>
      <c r="V127"/>
      <c r="W127"/>
      <c r="X127"/>
      <c r="Y127"/>
    </row>
    <row r="128" spans="1:25" x14ac:dyDescent="0.2">
      <c r="A128"/>
      <c r="B128"/>
      <c r="C128"/>
      <c r="D128"/>
      <c r="E128"/>
      <c r="F128"/>
      <c r="G128"/>
      <c r="H128"/>
      <c r="I128"/>
      <c r="J128"/>
      <c r="K128"/>
      <c r="M128"/>
      <c r="N128"/>
      <c r="O128"/>
      <c r="P128"/>
      <c r="Q128"/>
      <c r="R128"/>
      <c r="S128"/>
      <c r="T128"/>
      <c r="U128"/>
      <c r="V128"/>
      <c r="W128"/>
      <c r="X128"/>
      <c r="Y128"/>
    </row>
    <row r="129" spans="12:12" customFormat="1" x14ac:dyDescent="0.2">
      <c r="L129" s="14"/>
    </row>
    <row r="130" spans="12:12" customFormat="1" x14ac:dyDescent="0.2">
      <c r="L130" s="14"/>
    </row>
    <row r="131" spans="12:12" customFormat="1" x14ac:dyDescent="0.2">
      <c r="L131" s="14"/>
    </row>
    <row r="132" spans="12:12" customFormat="1" ht="17" x14ac:dyDescent="0.2">
      <c r="L132" s="13"/>
    </row>
    <row r="133" spans="12:12" customFormat="1" x14ac:dyDescent="0.2">
      <c r="L133" s="14"/>
    </row>
    <row r="134" spans="12:12" customFormat="1" x14ac:dyDescent="0.2">
      <c r="L134" s="14"/>
    </row>
    <row r="135" spans="12:12" customFormat="1" x14ac:dyDescent="0.2">
      <c r="L135" s="14"/>
    </row>
    <row r="136" spans="12:12" customFormat="1" x14ac:dyDescent="0.2">
      <c r="L136" s="14"/>
    </row>
    <row r="137" spans="12:12" customFormat="1" x14ac:dyDescent="0.2">
      <c r="L137" s="14"/>
    </row>
    <row r="138" spans="12:12" customFormat="1" x14ac:dyDescent="0.2">
      <c r="L138" s="14"/>
    </row>
    <row r="139" spans="12:12" customFormat="1" x14ac:dyDescent="0.2">
      <c r="L139" s="14"/>
    </row>
    <row r="140" spans="12:12" customFormat="1" x14ac:dyDescent="0.2">
      <c r="L140" s="14"/>
    </row>
    <row r="141" spans="12:12" customFormat="1" x14ac:dyDescent="0.2">
      <c r="L141" s="14"/>
    </row>
    <row r="142" spans="12:12" customFormat="1" ht="15" x14ac:dyDescent="0.2"/>
    <row r="143" spans="12:12" customFormat="1" ht="15" x14ac:dyDescent="0.2"/>
    <row r="144" spans="12:12" customFormat="1" ht="15" x14ac:dyDescent="0.2"/>
    <row r="145" customFormat="1" ht="15" x14ac:dyDescent="0.2"/>
    <row r="146" customFormat="1" ht="15" x14ac:dyDescent="0.2"/>
    <row r="147" customFormat="1" ht="15" x14ac:dyDescent="0.2"/>
    <row r="148" customFormat="1" ht="15" x14ac:dyDescent="0.2"/>
    <row r="149" customFormat="1" ht="15" x14ac:dyDescent="0.2"/>
    <row r="150" customFormat="1" ht="15" x14ac:dyDescent="0.2"/>
    <row r="151" customFormat="1" ht="15" x14ac:dyDescent="0.2"/>
    <row r="152" customFormat="1" ht="15" x14ac:dyDescent="0.2"/>
    <row r="153" customFormat="1" ht="15" x14ac:dyDescent="0.2"/>
    <row r="154" customFormat="1" ht="15" x14ac:dyDescent="0.2"/>
    <row r="155" customFormat="1" ht="15" x14ac:dyDescent="0.2"/>
    <row r="156" customFormat="1" ht="15" x14ac:dyDescent="0.2"/>
    <row r="157" customFormat="1" ht="15" x14ac:dyDescent="0.2"/>
    <row r="158" customFormat="1" ht="15" x14ac:dyDescent="0.2"/>
    <row r="159" customFormat="1" ht="15" x14ac:dyDescent="0.2"/>
    <row r="160" customFormat="1" ht="15" x14ac:dyDescent="0.2"/>
    <row r="161" customFormat="1" ht="15" x14ac:dyDescent="0.2"/>
    <row r="162" customFormat="1" ht="15" x14ac:dyDescent="0.2"/>
    <row r="163" customFormat="1" ht="15" x14ac:dyDescent="0.2"/>
    <row r="164" customFormat="1" ht="15" x14ac:dyDescent="0.2"/>
    <row r="165" customFormat="1" ht="15" x14ac:dyDescent="0.2"/>
    <row r="166" customFormat="1" ht="15" x14ac:dyDescent="0.2"/>
    <row r="167" customFormat="1" ht="15" x14ac:dyDescent="0.2"/>
    <row r="168" customFormat="1" ht="15" x14ac:dyDescent="0.2"/>
    <row r="169" customFormat="1" ht="15" x14ac:dyDescent="0.2"/>
    <row r="170" customFormat="1" ht="15" x14ac:dyDescent="0.2"/>
    <row r="171" customFormat="1" ht="15" x14ac:dyDescent="0.2"/>
    <row r="172" customFormat="1" ht="15" x14ac:dyDescent="0.2"/>
    <row r="173" customFormat="1" ht="15" x14ac:dyDescent="0.2"/>
    <row r="174" customFormat="1" ht="15" x14ac:dyDescent="0.2"/>
    <row r="175" customFormat="1" ht="15" x14ac:dyDescent="0.2"/>
    <row r="176" customFormat="1" ht="15" x14ac:dyDescent="0.2"/>
    <row r="177" spans="1:25" ht="15" x14ac:dyDescent="0.2">
      <c r="A177"/>
      <c r="B177"/>
      <c r="C177"/>
      <c r="D177"/>
      <c r="E177"/>
      <c r="F177"/>
      <c r="G177"/>
      <c r="H177"/>
      <c r="I177"/>
      <c r="J177"/>
      <c r="K177"/>
      <c r="L177"/>
      <c r="M177"/>
      <c r="N177"/>
      <c r="O177"/>
      <c r="P177"/>
      <c r="Q177"/>
      <c r="R177"/>
      <c r="S177"/>
      <c r="T177"/>
      <c r="U177"/>
      <c r="V177"/>
      <c r="W177"/>
      <c r="X177"/>
      <c r="Y177"/>
    </row>
    <row r="178" spans="1:25" ht="15" x14ac:dyDescent="0.2">
      <c r="A178"/>
      <c r="B178"/>
      <c r="C178"/>
      <c r="D178"/>
      <c r="E178"/>
      <c r="F178"/>
      <c r="G178"/>
      <c r="H178"/>
      <c r="I178"/>
      <c r="J178"/>
      <c r="K178"/>
      <c r="L178"/>
      <c r="M178"/>
      <c r="N178"/>
      <c r="O178"/>
      <c r="P178"/>
      <c r="Q178"/>
      <c r="R178"/>
      <c r="S178"/>
      <c r="T178"/>
      <c r="U178"/>
      <c r="V178"/>
      <c r="W178"/>
      <c r="X178"/>
      <c r="Y178"/>
    </row>
    <row r="179" spans="1:25" ht="15" x14ac:dyDescent="0.2">
      <c r="A179"/>
      <c r="B179"/>
      <c r="C179"/>
      <c r="D179"/>
      <c r="E179"/>
      <c r="F179"/>
      <c r="G179"/>
      <c r="H179"/>
      <c r="I179"/>
      <c r="J179"/>
      <c r="K179"/>
      <c r="L179"/>
      <c r="M179"/>
      <c r="N179"/>
      <c r="O179"/>
      <c r="P179"/>
      <c r="Q179"/>
      <c r="R179"/>
      <c r="S179"/>
      <c r="T179"/>
      <c r="U179"/>
      <c r="V179"/>
      <c r="W179"/>
      <c r="X179"/>
      <c r="Y179"/>
    </row>
    <row r="180" spans="1:25" ht="15" x14ac:dyDescent="0.2">
      <c r="A180"/>
      <c r="B180"/>
      <c r="C180"/>
      <c r="D180"/>
      <c r="E180"/>
      <c r="F180"/>
      <c r="G180"/>
      <c r="H180"/>
      <c r="I180"/>
      <c r="J180"/>
      <c r="K180"/>
      <c r="L180"/>
      <c r="M180"/>
      <c r="N180"/>
      <c r="O180"/>
      <c r="P180"/>
      <c r="Q180"/>
      <c r="R180"/>
      <c r="S180"/>
      <c r="T180"/>
      <c r="U180"/>
      <c r="V180"/>
      <c r="W180"/>
      <c r="X180"/>
      <c r="Y180"/>
    </row>
    <row r="181" spans="1:25" ht="15" x14ac:dyDescent="0.2">
      <c r="A181"/>
      <c r="B181"/>
      <c r="C181"/>
      <c r="D181"/>
      <c r="E181"/>
      <c r="F181"/>
      <c r="G181"/>
      <c r="H181"/>
      <c r="I181"/>
      <c r="J181"/>
      <c r="K181"/>
      <c r="L181"/>
      <c r="M181"/>
      <c r="N181"/>
      <c r="O181"/>
      <c r="P181"/>
      <c r="Q181"/>
      <c r="R181"/>
      <c r="S181"/>
      <c r="T181"/>
      <c r="U181"/>
      <c r="V181"/>
      <c r="W181"/>
      <c r="X181"/>
      <c r="Y181"/>
    </row>
    <row r="182" spans="1:25" ht="15" x14ac:dyDescent="0.2">
      <c r="A182"/>
      <c r="B182"/>
      <c r="C182"/>
      <c r="D182"/>
      <c r="E182"/>
      <c r="F182"/>
      <c r="G182"/>
      <c r="H182"/>
      <c r="I182"/>
      <c r="J182"/>
      <c r="K182"/>
      <c r="L182"/>
      <c r="M182"/>
      <c r="N182"/>
      <c r="O182"/>
      <c r="P182"/>
      <c r="Q182"/>
      <c r="R182"/>
      <c r="S182"/>
      <c r="T182"/>
      <c r="U182"/>
      <c r="V182"/>
      <c r="W182"/>
      <c r="X182"/>
      <c r="Y182"/>
    </row>
    <row r="183" spans="1:25" ht="15" x14ac:dyDescent="0.2">
      <c r="A183"/>
      <c r="B183"/>
      <c r="C183"/>
      <c r="D183"/>
      <c r="E183"/>
      <c r="F183"/>
      <c r="G183"/>
      <c r="H183"/>
      <c r="I183"/>
      <c r="J183"/>
      <c r="K183"/>
      <c r="L183"/>
      <c r="M183"/>
      <c r="N183"/>
      <c r="O183"/>
      <c r="P183"/>
      <c r="Q183"/>
      <c r="R183"/>
      <c r="S183"/>
      <c r="T183"/>
      <c r="U183"/>
      <c r="V183"/>
      <c r="W183"/>
      <c r="X183"/>
      <c r="Y183"/>
    </row>
    <row r="184" spans="1:25" ht="15" x14ac:dyDescent="0.2">
      <c r="A184"/>
      <c r="B184"/>
      <c r="C184"/>
      <c r="D184"/>
      <c r="E184"/>
      <c r="F184"/>
      <c r="G184"/>
      <c r="H184"/>
      <c r="I184"/>
      <c r="J184"/>
      <c r="K184"/>
      <c r="L184"/>
      <c r="M184"/>
      <c r="N184"/>
      <c r="O184"/>
      <c r="P184"/>
      <c r="Q184"/>
      <c r="R184"/>
      <c r="S184"/>
      <c r="T184"/>
      <c r="U184"/>
      <c r="V184"/>
      <c r="W184"/>
      <c r="X184"/>
      <c r="Y184"/>
    </row>
    <row r="185" spans="1:25" ht="15" x14ac:dyDescent="0.2">
      <c r="A185"/>
      <c r="B185"/>
      <c r="C185"/>
      <c r="D185"/>
      <c r="E185"/>
      <c r="F185"/>
      <c r="G185"/>
      <c r="H185"/>
      <c r="I185"/>
      <c r="J185"/>
      <c r="K185"/>
      <c r="L185"/>
      <c r="M185"/>
      <c r="N185"/>
      <c r="O185"/>
      <c r="P185"/>
      <c r="Q185"/>
      <c r="R185"/>
      <c r="S185"/>
      <c r="T185"/>
      <c r="U185"/>
      <c r="V185"/>
      <c r="W185"/>
      <c r="X185"/>
      <c r="Y185"/>
    </row>
    <row r="186" spans="1:25" ht="15" x14ac:dyDescent="0.2">
      <c r="A186"/>
      <c r="B186"/>
      <c r="C186"/>
      <c r="D186"/>
      <c r="E186"/>
      <c r="F186"/>
      <c r="G186"/>
      <c r="H186"/>
      <c r="I186"/>
      <c r="J186"/>
      <c r="K186"/>
      <c r="L186"/>
      <c r="M186"/>
      <c r="N186"/>
      <c r="O186"/>
      <c r="P186"/>
      <c r="Q186"/>
      <c r="R186"/>
      <c r="S186"/>
      <c r="T186"/>
      <c r="U186"/>
      <c r="V186"/>
      <c r="W186"/>
      <c r="X186"/>
      <c r="Y186"/>
    </row>
    <row r="187" spans="1:25" ht="15" x14ac:dyDescent="0.2">
      <c r="A187"/>
      <c r="B187"/>
      <c r="C187"/>
      <c r="D187"/>
      <c r="E187"/>
      <c r="F187"/>
      <c r="G187"/>
      <c r="H187"/>
      <c r="I187"/>
      <c r="J187"/>
      <c r="K187"/>
      <c r="L187"/>
      <c r="M187"/>
      <c r="N187"/>
      <c r="O187"/>
      <c r="P187"/>
      <c r="Q187"/>
      <c r="R187"/>
      <c r="S187"/>
      <c r="T187"/>
      <c r="U187"/>
      <c r="V187"/>
      <c r="W187"/>
      <c r="X187"/>
      <c r="Y187"/>
    </row>
    <row r="188" spans="1:25" x14ac:dyDescent="0.2">
      <c r="O188"/>
      <c r="P188"/>
      <c r="Q188"/>
      <c r="R188"/>
      <c r="S188"/>
      <c r="T188"/>
    </row>
    <row r="189" spans="1:25" x14ac:dyDescent="0.2">
      <c r="O189"/>
      <c r="P189"/>
      <c r="Q189"/>
      <c r="R189"/>
      <c r="S189"/>
      <c r="T189"/>
    </row>
    <row r="190" spans="1:25" x14ac:dyDescent="0.2">
      <c r="O190"/>
      <c r="P190"/>
      <c r="Q190"/>
      <c r="R190"/>
      <c r="S190"/>
      <c r="T190"/>
    </row>
    <row r="191" spans="1:25" x14ac:dyDescent="0.2">
      <c r="A191"/>
      <c r="B191"/>
      <c r="O191"/>
      <c r="P191"/>
      <c r="Q191"/>
      <c r="R191"/>
      <c r="S191"/>
      <c r="T191"/>
    </row>
    <row r="192" spans="1:25" x14ac:dyDescent="0.2">
      <c r="A192"/>
      <c r="B192"/>
      <c r="O192"/>
      <c r="P192"/>
      <c r="Q192"/>
      <c r="R192"/>
      <c r="S192"/>
      <c r="T192"/>
    </row>
    <row r="193" spans="1:20" x14ac:dyDescent="0.2">
      <c r="A193"/>
      <c r="B193"/>
      <c r="O193"/>
      <c r="P193"/>
      <c r="Q193"/>
      <c r="R193"/>
      <c r="S193"/>
      <c r="T193"/>
    </row>
    <row r="194" spans="1:20" x14ac:dyDescent="0.2">
      <c r="A194"/>
      <c r="B194"/>
      <c r="O194"/>
      <c r="P194"/>
      <c r="Q194"/>
      <c r="R194"/>
      <c r="S194"/>
      <c r="T194"/>
    </row>
    <row r="195" spans="1:20" x14ac:dyDescent="0.2">
      <c r="A195"/>
      <c r="B195"/>
      <c r="O195"/>
      <c r="P195"/>
      <c r="Q195"/>
      <c r="R195"/>
      <c r="S195"/>
      <c r="T195"/>
    </row>
    <row r="196" spans="1:20" x14ac:dyDescent="0.2">
      <c r="A196"/>
      <c r="B196"/>
      <c r="O196"/>
      <c r="P196"/>
      <c r="Q196"/>
      <c r="R196"/>
      <c r="S196"/>
      <c r="T196"/>
    </row>
    <row r="197" spans="1:20" x14ac:dyDescent="0.2">
      <c r="A197"/>
      <c r="B197"/>
      <c r="O197"/>
      <c r="P197"/>
      <c r="Q197"/>
      <c r="R197"/>
      <c r="S197"/>
      <c r="T197"/>
    </row>
    <row r="198" spans="1:20" x14ac:dyDescent="0.2">
      <c r="A198"/>
      <c r="B198"/>
      <c r="O198"/>
      <c r="P198"/>
      <c r="Q198"/>
      <c r="R198"/>
      <c r="S198"/>
      <c r="T198"/>
    </row>
    <row r="199" spans="1:20" x14ac:dyDescent="0.2">
      <c r="A199"/>
      <c r="B199"/>
      <c r="O199"/>
      <c r="P199"/>
      <c r="Q199"/>
      <c r="R199"/>
      <c r="S199"/>
      <c r="T199"/>
    </row>
    <row r="200" spans="1:20" x14ac:dyDescent="0.2">
      <c r="A200"/>
      <c r="B200"/>
      <c r="O200"/>
      <c r="P200"/>
      <c r="Q200"/>
      <c r="R200"/>
      <c r="S200"/>
      <c r="T200"/>
    </row>
    <row r="201" spans="1:20" x14ac:dyDescent="0.2">
      <c r="A201"/>
      <c r="B201"/>
      <c r="O201"/>
      <c r="P201"/>
      <c r="Q201"/>
      <c r="R201"/>
      <c r="S201"/>
      <c r="T201"/>
    </row>
    <row r="202" spans="1:20" x14ac:dyDescent="0.2">
      <c r="A202"/>
      <c r="B202"/>
      <c r="O202"/>
      <c r="P202"/>
      <c r="Q202"/>
      <c r="R202"/>
      <c r="S202"/>
      <c r="T202"/>
    </row>
    <row r="203" spans="1:20" x14ac:dyDescent="0.2">
      <c r="A203"/>
      <c r="B203"/>
      <c r="O203"/>
      <c r="P203"/>
      <c r="Q203"/>
      <c r="R203"/>
      <c r="S203"/>
      <c r="T203"/>
    </row>
    <row r="204" spans="1:20" x14ac:dyDescent="0.2">
      <c r="A204"/>
      <c r="B204"/>
      <c r="O204"/>
      <c r="P204"/>
      <c r="Q204"/>
      <c r="R204"/>
      <c r="S204"/>
      <c r="T204"/>
    </row>
    <row r="205" spans="1:20" x14ac:dyDescent="0.2">
      <c r="A205"/>
      <c r="B205"/>
      <c r="O205"/>
      <c r="P205"/>
      <c r="Q205"/>
      <c r="R205"/>
      <c r="S205"/>
      <c r="T205"/>
    </row>
    <row r="206" spans="1:20" x14ac:dyDescent="0.2">
      <c r="A206"/>
      <c r="B206"/>
      <c r="O206"/>
      <c r="P206"/>
      <c r="Q206"/>
      <c r="R206"/>
      <c r="S206"/>
      <c r="T206"/>
    </row>
    <row r="207" spans="1:20" x14ac:dyDescent="0.2">
      <c r="A207"/>
      <c r="B207"/>
      <c r="O207"/>
      <c r="P207"/>
      <c r="Q207"/>
      <c r="R207"/>
      <c r="S207"/>
      <c r="T207"/>
    </row>
    <row r="208" spans="1:20" x14ac:dyDescent="0.2">
      <c r="A208"/>
      <c r="B208"/>
      <c r="O208"/>
      <c r="P208"/>
      <c r="Q208"/>
      <c r="R208"/>
      <c r="S208"/>
      <c r="T208"/>
    </row>
    <row r="209" spans="1:20" x14ac:dyDescent="0.2">
      <c r="A209"/>
      <c r="B209"/>
      <c r="O209"/>
      <c r="P209"/>
      <c r="Q209"/>
      <c r="R209"/>
      <c r="S209"/>
      <c r="T209"/>
    </row>
    <row r="210" spans="1:20" x14ac:dyDescent="0.2">
      <c r="A210"/>
      <c r="B210"/>
      <c r="O210"/>
      <c r="P210"/>
      <c r="Q210"/>
      <c r="R210"/>
      <c r="S210"/>
      <c r="T210"/>
    </row>
    <row r="211" spans="1:20" x14ac:dyDescent="0.2">
      <c r="A211"/>
      <c r="B211"/>
      <c r="O211"/>
      <c r="P211"/>
      <c r="Q211"/>
      <c r="R211"/>
      <c r="S211"/>
      <c r="T211"/>
    </row>
    <row r="212" spans="1:20" x14ac:dyDescent="0.2">
      <c r="A212"/>
      <c r="B212"/>
      <c r="O212"/>
      <c r="P212"/>
      <c r="Q212"/>
      <c r="R212"/>
      <c r="S212"/>
      <c r="T212"/>
    </row>
    <row r="213" spans="1:20" x14ac:dyDescent="0.2">
      <c r="A213"/>
      <c r="B213"/>
      <c r="O213"/>
      <c r="P213"/>
      <c r="Q213"/>
      <c r="R213"/>
      <c r="S213"/>
      <c r="T213"/>
    </row>
    <row r="214" spans="1:20" x14ac:dyDescent="0.2">
      <c r="A214"/>
      <c r="B214"/>
      <c r="O214"/>
      <c r="P214"/>
      <c r="Q214"/>
      <c r="R214"/>
      <c r="S214"/>
      <c r="T214"/>
    </row>
    <row r="215" spans="1:20" x14ac:dyDescent="0.2">
      <c r="A215"/>
      <c r="B215"/>
      <c r="O215"/>
      <c r="P215"/>
      <c r="Q215"/>
      <c r="R215"/>
      <c r="S215"/>
      <c r="T215"/>
    </row>
    <row r="216" spans="1:20" x14ac:dyDescent="0.2">
      <c r="A216"/>
      <c r="B216"/>
      <c r="O216"/>
      <c r="P216"/>
      <c r="Q216"/>
      <c r="R216"/>
      <c r="S216"/>
      <c r="T216"/>
    </row>
    <row r="217" spans="1:20" x14ac:dyDescent="0.2">
      <c r="A217"/>
      <c r="B217"/>
      <c r="O217"/>
      <c r="P217"/>
      <c r="Q217"/>
      <c r="R217"/>
      <c r="S217"/>
      <c r="T217"/>
    </row>
    <row r="218" spans="1:20" x14ac:dyDescent="0.2">
      <c r="A218"/>
      <c r="B218"/>
      <c r="O218"/>
      <c r="P218"/>
      <c r="Q218"/>
      <c r="R218"/>
      <c r="S218"/>
      <c r="T218"/>
    </row>
    <row r="219" spans="1:20" x14ac:dyDescent="0.2">
      <c r="A219"/>
      <c r="B219"/>
      <c r="O219"/>
      <c r="P219"/>
      <c r="Q219"/>
      <c r="R219"/>
      <c r="S219"/>
      <c r="T219"/>
    </row>
    <row r="220" spans="1:20" x14ac:dyDescent="0.2">
      <c r="A220"/>
      <c r="B220"/>
      <c r="O220"/>
      <c r="P220"/>
      <c r="Q220"/>
      <c r="R220"/>
      <c r="S220"/>
      <c r="T220"/>
    </row>
    <row r="221" spans="1:20" x14ac:dyDescent="0.2">
      <c r="A221"/>
      <c r="B221"/>
      <c r="O221"/>
      <c r="P221"/>
      <c r="Q221"/>
      <c r="R221"/>
      <c r="S221"/>
      <c r="T221"/>
    </row>
    <row r="222" spans="1:20" x14ac:dyDescent="0.2">
      <c r="A222"/>
      <c r="B222"/>
      <c r="O222"/>
      <c r="P222"/>
      <c r="Q222"/>
      <c r="R222"/>
      <c r="S222"/>
      <c r="T222"/>
    </row>
    <row r="223" spans="1:20" x14ac:dyDescent="0.2">
      <c r="A223"/>
      <c r="B223"/>
      <c r="O223"/>
      <c r="P223"/>
      <c r="Q223"/>
      <c r="R223"/>
      <c r="S223"/>
      <c r="T223"/>
    </row>
    <row r="224" spans="1:20" x14ac:dyDescent="0.2">
      <c r="A224"/>
      <c r="B224"/>
      <c r="O224"/>
      <c r="P224"/>
      <c r="Q224"/>
      <c r="R224"/>
      <c r="S224"/>
      <c r="T224"/>
    </row>
    <row r="225" spans="1:20" x14ac:dyDescent="0.2">
      <c r="A225"/>
      <c r="B225"/>
      <c r="O225"/>
      <c r="P225"/>
      <c r="Q225"/>
      <c r="R225"/>
      <c r="S225"/>
      <c r="T225"/>
    </row>
    <row r="226" spans="1:20" x14ac:dyDescent="0.2">
      <c r="A226"/>
      <c r="B226"/>
      <c r="O226"/>
      <c r="P226"/>
      <c r="Q226"/>
      <c r="R226"/>
      <c r="S226"/>
      <c r="T226"/>
    </row>
    <row r="227" spans="1:20" x14ac:dyDescent="0.2">
      <c r="A227"/>
      <c r="B227"/>
      <c r="O227"/>
      <c r="P227"/>
      <c r="Q227"/>
      <c r="R227"/>
      <c r="S227"/>
      <c r="T227"/>
    </row>
    <row r="228" spans="1:20" x14ac:dyDescent="0.2">
      <c r="A228"/>
      <c r="B228"/>
      <c r="O228"/>
      <c r="P228"/>
      <c r="Q228"/>
      <c r="R228"/>
      <c r="S228"/>
      <c r="T228"/>
    </row>
    <row r="229" spans="1:20" x14ac:dyDescent="0.2">
      <c r="A229"/>
      <c r="B229"/>
      <c r="O229"/>
      <c r="P229"/>
      <c r="Q229"/>
      <c r="R229"/>
      <c r="S229"/>
      <c r="T229"/>
    </row>
    <row r="230" spans="1:20" x14ac:dyDescent="0.2">
      <c r="A230"/>
      <c r="B230"/>
      <c r="O230"/>
      <c r="P230"/>
      <c r="Q230"/>
      <c r="R230"/>
      <c r="S230"/>
      <c r="T230"/>
    </row>
    <row r="231" spans="1:20" x14ac:dyDescent="0.2">
      <c r="A231"/>
      <c r="B231"/>
      <c r="O231"/>
      <c r="P231"/>
      <c r="Q231"/>
      <c r="R231"/>
      <c r="S231"/>
      <c r="T231"/>
    </row>
    <row r="232" spans="1:20" x14ac:dyDescent="0.2">
      <c r="A232"/>
      <c r="B232"/>
      <c r="O232"/>
      <c r="P232"/>
      <c r="Q232"/>
      <c r="R232"/>
      <c r="S232"/>
      <c r="T232"/>
    </row>
    <row r="233" spans="1:20" x14ac:dyDescent="0.2">
      <c r="A233"/>
      <c r="B233"/>
      <c r="O233"/>
      <c r="P233"/>
      <c r="Q233"/>
      <c r="R233"/>
      <c r="S233"/>
      <c r="T233"/>
    </row>
    <row r="234" spans="1:20" x14ac:dyDescent="0.2">
      <c r="A234"/>
      <c r="B234"/>
      <c r="O234"/>
      <c r="P234"/>
      <c r="Q234"/>
      <c r="R234"/>
      <c r="S234"/>
      <c r="T234"/>
    </row>
    <row r="235" spans="1:20" x14ac:dyDescent="0.2">
      <c r="A235"/>
      <c r="B235"/>
      <c r="O235"/>
      <c r="P235"/>
      <c r="Q235"/>
      <c r="R235"/>
      <c r="S235"/>
      <c r="T235"/>
    </row>
    <row r="236" spans="1:20" x14ac:dyDescent="0.2">
      <c r="A236"/>
      <c r="B236"/>
      <c r="O236"/>
      <c r="P236"/>
      <c r="Q236"/>
      <c r="R236"/>
      <c r="S236"/>
      <c r="T236"/>
    </row>
    <row r="237" spans="1:20" x14ac:dyDescent="0.2">
      <c r="A237"/>
      <c r="B237"/>
      <c r="O237"/>
      <c r="P237"/>
      <c r="Q237"/>
      <c r="R237"/>
      <c r="S237"/>
      <c r="T237"/>
    </row>
    <row r="238" spans="1:20" x14ac:dyDescent="0.2">
      <c r="A238"/>
      <c r="B238"/>
      <c r="O238"/>
      <c r="P238"/>
      <c r="Q238"/>
      <c r="R238"/>
      <c r="S238"/>
      <c r="T238"/>
    </row>
    <row r="239" spans="1:20" x14ac:dyDescent="0.2">
      <c r="A239"/>
      <c r="B239"/>
      <c r="O239"/>
      <c r="P239"/>
      <c r="Q239"/>
      <c r="R239"/>
      <c r="S239"/>
      <c r="T239"/>
    </row>
    <row r="240" spans="1:20" x14ac:dyDescent="0.2">
      <c r="A240"/>
      <c r="B240"/>
      <c r="O240"/>
      <c r="P240"/>
      <c r="Q240"/>
      <c r="R240"/>
      <c r="S240"/>
      <c r="T240"/>
    </row>
    <row r="241" spans="1:20" x14ac:dyDescent="0.2">
      <c r="A241"/>
      <c r="B241"/>
      <c r="O241"/>
      <c r="P241"/>
      <c r="Q241"/>
      <c r="R241"/>
      <c r="S241"/>
      <c r="T241"/>
    </row>
    <row r="242" spans="1:20" x14ac:dyDescent="0.2">
      <c r="A242"/>
      <c r="B242"/>
      <c r="O242"/>
      <c r="P242"/>
      <c r="Q242"/>
      <c r="R242"/>
      <c r="S242"/>
      <c r="T242"/>
    </row>
    <row r="243" spans="1:20" x14ac:dyDescent="0.2">
      <c r="A243"/>
      <c r="B243"/>
      <c r="O243"/>
      <c r="P243"/>
      <c r="Q243"/>
      <c r="R243"/>
      <c r="S243"/>
      <c r="T243"/>
    </row>
    <row r="244" spans="1:20" x14ac:dyDescent="0.2">
      <c r="A244"/>
      <c r="B244"/>
      <c r="O244"/>
      <c r="P244"/>
      <c r="Q244"/>
      <c r="R244"/>
      <c r="S244"/>
      <c r="T244"/>
    </row>
    <row r="245" spans="1:20" x14ac:dyDescent="0.2">
      <c r="A245"/>
      <c r="B245"/>
      <c r="O245"/>
      <c r="P245"/>
      <c r="Q245"/>
      <c r="R245"/>
      <c r="S245"/>
      <c r="T245"/>
    </row>
    <row r="246" spans="1:20" x14ac:dyDescent="0.2">
      <c r="A246"/>
      <c r="B246"/>
      <c r="O246"/>
      <c r="P246"/>
      <c r="Q246"/>
      <c r="R246"/>
      <c r="S246"/>
      <c r="T246"/>
    </row>
    <row r="247" spans="1:20" x14ac:dyDescent="0.2">
      <c r="A247"/>
      <c r="B247"/>
      <c r="O247"/>
      <c r="P247"/>
      <c r="Q247"/>
      <c r="R247"/>
      <c r="S247"/>
      <c r="T247"/>
    </row>
    <row r="248" spans="1:20" x14ac:dyDescent="0.2">
      <c r="A248"/>
      <c r="B248"/>
      <c r="O248"/>
      <c r="P248"/>
      <c r="Q248"/>
      <c r="R248"/>
      <c r="S248"/>
      <c r="T248"/>
    </row>
    <row r="249" spans="1:20" x14ac:dyDescent="0.2">
      <c r="A249"/>
      <c r="B249"/>
      <c r="O249"/>
      <c r="P249"/>
      <c r="Q249"/>
      <c r="R249"/>
      <c r="S249"/>
      <c r="T249"/>
    </row>
    <row r="250" spans="1:20" x14ac:dyDescent="0.2">
      <c r="A250"/>
      <c r="B250"/>
      <c r="O250"/>
      <c r="P250"/>
      <c r="Q250"/>
      <c r="R250"/>
      <c r="S250"/>
      <c r="T250"/>
    </row>
    <row r="251" spans="1:20" x14ac:dyDescent="0.2">
      <c r="A251"/>
      <c r="B251"/>
      <c r="O251"/>
      <c r="P251"/>
      <c r="Q251"/>
      <c r="R251"/>
      <c r="S251"/>
      <c r="T251"/>
    </row>
    <row r="252" spans="1:20" x14ac:dyDescent="0.2">
      <c r="A252"/>
      <c r="B252"/>
      <c r="O252"/>
      <c r="P252"/>
      <c r="Q252"/>
      <c r="R252"/>
      <c r="S252"/>
      <c r="T252"/>
    </row>
    <row r="253" spans="1:20" x14ac:dyDescent="0.2">
      <c r="A253"/>
      <c r="B253"/>
      <c r="O253"/>
      <c r="P253"/>
      <c r="Q253"/>
      <c r="R253"/>
      <c r="S253"/>
      <c r="T253"/>
    </row>
    <row r="254" spans="1:20" x14ac:dyDescent="0.2">
      <c r="A254"/>
      <c r="B254"/>
      <c r="O254"/>
      <c r="P254"/>
      <c r="Q254"/>
      <c r="R254"/>
      <c r="S254"/>
      <c r="T254"/>
    </row>
    <row r="255" spans="1:20" x14ac:dyDescent="0.2">
      <c r="A255"/>
      <c r="B255"/>
      <c r="O255"/>
      <c r="P255"/>
      <c r="Q255"/>
      <c r="R255"/>
      <c r="S255"/>
      <c r="T255"/>
    </row>
    <row r="256" spans="1:20" x14ac:dyDescent="0.2">
      <c r="A256"/>
      <c r="B256"/>
      <c r="O256"/>
      <c r="P256"/>
      <c r="Q256"/>
      <c r="R256"/>
      <c r="S256"/>
      <c r="T256"/>
    </row>
    <row r="257" spans="1:20" x14ac:dyDescent="0.2">
      <c r="A257"/>
      <c r="B257"/>
      <c r="O257"/>
      <c r="P257"/>
      <c r="Q257"/>
      <c r="R257"/>
      <c r="S257"/>
      <c r="T257"/>
    </row>
    <row r="258" spans="1:20" x14ac:dyDescent="0.2">
      <c r="A258"/>
      <c r="B258"/>
      <c r="O258"/>
      <c r="P258"/>
      <c r="Q258"/>
      <c r="R258"/>
      <c r="S258"/>
      <c r="T258"/>
    </row>
    <row r="259" spans="1:20" x14ac:dyDescent="0.2">
      <c r="A259"/>
      <c r="B259"/>
      <c r="O259"/>
      <c r="P259"/>
      <c r="Q259"/>
      <c r="R259"/>
      <c r="S259"/>
      <c r="T259"/>
    </row>
    <row r="260" spans="1:20" x14ac:dyDescent="0.2">
      <c r="A260"/>
      <c r="B260"/>
      <c r="O260"/>
      <c r="P260"/>
      <c r="Q260"/>
      <c r="R260"/>
      <c r="S260"/>
      <c r="T260"/>
    </row>
    <row r="261" spans="1:20" x14ac:dyDescent="0.2">
      <c r="A261"/>
      <c r="B261"/>
      <c r="O261"/>
      <c r="P261"/>
      <c r="Q261"/>
      <c r="R261"/>
      <c r="S261"/>
      <c r="T261"/>
    </row>
    <row r="262" spans="1:20" x14ac:dyDescent="0.2">
      <c r="A262"/>
      <c r="B262"/>
      <c r="O262"/>
      <c r="P262"/>
      <c r="Q262"/>
      <c r="R262"/>
      <c r="S262"/>
      <c r="T262"/>
    </row>
    <row r="263" spans="1:20" x14ac:dyDescent="0.2">
      <c r="A263"/>
      <c r="B263"/>
      <c r="O263"/>
      <c r="P263"/>
      <c r="Q263"/>
      <c r="R263"/>
      <c r="S263"/>
      <c r="T263"/>
    </row>
    <row r="264" spans="1:20" x14ac:dyDescent="0.2">
      <c r="A264"/>
      <c r="B264"/>
      <c r="O264"/>
      <c r="P264"/>
      <c r="Q264"/>
      <c r="R264"/>
      <c r="S264"/>
      <c r="T264"/>
    </row>
    <row r="265" spans="1:20" x14ac:dyDescent="0.2">
      <c r="A265"/>
      <c r="B265"/>
      <c r="O265"/>
      <c r="P265"/>
      <c r="Q265"/>
      <c r="R265"/>
      <c r="S265"/>
      <c r="T265"/>
    </row>
    <row r="266" spans="1:20" x14ac:dyDescent="0.2">
      <c r="A266"/>
      <c r="B266"/>
      <c r="O266"/>
      <c r="P266"/>
      <c r="Q266"/>
      <c r="R266"/>
      <c r="S266"/>
      <c r="T266"/>
    </row>
    <row r="267" spans="1:20" x14ac:dyDescent="0.2">
      <c r="A267"/>
      <c r="B267"/>
      <c r="O267"/>
      <c r="P267"/>
      <c r="Q267"/>
      <c r="R267"/>
      <c r="S267"/>
      <c r="T267"/>
    </row>
    <row r="268" spans="1:20" x14ac:dyDescent="0.2">
      <c r="A268"/>
      <c r="B268"/>
      <c r="O268"/>
      <c r="P268"/>
      <c r="Q268"/>
      <c r="R268"/>
      <c r="S268"/>
      <c r="T268"/>
    </row>
    <row r="269" spans="1:20" x14ac:dyDescent="0.2">
      <c r="A269"/>
      <c r="B269"/>
      <c r="O269"/>
      <c r="P269"/>
      <c r="Q269"/>
      <c r="R269"/>
      <c r="S269"/>
      <c r="T269"/>
    </row>
    <row r="270" spans="1:20" x14ac:dyDescent="0.2">
      <c r="A270"/>
      <c r="B270"/>
      <c r="O270"/>
      <c r="P270"/>
      <c r="Q270"/>
      <c r="R270"/>
      <c r="S270"/>
      <c r="T270"/>
    </row>
    <row r="271" spans="1:20" x14ac:dyDescent="0.2">
      <c r="A271"/>
      <c r="B271"/>
      <c r="O271"/>
      <c r="P271"/>
      <c r="Q271"/>
      <c r="R271"/>
      <c r="S271"/>
      <c r="T271"/>
    </row>
    <row r="272" spans="1:20" x14ac:dyDescent="0.2">
      <c r="A272"/>
      <c r="B272"/>
      <c r="O272"/>
      <c r="P272"/>
      <c r="Q272"/>
      <c r="R272"/>
      <c r="S272"/>
      <c r="T272"/>
    </row>
    <row r="273" spans="1:20" x14ac:dyDescent="0.2">
      <c r="A273"/>
      <c r="B273"/>
      <c r="O273"/>
      <c r="P273"/>
      <c r="Q273"/>
      <c r="R273"/>
      <c r="S273"/>
      <c r="T273"/>
    </row>
    <row r="274" spans="1:20" x14ac:dyDescent="0.2">
      <c r="A274"/>
      <c r="B274"/>
      <c r="O274"/>
      <c r="P274"/>
      <c r="Q274"/>
      <c r="R274"/>
      <c r="S274"/>
      <c r="T274"/>
    </row>
    <row r="275" spans="1:20" x14ac:dyDescent="0.2">
      <c r="A275"/>
      <c r="B275"/>
      <c r="O275"/>
      <c r="P275"/>
      <c r="Q275"/>
      <c r="R275"/>
      <c r="S275"/>
      <c r="T275"/>
    </row>
    <row r="276" spans="1:20" x14ac:dyDescent="0.2">
      <c r="A276"/>
      <c r="B276"/>
      <c r="O276"/>
      <c r="P276"/>
      <c r="Q276"/>
      <c r="R276"/>
      <c r="S276"/>
      <c r="T276"/>
    </row>
    <row r="277" spans="1:20" x14ac:dyDescent="0.2">
      <c r="A277"/>
      <c r="B277"/>
      <c r="O277"/>
      <c r="P277"/>
      <c r="Q277"/>
      <c r="R277"/>
      <c r="S277"/>
      <c r="T277"/>
    </row>
    <row r="278" spans="1:20" x14ac:dyDescent="0.2">
      <c r="A278"/>
      <c r="B278"/>
      <c r="O278"/>
      <c r="P278"/>
      <c r="Q278"/>
      <c r="R278"/>
      <c r="S278"/>
      <c r="T278"/>
    </row>
    <row r="279" spans="1:20" x14ac:dyDescent="0.2">
      <c r="A279"/>
      <c r="B279"/>
      <c r="O279"/>
      <c r="P279"/>
      <c r="Q279"/>
      <c r="R279"/>
      <c r="S279"/>
      <c r="T279"/>
    </row>
    <row r="280" spans="1:20" x14ac:dyDescent="0.2">
      <c r="A280"/>
      <c r="B280"/>
      <c r="O280"/>
      <c r="P280"/>
      <c r="Q280"/>
      <c r="R280"/>
      <c r="S280"/>
      <c r="T280"/>
    </row>
    <row r="281" spans="1:20" x14ac:dyDescent="0.2">
      <c r="A281"/>
      <c r="B281"/>
      <c r="O281"/>
      <c r="P281"/>
      <c r="Q281"/>
      <c r="R281"/>
      <c r="S281"/>
      <c r="T281"/>
    </row>
    <row r="282" spans="1:20" x14ac:dyDescent="0.2">
      <c r="A282"/>
      <c r="B282"/>
      <c r="O282"/>
      <c r="P282"/>
      <c r="Q282"/>
      <c r="R282"/>
      <c r="S282"/>
      <c r="T282"/>
    </row>
    <row r="283" spans="1:20" x14ac:dyDescent="0.2">
      <c r="A283"/>
      <c r="B283"/>
      <c r="O283"/>
      <c r="P283"/>
      <c r="Q283"/>
      <c r="R283"/>
      <c r="S283"/>
      <c r="T283"/>
    </row>
    <row r="284" spans="1:20" x14ac:dyDescent="0.2">
      <c r="A284"/>
      <c r="B284"/>
      <c r="O284"/>
      <c r="P284"/>
      <c r="Q284"/>
      <c r="R284"/>
      <c r="S284"/>
      <c r="T284"/>
    </row>
    <row r="285" spans="1:20" x14ac:dyDescent="0.2">
      <c r="A285"/>
      <c r="B285"/>
      <c r="O285"/>
      <c r="P285"/>
      <c r="Q285"/>
      <c r="R285"/>
      <c r="S285"/>
      <c r="T285"/>
    </row>
    <row r="286" spans="1:20" x14ac:dyDescent="0.2">
      <c r="A286"/>
      <c r="B286"/>
      <c r="O286"/>
      <c r="P286"/>
      <c r="Q286"/>
      <c r="R286"/>
      <c r="S286"/>
      <c r="T286"/>
    </row>
    <row r="287" spans="1:20" x14ac:dyDescent="0.2">
      <c r="A287"/>
      <c r="B287"/>
      <c r="O287"/>
      <c r="P287"/>
      <c r="Q287"/>
      <c r="R287"/>
      <c r="S287"/>
      <c r="T287"/>
    </row>
    <row r="288" spans="1:20" x14ac:dyDescent="0.2">
      <c r="A288"/>
      <c r="B288"/>
      <c r="O288"/>
      <c r="P288"/>
      <c r="Q288"/>
      <c r="R288"/>
      <c r="S288"/>
      <c r="T288"/>
    </row>
    <row r="289" spans="1:20" x14ac:dyDescent="0.2">
      <c r="A289"/>
      <c r="B289"/>
      <c r="O289"/>
      <c r="P289"/>
      <c r="Q289"/>
      <c r="R289"/>
      <c r="S289"/>
      <c r="T289"/>
    </row>
    <row r="290" spans="1:20" x14ac:dyDescent="0.2">
      <c r="A290"/>
      <c r="B290"/>
      <c r="O290"/>
      <c r="P290"/>
      <c r="Q290"/>
      <c r="R290"/>
      <c r="S290"/>
      <c r="T290"/>
    </row>
    <row r="291" spans="1:20" x14ac:dyDescent="0.2">
      <c r="A291"/>
      <c r="B291"/>
      <c r="O291"/>
      <c r="P291"/>
      <c r="Q291"/>
      <c r="R291"/>
      <c r="S291"/>
      <c r="T291"/>
    </row>
    <row r="292" spans="1:20" x14ac:dyDescent="0.2">
      <c r="A292"/>
      <c r="B292"/>
      <c r="O292"/>
      <c r="P292"/>
      <c r="Q292"/>
      <c r="R292"/>
      <c r="S292"/>
      <c r="T292"/>
    </row>
    <row r="293" spans="1:20" x14ac:dyDescent="0.2">
      <c r="A293"/>
      <c r="B293"/>
      <c r="O293"/>
      <c r="P293"/>
      <c r="Q293"/>
      <c r="R293"/>
      <c r="S293"/>
      <c r="T293"/>
    </row>
    <row r="294" spans="1:20" x14ac:dyDescent="0.2">
      <c r="A294"/>
      <c r="B294"/>
      <c r="O294"/>
      <c r="P294"/>
      <c r="Q294"/>
      <c r="R294"/>
      <c r="S294"/>
      <c r="T294"/>
    </row>
    <row r="295" spans="1:20" x14ac:dyDescent="0.2">
      <c r="A295"/>
      <c r="B295"/>
      <c r="O295"/>
      <c r="P295"/>
      <c r="Q295"/>
      <c r="R295"/>
      <c r="S295"/>
      <c r="T295"/>
    </row>
    <row r="296" spans="1:20" x14ac:dyDescent="0.2">
      <c r="A296"/>
      <c r="B296"/>
      <c r="O296"/>
      <c r="P296"/>
      <c r="Q296"/>
      <c r="R296"/>
      <c r="S296"/>
      <c r="T296"/>
    </row>
    <row r="297" spans="1:20" x14ac:dyDescent="0.2">
      <c r="A297"/>
      <c r="B297"/>
      <c r="O297"/>
      <c r="P297"/>
      <c r="Q297"/>
      <c r="R297"/>
      <c r="S297"/>
      <c r="T297"/>
    </row>
    <row r="298" spans="1:20" x14ac:dyDescent="0.2">
      <c r="A298"/>
      <c r="B298"/>
      <c r="O298"/>
      <c r="P298"/>
      <c r="Q298"/>
      <c r="R298"/>
      <c r="S298"/>
      <c r="T298"/>
    </row>
    <row r="299" spans="1:20" x14ac:dyDescent="0.2">
      <c r="A299"/>
      <c r="B299"/>
      <c r="O299"/>
      <c r="P299"/>
      <c r="Q299"/>
      <c r="R299"/>
      <c r="S299"/>
      <c r="T299"/>
    </row>
    <row r="300" spans="1:20" x14ac:dyDescent="0.2">
      <c r="A300"/>
      <c r="B300"/>
      <c r="O300"/>
      <c r="P300"/>
      <c r="Q300"/>
      <c r="R300"/>
      <c r="S300"/>
      <c r="T300"/>
    </row>
    <row r="301" spans="1:20" x14ac:dyDescent="0.2">
      <c r="A301"/>
      <c r="B301"/>
      <c r="O301"/>
      <c r="P301"/>
      <c r="Q301"/>
      <c r="R301"/>
      <c r="S301"/>
      <c r="T301"/>
    </row>
    <row r="302" spans="1:20" x14ac:dyDescent="0.2">
      <c r="A302"/>
      <c r="B302"/>
      <c r="O302"/>
      <c r="P302"/>
      <c r="Q302"/>
      <c r="R302"/>
      <c r="S302"/>
      <c r="T302"/>
    </row>
    <row r="303" spans="1:20" x14ac:dyDescent="0.2">
      <c r="A303"/>
      <c r="B303"/>
      <c r="O303"/>
      <c r="P303"/>
      <c r="Q303"/>
      <c r="R303"/>
      <c r="S303"/>
      <c r="T303"/>
    </row>
    <row r="304" spans="1:20" x14ac:dyDescent="0.2">
      <c r="A304"/>
      <c r="B304"/>
      <c r="O304"/>
      <c r="P304"/>
      <c r="Q304"/>
      <c r="R304"/>
      <c r="S304"/>
      <c r="T304"/>
    </row>
    <row r="305" spans="1:20" x14ac:dyDescent="0.2">
      <c r="A305"/>
      <c r="B305"/>
      <c r="O305"/>
      <c r="P305"/>
      <c r="Q305"/>
      <c r="R305"/>
      <c r="S305"/>
      <c r="T305"/>
    </row>
    <row r="306" spans="1:20" x14ac:dyDescent="0.2">
      <c r="A306"/>
      <c r="B306"/>
      <c r="O306"/>
      <c r="P306"/>
      <c r="Q306"/>
      <c r="R306"/>
      <c r="S306"/>
      <c r="T306"/>
    </row>
    <row r="307" spans="1:20" x14ac:dyDescent="0.2">
      <c r="A307"/>
      <c r="B307"/>
      <c r="O307"/>
      <c r="P307"/>
      <c r="Q307"/>
      <c r="R307"/>
      <c r="S307"/>
      <c r="T307"/>
    </row>
    <row r="308" spans="1:20" x14ac:dyDescent="0.2">
      <c r="A308"/>
      <c r="B308"/>
      <c r="O308"/>
      <c r="P308"/>
      <c r="Q308"/>
      <c r="R308"/>
      <c r="S308"/>
      <c r="T308"/>
    </row>
    <row r="309" spans="1:20" x14ac:dyDescent="0.2">
      <c r="A309"/>
      <c r="B309"/>
      <c r="O309"/>
      <c r="P309"/>
      <c r="Q309"/>
      <c r="R309"/>
      <c r="S309"/>
      <c r="T309"/>
    </row>
    <row r="310" spans="1:20" x14ac:dyDescent="0.2">
      <c r="A310"/>
      <c r="B310"/>
      <c r="O310"/>
      <c r="P310"/>
      <c r="Q310"/>
      <c r="R310"/>
      <c r="S310"/>
      <c r="T310"/>
    </row>
    <row r="311" spans="1:20" x14ac:dyDescent="0.2">
      <c r="A311"/>
      <c r="B311"/>
      <c r="O311"/>
      <c r="P311"/>
      <c r="Q311"/>
      <c r="R311"/>
      <c r="S311"/>
      <c r="T311"/>
    </row>
    <row r="312" spans="1:20" x14ac:dyDescent="0.2">
      <c r="A312"/>
      <c r="B312"/>
      <c r="O312"/>
      <c r="P312"/>
      <c r="Q312"/>
      <c r="R312"/>
      <c r="S312"/>
      <c r="T312"/>
    </row>
    <row r="313" spans="1:20" x14ac:dyDescent="0.2">
      <c r="A313"/>
      <c r="B313"/>
      <c r="O313"/>
      <c r="P313"/>
      <c r="Q313"/>
      <c r="R313"/>
      <c r="S313"/>
      <c r="T313"/>
    </row>
    <row r="314" spans="1:20" x14ac:dyDescent="0.2">
      <c r="A314"/>
      <c r="B314"/>
      <c r="O314"/>
      <c r="P314"/>
      <c r="Q314"/>
      <c r="R314"/>
      <c r="S314"/>
      <c r="T314"/>
    </row>
    <row r="315" spans="1:20" x14ac:dyDescent="0.2">
      <c r="A315"/>
      <c r="B315"/>
      <c r="O315"/>
      <c r="P315"/>
      <c r="Q315"/>
      <c r="R315"/>
      <c r="S315"/>
      <c r="T315"/>
    </row>
    <row r="316" spans="1:20" x14ac:dyDescent="0.2">
      <c r="A316"/>
      <c r="B316"/>
      <c r="O316"/>
      <c r="P316"/>
      <c r="Q316"/>
      <c r="R316"/>
      <c r="S316"/>
      <c r="T316"/>
    </row>
    <row r="317" spans="1:20" x14ac:dyDescent="0.2">
      <c r="A317"/>
      <c r="B317"/>
      <c r="O317"/>
      <c r="P317"/>
      <c r="Q317"/>
      <c r="R317"/>
      <c r="S317"/>
      <c r="T317"/>
    </row>
    <row r="318" spans="1:20" x14ac:dyDescent="0.2">
      <c r="A318"/>
      <c r="B318"/>
      <c r="O318"/>
      <c r="P318"/>
      <c r="Q318"/>
      <c r="R318"/>
      <c r="S318"/>
      <c r="T318"/>
    </row>
    <row r="319" spans="1:20" x14ac:dyDescent="0.2">
      <c r="A319"/>
      <c r="B319"/>
      <c r="O319"/>
      <c r="P319"/>
      <c r="Q319"/>
      <c r="R319"/>
      <c r="S319"/>
      <c r="T319"/>
    </row>
    <row r="320" spans="1:20" x14ac:dyDescent="0.2">
      <c r="A320"/>
      <c r="B320"/>
      <c r="O320"/>
      <c r="P320"/>
      <c r="Q320"/>
      <c r="R320"/>
      <c r="S320"/>
      <c r="T320"/>
    </row>
    <row r="321" spans="1:20" x14ac:dyDescent="0.2">
      <c r="A321"/>
      <c r="B321"/>
      <c r="O321"/>
      <c r="P321"/>
      <c r="Q321"/>
      <c r="R321"/>
      <c r="S321"/>
      <c r="T321"/>
    </row>
    <row r="322" spans="1:20" x14ac:dyDescent="0.2">
      <c r="A322"/>
      <c r="B322"/>
      <c r="O322"/>
      <c r="P322"/>
      <c r="Q322"/>
      <c r="R322"/>
      <c r="S322"/>
      <c r="T322"/>
    </row>
    <row r="323" spans="1:20" x14ac:dyDescent="0.2">
      <c r="A323"/>
      <c r="B323"/>
      <c r="O323"/>
      <c r="P323"/>
      <c r="Q323"/>
      <c r="R323"/>
      <c r="S323"/>
      <c r="T323"/>
    </row>
    <row r="324" spans="1:20" x14ac:dyDescent="0.2">
      <c r="A324"/>
      <c r="B324"/>
      <c r="O324"/>
      <c r="P324"/>
      <c r="Q324"/>
      <c r="R324"/>
      <c r="S324"/>
      <c r="T324"/>
    </row>
    <row r="325" spans="1:20" x14ac:dyDescent="0.2">
      <c r="A325"/>
      <c r="B325"/>
      <c r="O325"/>
      <c r="P325"/>
      <c r="Q325"/>
      <c r="R325"/>
      <c r="S325"/>
      <c r="T325"/>
    </row>
    <row r="326" spans="1:20" x14ac:dyDescent="0.2">
      <c r="A326"/>
      <c r="B326"/>
      <c r="O326"/>
      <c r="P326"/>
      <c r="Q326"/>
      <c r="R326"/>
      <c r="S326"/>
      <c r="T326"/>
    </row>
    <row r="327" spans="1:20" x14ac:dyDescent="0.2">
      <c r="A327"/>
      <c r="B327"/>
      <c r="O327"/>
      <c r="P327"/>
      <c r="Q327"/>
      <c r="R327"/>
      <c r="S327"/>
      <c r="T327"/>
    </row>
    <row r="328" spans="1:20" x14ac:dyDescent="0.2">
      <c r="A328"/>
      <c r="B328"/>
      <c r="O328"/>
      <c r="P328"/>
      <c r="Q328"/>
      <c r="R328"/>
      <c r="S328"/>
      <c r="T328"/>
    </row>
    <row r="329" spans="1:20" x14ac:dyDescent="0.2">
      <c r="A329"/>
      <c r="B329"/>
      <c r="O329"/>
      <c r="P329"/>
      <c r="Q329"/>
      <c r="R329"/>
      <c r="S329"/>
      <c r="T329"/>
    </row>
    <row r="330" spans="1:20" x14ac:dyDescent="0.2">
      <c r="A330"/>
      <c r="B330"/>
      <c r="O330"/>
      <c r="P330"/>
      <c r="Q330"/>
      <c r="R330"/>
      <c r="S330"/>
      <c r="T330"/>
    </row>
    <row r="331" spans="1:20" x14ac:dyDescent="0.2">
      <c r="A331"/>
      <c r="B331"/>
      <c r="O331"/>
      <c r="P331"/>
      <c r="Q331"/>
      <c r="R331"/>
      <c r="S331"/>
      <c r="T331"/>
    </row>
    <row r="332" spans="1:20" x14ac:dyDescent="0.2">
      <c r="A332"/>
      <c r="B332"/>
      <c r="O332"/>
      <c r="P332"/>
      <c r="Q332"/>
      <c r="R332"/>
      <c r="S332"/>
      <c r="T332"/>
    </row>
    <row r="333" spans="1:20" x14ac:dyDescent="0.2">
      <c r="A333"/>
      <c r="B333"/>
      <c r="O333"/>
      <c r="P333"/>
      <c r="Q333"/>
      <c r="R333"/>
      <c r="S333"/>
      <c r="T333"/>
    </row>
    <row r="334" spans="1:20" x14ac:dyDescent="0.2">
      <c r="A334"/>
      <c r="B334"/>
      <c r="O334"/>
      <c r="P334"/>
      <c r="Q334"/>
      <c r="R334"/>
      <c r="S334"/>
      <c r="T334"/>
    </row>
    <row r="335" spans="1:20" x14ac:dyDescent="0.2">
      <c r="A335"/>
      <c r="B335"/>
      <c r="O335"/>
      <c r="P335"/>
      <c r="Q335"/>
      <c r="R335"/>
      <c r="S335"/>
      <c r="T335"/>
    </row>
    <row r="336" spans="1:20" x14ac:dyDescent="0.2">
      <c r="A336"/>
      <c r="B336"/>
      <c r="O336"/>
      <c r="P336"/>
      <c r="Q336"/>
      <c r="R336"/>
      <c r="S336"/>
      <c r="T336"/>
    </row>
    <row r="337" spans="1:20" x14ac:dyDescent="0.2">
      <c r="A337"/>
      <c r="B337"/>
      <c r="O337"/>
      <c r="P337"/>
      <c r="Q337"/>
      <c r="R337"/>
      <c r="S337"/>
      <c r="T337"/>
    </row>
    <row r="338" spans="1:20" x14ac:dyDescent="0.2">
      <c r="A338"/>
      <c r="B338"/>
      <c r="O338"/>
      <c r="P338"/>
      <c r="Q338"/>
      <c r="R338"/>
      <c r="S338"/>
      <c r="T338"/>
    </row>
    <row r="339" spans="1:20" x14ac:dyDescent="0.2">
      <c r="A339"/>
      <c r="B339"/>
      <c r="O339"/>
      <c r="P339"/>
      <c r="Q339"/>
      <c r="R339"/>
      <c r="S339"/>
      <c r="T339"/>
    </row>
    <row r="340" spans="1:20" x14ac:dyDescent="0.2">
      <c r="A340"/>
      <c r="B340"/>
      <c r="O340"/>
      <c r="P340"/>
      <c r="Q340"/>
      <c r="R340"/>
      <c r="S340"/>
      <c r="T340"/>
    </row>
    <row r="341" spans="1:20" x14ac:dyDescent="0.2">
      <c r="A341"/>
      <c r="B341"/>
      <c r="O341"/>
      <c r="P341"/>
      <c r="Q341"/>
      <c r="R341"/>
      <c r="S341"/>
      <c r="T341"/>
    </row>
    <row r="342" spans="1:20" x14ac:dyDescent="0.2">
      <c r="A342"/>
      <c r="B342"/>
      <c r="O342"/>
      <c r="P342"/>
      <c r="Q342"/>
      <c r="R342"/>
      <c r="S342"/>
      <c r="T342"/>
    </row>
    <row r="343" spans="1:20" x14ac:dyDescent="0.2">
      <c r="A343"/>
      <c r="B343"/>
      <c r="O343"/>
      <c r="P343"/>
      <c r="Q343"/>
      <c r="R343"/>
      <c r="S343"/>
      <c r="T343"/>
    </row>
    <row r="344" spans="1:20" x14ac:dyDescent="0.2">
      <c r="A344"/>
      <c r="B344"/>
      <c r="O344"/>
      <c r="P344"/>
      <c r="Q344"/>
      <c r="R344"/>
      <c r="S344"/>
      <c r="T344"/>
    </row>
    <row r="345" spans="1:20" x14ac:dyDescent="0.2">
      <c r="A345"/>
      <c r="B345"/>
      <c r="O345"/>
      <c r="P345"/>
      <c r="Q345"/>
      <c r="R345"/>
      <c r="S345"/>
      <c r="T345"/>
    </row>
    <row r="346" spans="1:20" x14ac:dyDescent="0.2">
      <c r="A346"/>
      <c r="B346"/>
      <c r="O346"/>
      <c r="P346"/>
      <c r="Q346"/>
      <c r="R346"/>
      <c r="S346"/>
      <c r="T346"/>
    </row>
    <row r="347" spans="1:20" x14ac:dyDescent="0.2">
      <c r="A347"/>
      <c r="B347"/>
      <c r="O347"/>
      <c r="P347"/>
      <c r="Q347"/>
      <c r="R347"/>
      <c r="S347"/>
      <c r="T347"/>
    </row>
    <row r="348" spans="1:20" x14ac:dyDescent="0.2">
      <c r="A348"/>
      <c r="B348"/>
      <c r="O348"/>
      <c r="P348"/>
      <c r="Q348"/>
      <c r="R348"/>
      <c r="S348"/>
      <c r="T348"/>
    </row>
    <row r="349" spans="1:20" x14ac:dyDescent="0.2">
      <c r="A349"/>
      <c r="B349"/>
      <c r="O349"/>
      <c r="P349"/>
      <c r="Q349"/>
      <c r="R349"/>
      <c r="S349"/>
      <c r="T349"/>
    </row>
    <row r="350" spans="1:20" x14ac:dyDescent="0.2">
      <c r="A350"/>
      <c r="B350"/>
      <c r="O350"/>
      <c r="P350"/>
      <c r="Q350"/>
      <c r="R350"/>
      <c r="S350"/>
      <c r="T350"/>
    </row>
    <row r="351" spans="1:20" x14ac:dyDescent="0.2">
      <c r="A351"/>
      <c r="B351"/>
      <c r="O351"/>
      <c r="P351"/>
      <c r="Q351"/>
      <c r="R351"/>
      <c r="S351"/>
      <c r="T351"/>
    </row>
    <row r="352" spans="1:20" x14ac:dyDescent="0.2">
      <c r="A352"/>
      <c r="B352"/>
      <c r="O352"/>
      <c r="P352"/>
      <c r="Q352"/>
      <c r="R352"/>
      <c r="S352"/>
      <c r="T352"/>
    </row>
    <row r="353" spans="1:15" x14ac:dyDescent="0.2">
      <c r="A353"/>
      <c r="B353"/>
      <c r="O353"/>
    </row>
    <row r="354" spans="1:15" x14ac:dyDescent="0.2">
      <c r="A354"/>
      <c r="B354"/>
      <c r="O354"/>
    </row>
    <row r="355" spans="1:15" x14ac:dyDescent="0.2">
      <c r="A355"/>
      <c r="B355"/>
      <c r="O355"/>
    </row>
    <row r="356" spans="1:15" x14ac:dyDescent="0.2">
      <c r="A356"/>
      <c r="B356"/>
      <c r="O356"/>
    </row>
    <row r="357" spans="1:15" x14ac:dyDescent="0.2">
      <c r="A357"/>
      <c r="B357"/>
      <c r="O357"/>
    </row>
    <row r="358" spans="1:15" x14ac:dyDescent="0.2">
      <c r="A358"/>
      <c r="B358"/>
      <c r="O358"/>
    </row>
    <row r="359" spans="1:15" x14ac:dyDescent="0.2">
      <c r="A359"/>
      <c r="B359"/>
      <c r="O359"/>
    </row>
    <row r="360" spans="1:15" x14ac:dyDescent="0.2">
      <c r="A360"/>
      <c r="B360"/>
      <c r="O360"/>
    </row>
    <row r="361" spans="1:15" x14ac:dyDescent="0.2">
      <c r="A361"/>
      <c r="B361"/>
      <c r="O361"/>
    </row>
    <row r="362" spans="1:15" x14ac:dyDescent="0.2">
      <c r="A362"/>
      <c r="B362"/>
      <c r="O362"/>
    </row>
    <row r="363" spans="1:15" x14ac:dyDescent="0.2">
      <c r="A363"/>
      <c r="B363"/>
      <c r="O363"/>
    </row>
    <row r="364" spans="1:15" x14ac:dyDescent="0.2">
      <c r="A364"/>
      <c r="B364"/>
      <c r="O364"/>
    </row>
    <row r="365" spans="1:15" x14ac:dyDescent="0.2">
      <c r="A365"/>
      <c r="B365"/>
      <c r="O365"/>
    </row>
    <row r="366" spans="1:15" x14ac:dyDescent="0.2">
      <c r="A366"/>
      <c r="B366"/>
      <c r="O366"/>
    </row>
    <row r="367" spans="1:15" x14ac:dyDescent="0.2">
      <c r="A367"/>
      <c r="B367"/>
      <c r="O367"/>
    </row>
    <row r="368" spans="1:15" x14ac:dyDescent="0.2">
      <c r="A368"/>
      <c r="B368"/>
      <c r="O368"/>
    </row>
    <row r="369" spans="1:15" x14ac:dyDescent="0.2">
      <c r="A369"/>
      <c r="B369"/>
      <c r="O369"/>
    </row>
    <row r="370" spans="1:15" x14ac:dyDescent="0.2">
      <c r="A370"/>
      <c r="B370"/>
      <c r="O370"/>
    </row>
    <row r="371" spans="1:15" x14ac:dyDescent="0.2">
      <c r="A371"/>
      <c r="B371"/>
      <c r="O371"/>
    </row>
    <row r="372" spans="1:15" x14ac:dyDescent="0.2">
      <c r="A372"/>
      <c r="B372"/>
      <c r="O372"/>
    </row>
    <row r="373" spans="1:15" x14ac:dyDescent="0.2">
      <c r="A373"/>
      <c r="B373"/>
      <c r="O373"/>
    </row>
    <row r="374" spans="1:15" x14ac:dyDescent="0.2">
      <c r="A374"/>
      <c r="B374"/>
      <c r="O374"/>
    </row>
    <row r="375" spans="1:15" x14ac:dyDescent="0.2">
      <c r="A375"/>
      <c r="B375"/>
      <c r="O375"/>
    </row>
    <row r="376" spans="1:15" x14ac:dyDescent="0.2">
      <c r="A376"/>
      <c r="B376"/>
      <c r="O376"/>
    </row>
    <row r="377" spans="1:15" x14ac:dyDescent="0.2">
      <c r="A377"/>
      <c r="B377"/>
      <c r="O377"/>
    </row>
    <row r="378" spans="1:15" x14ac:dyDescent="0.2">
      <c r="A378"/>
      <c r="B378"/>
      <c r="O378"/>
    </row>
    <row r="379" spans="1:15" x14ac:dyDescent="0.2">
      <c r="A379"/>
      <c r="B379"/>
      <c r="O379"/>
    </row>
    <row r="380" spans="1:15" x14ac:dyDescent="0.2">
      <c r="A380"/>
      <c r="B380"/>
      <c r="O380"/>
    </row>
    <row r="381" spans="1:15" x14ac:dyDescent="0.2">
      <c r="A381"/>
      <c r="B381"/>
      <c r="O381"/>
    </row>
    <row r="382" spans="1:15" x14ac:dyDescent="0.2">
      <c r="A382"/>
      <c r="B382"/>
      <c r="O382"/>
    </row>
    <row r="383" spans="1:15" x14ac:dyDescent="0.2">
      <c r="A383"/>
      <c r="B383"/>
      <c r="O383"/>
    </row>
    <row r="384" spans="1:15" x14ac:dyDescent="0.2">
      <c r="A384"/>
      <c r="B384"/>
      <c r="O384"/>
    </row>
    <row r="385" spans="1:15" x14ac:dyDescent="0.2">
      <c r="A385"/>
      <c r="B385"/>
      <c r="O385"/>
    </row>
    <row r="386" spans="1:15" x14ac:dyDescent="0.2">
      <c r="A386"/>
      <c r="B386"/>
      <c r="O386"/>
    </row>
    <row r="387" spans="1:15" x14ac:dyDescent="0.2">
      <c r="A387"/>
      <c r="B387"/>
      <c r="O387"/>
    </row>
    <row r="388" spans="1:15" x14ac:dyDescent="0.2">
      <c r="A388"/>
      <c r="B388"/>
      <c r="O388"/>
    </row>
    <row r="389" spans="1:15" x14ac:dyDescent="0.2">
      <c r="A389"/>
      <c r="B389"/>
      <c r="O389"/>
    </row>
    <row r="390" spans="1:15" x14ac:dyDescent="0.2">
      <c r="A390"/>
      <c r="B390"/>
      <c r="O390"/>
    </row>
    <row r="391" spans="1:15" x14ac:dyDescent="0.2">
      <c r="A391"/>
      <c r="B391"/>
      <c r="O391"/>
    </row>
    <row r="392" spans="1:15" x14ac:dyDescent="0.2">
      <c r="A392"/>
      <c r="B392"/>
      <c r="O392"/>
    </row>
    <row r="393" spans="1:15" x14ac:dyDescent="0.2">
      <c r="A393"/>
      <c r="B393"/>
      <c r="O393"/>
    </row>
    <row r="394" spans="1:15" x14ac:dyDescent="0.2">
      <c r="A394"/>
      <c r="B394"/>
      <c r="O394"/>
    </row>
    <row r="395" spans="1:15" x14ac:dyDescent="0.2">
      <c r="A395"/>
      <c r="B395"/>
      <c r="O395"/>
    </row>
    <row r="396" spans="1:15" x14ac:dyDescent="0.2">
      <c r="A396"/>
      <c r="B396"/>
      <c r="O396"/>
    </row>
    <row r="397" spans="1:15" x14ac:dyDescent="0.2">
      <c r="A397"/>
      <c r="B397"/>
      <c r="O397"/>
    </row>
    <row r="398" spans="1:15" x14ac:dyDescent="0.2">
      <c r="A398"/>
      <c r="B398"/>
      <c r="O398"/>
    </row>
    <row r="399" spans="1:15" x14ac:dyDescent="0.2">
      <c r="A399"/>
      <c r="B399"/>
      <c r="O399"/>
    </row>
    <row r="400" spans="1:15" x14ac:dyDescent="0.2">
      <c r="A400"/>
      <c r="B400"/>
      <c r="O400"/>
    </row>
    <row r="401" spans="1:15" x14ac:dyDescent="0.2">
      <c r="A401"/>
      <c r="B401"/>
      <c r="O401"/>
    </row>
    <row r="402" spans="1:15" x14ac:dyDescent="0.2">
      <c r="A402"/>
      <c r="B402"/>
      <c r="O402"/>
    </row>
    <row r="403" spans="1:15" x14ac:dyDescent="0.2">
      <c r="A403"/>
      <c r="B403"/>
      <c r="O403"/>
    </row>
    <row r="404" spans="1:15" x14ac:dyDescent="0.2">
      <c r="A404"/>
      <c r="B404"/>
      <c r="O404"/>
    </row>
    <row r="405" spans="1:15" x14ac:dyDescent="0.2">
      <c r="A405"/>
      <c r="B405"/>
      <c r="O405"/>
    </row>
    <row r="406" spans="1:15" x14ac:dyDescent="0.2">
      <c r="A406"/>
      <c r="B406"/>
      <c r="O406"/>
    </row>
    <row r="407" spans="1:15" x14ac:dyDescent="0.2">
      <c r="A407"/>
      <c r="B407"/>
      <c r="O407"/>
    </row>
    <row r="408" spans="1:15" x14ac:dyDescent="0.2">
      <c r="A408"/>
      <c r="B408"/>
      <c r="O408"/>
    </row>
    <row r="409" spans="1:15" x14ac:dyDescent="0.2">
      <c r="A409"/>
      <c r="B409"/>
      <c r="O409"/>
    </row>
    <row r="410" spans="1:15" x14ac:dyDescent="0.2">
      <c r="A410"/>
      <c r="B410"/>
      <c r="O410"/>
    </row>
    <row r="411" spans="1:15" x14ac:dyDescent="0.2">
      <c r="A411"/>
      <c r="B411"/>
      <c r="O411"/>
    </row>
    <row r="412" spans="1:15" x14ac:dyDescent="0.2">
      <c r="A412"/>
      <c r="B412"/>
      <c r="O412"/>
    </row>
    <row r="413" spans="1:15" x14ac:dyDescent="0.2">
      <c r="A413"/>
      <c r="B413"/>
      <c r="O413"/>
    </row>
    <row r="414" spans="1:15" x14ac:dyDescent="0.2">
      <c r="A414"/>
      <c r="B414"/>
      <c r="O414"/>
    </row>
    <row r="415" spans="1:15" x14ac:dyDescent="0.2">
      <c r="A415"/>
      <c r="B415"/>
      <c r="O415"/>
    </row>
    <row r="416" spans="1:15" x14ac:dyDescent="0.2">
      <c r="A416"/>
      <c r="B416"/>
      <c r="O416"/>
    </row>
    <row r="417" spans="1:15" x14ac:dyDescent="0.2">
      <c r="A417"/>
      <c r="B417"/>
      <c r="O417"/>
    </row>
    <row r="418" spans="1:15" x14ac:dyDescent="0.2">
      <c r="A418"/>
      <c r="B418"/>
      <c r="O418"/>
    </row>
    <row r="419" spans="1:15" x14ac:dyDescent="0.2">
      <c r="A419"/>
      <c r="B419"/>
      <c r="O419"/>
    </row>
    <row r="420" spans="1:15" x14ac:dyDescent="0.2">
      <c r="A420"/>
      <c r="B420"/>
      <c r="O420"/>
    </row>
    <row r="421" spans="1:15" x14ac:dyDescent="0.2">
      <c r="A421"/>
      <c r="B421"/>
      <c r="O421"/>
    </row>
    <row r="422" spans="1:15" x14ac:dyDescent="0.2">
      <c r="A422"/>
      <c r="B422"/>
      <c r="O422"/>
    </row>
    <row r="423" spans="1:15" x14ac:dyDescent="0.2">
      <c r="A423"/>
      <c r="B423"/>
      <c r="O423"/>
    </row>
    <row r="424" spans="1:15" x14ac:dyDescent="0.2">
      <c r="A424"/>
      <c r="B424"/>
      <c r="O424"/>
    </row>
    <row r="425" spans="1:15" x14ac:dyDescent="0.2">
      <c r="A425"/>
      <c r="B425"/>
      <c r="O425"/>
    </row>
    <row r="426" spans="1:15" x14ac:dyDescent="0.2">
      <c r="A426"/>
      <c r="B426"/>
      <c r="O426"/>
    </row>
    <row r="427" spans="1:15" x14ac:dyDescent="0.2">
      <c r="A427"/>
      <c r="B427"/>
      <c r="O427"/>
    </row>
    <row r="428" spans="1:15" x14ac:dyDescent="0.2">
      <c r="A428"/>
      <c r="B428"/>
      <c r="O428"/>
    </row>
    <row r="429" spans="1:15" x14ac:dyDescent="0.2">
      <c r="A429"/>
      <c r="B429"/>
      <c r="O429"/>
    </row>
    <row r="430" spans="1:15" x14ac:dyDescent="0.2">
      <c r="A430"/>
      <c r="B430"/>
      <c r="O430"/>
    </row>
    <row r="431" spans="1:15" x14ac:dyDescent="0.2">
      <c r="A431"/>
      <c r="B431"/>
      <c r="O431"/>
    </row>
    <row r="432" spans="1:15" x14ac:dyDescent="0.2">
      <c r="A432"/>
      <c r="B432"/>
      <c r="O432"/>
    </row>
    <row r="433" spans="1:15" x14ac:dyDescent="0.2">
      <c r="A433"/>
      <c r="B433"/>
      <c r="O433"/>
    </row>
    <row r="434" spans="1:15" x14ac:dyDescent="0.2">
      <c r="A434"/>
      <c r="B434"/>
      <c r="O434"/>
    </row>
    <row r="435" spans="1:15" x14ac:dyDescent="0.2">
      <c r="A435"/>
      <c r="B435"/>
      <c r="O435"/>
    </row>
    <row r="436" spans="1:15" x14ac:dyDescent="0.2">
      <c r="A436"/>
      <c r="B436"/>
      <c r="O436"/>
    </row>
    <row r="437" spans="1:15" x14ac:dyDescent="0.2">
      <c r="A437"/>
      <c r="B437"/>
      <c r="O437"/>
    </row>
    <row r="438" spans="1:15" x14ac:dyDescent="0.2">
      <c r="A438"/>
      <c r="B438"/>
      <c r="O438"/>
    </row>
    <row r="439" spans="1:15" x14ac:dyDescent="0.2">
      <c r="A439"/>
      <c r="B439"/>
      <c r="O439"/>
    </row>
    <row r="440" spans="1:15" x14ac:dyDescent="0.2">
      <c r="A440"/>
      <c r="B440"/>
      <c r="O440"/>
    </row>
    <row r="441" spans="1:15" x14ac:dyDescent="0.2">
      <c r="A441"/>
      <c r="B441"/>
      <c r="O441"/>
    </row>
    <row r="442" spans="1:15" x14ac:dyDescent="0.2">
      <c r="A442"/>
      <c r="B442"/>
      <c r="O442"/>
    </row>
    <row r="443" spans="1:15" x14ac:dyDescent="0.2">
      <c r="A443"/>
      <c r="B443"/>
      <c r="O443"/>
    </row>
    <row r="444" spans="1:15" x14ac:dyDescent="0.2">
      <c r="A444"/>
      <c r="B444"/>
      <c r="O444"/>
    </row>
    <row r="445" spans="1:15" x14ac:dyDescent="0.2">
      <c r="A445"/>
      <c r="B445"/>
      <c r="O445"/>
    </row>
    <row r="446" spans="1:15" x14ac:dyDescent="0.2">
      <c r="A446"/>
      <c r="B446"/>
      <c r="O446"/>
    </row>
    <row r="447" spans="1:15" x14ac:dyDescent="0.2">
      <c r="A447"/>
      <c r="B447"/>
      <c r="O447"/>
    </row>
    <row r="448" spans="1:15" x14ac:dyDescent="0.2">
      <c r="A448"/>
      <c r="B448"/>
      <c r="O448"/>
    </row>
    <row r="449" spans="1:15" x14ac:dyDescent="0.2">
      <c r="A449"/>
      <c r="B449"/>
      <c r="O449"/>
    </row>
    <row r="450" spans="1:15" x14ac:dyDescent="0.2">
      <c r="A450"/>
      <c r="B450"/>
      <c r="O450"/>
    </row>
    <row r="451" spans="1:15" x14ac:dyDescent="0.2">
      <c r="A451"/>
      <c r="B451"/>
      <c r="O451"/>
    </row>
    <row r="452" spans="1:15" x14ac:dyDescent="0.2">
      <c r="A452"/>
      <c r="B452"/>
      <c r="O452"/>
    </row>
    <row r="453" spans="1:15" x14ac:dyDescent="0.2">
      <c r="A453"/>
      <c r="B453"/>
      <c r="O453"/>
    </row>
    <row r="454" spans="1:15" x14ac:dyDescent="0.2">
      <c r="A454"/>
      <c r="B454"/>
      <c r="O454"/>
    </row>
    <row r="455" spans="1:15" x14ac:dyDescent="0.2">
      <c r="A455"/>
      <c r="B455"/>
      <c r="O455"/>
    </row>
    <row r="456" spans="1:15" x14ac:dyDescent="0.2">
      <c r="A456"/>
      <c r="B456"/>
      <c r="O456"/>
    </row>
    <row r="457" spans="1:15" x14ac:dyDescent="0.2">
      <c r="A457"/>
      <c r="B457"/>
      <c r="O457"/>
    </row>
    <row r="458" spans="1:15" x14ac:dyDescent="0.2">
      <c r="A458"/>
      <c r="B458"/>
      <c r="O458"/>
    </row>
    <row r="459" spans="1:15" x14ac:dyDescent="0.2">
      <c r="A459"/>
      <c r="B459"/>
      <c r="O459"/>
    </row>
    <row r="460" spans="1:15" x14ac:dyDescent="0.2">
      <c r="A460"/>
      <c r="B460"/>
      <c r="O460"/>
    </row>
    <row r="461" spans="1:15" x14ac:dyDescent="0.2">
      <c r="A461"/>
      <c r="B461"/>
      <c r="O461"/>
    </row>
    <row r="462" spans="1:15" x14ac:dyDescent="0.2">
      <c r="A462"/>
      <c r="B462"/>
      <c r="O462"/>
    </row>
    <row r="463" spans="1:15" x14ac:dyDescent="0.2">
      <c r="A463"/>
      <c r="B463"/>
      <c r="O463"/>
    </row>
    <row r="464" spans="1:15" x14ac:dyDescent="0.2">
      <c r="A464"/>
      <c r="B464"/>
      <c r="O464"/>
    </row>
    <row r="465" spans="1:15" x14ac:dyDescent="0.2">
      <c r="A465"/>
      <c r="B465"/>
      <c r="O465"/>
    </row>
    <row r="466" spans="1:15" x14ac:dyDescent="0.2">
      <c r="A466"/>
      <c r="B466"/>
      <c r="O466"/>
    </row>
    <row r="467" spans="1:15" x14ac:dyDescent="0.2">
      <c r="A467"/>
      <c r="B467"/>
      <c r="O467"/>
    </row>
    <row r="468" spans="1:15" x14ac:dyDescent="0.2">
      <c r="A468"/>
      <c r="B468"/>
      <c r="O468"/>
    </row>
    <row r="469" spans="1:15" x14ac:dyDescent="0.2">
      <c r="A469"/>
      <c r="B469"/>
      <c r="O469"/>
    </row>
    <row r="470" spans="1:15" x14ac:dyDescent="0.2">
      <c r="A470"/>
      <c r="B470"/>
      <c r="O470"/>
    </row>
    <row r="471" spans="1:15" x14ac:dyDescent="0.2">
      <c r="A471"/>
      <c r="B471"/>
      <c r="O471"/>
    </row>
    <row r="472" spans="1:15" x14ac:dyDescent="0.2">
      <c r="A472"/>
      <c r="B472"/>
      <c r="O472"/>
    </row>
    <row r="473" spans="1:15" x14ac:dyDescent="0.2">
      <c r="A473"/>
      <c r="B473"/>
      <c r="O473"/>
    </row>
    <row r="474" spans="1:15" x14ac:dyDescent="0.2">
      <c r="A474"/>
      <c r="B474"/>
      <c r="O474"/>
    </row>
    <row r="475" spans="1:15" x14ac:dyDescent="0.2">
      <c r="A475"/>
      <c r="B475"/>
      <c r="O475"/>
    </row>
    <row r="476" spans="1:15" x14ac:dyDescent="0.2">
      <c r="A476"/>
      <c r="B476"/>
      <c r="O476"/>
    </row>
    <row r="477" spans="1:15" x14ac:dyDescent="0.2">
      <c r="A477"/>
      <c r="B477"/>
      <c r="O477"/>
    </row>
    <row r="478" spans="1:15" x14ac:dyDescent="0.2">
      <c r="A478"/>
      <c r="B478"/>
      <c r="O478"/>
    </row>
    <row r="479" spans="1:15" x14ac:dyDescent="0.2">
      <c r="A479"/>
      <c r="B479"/>
      <c r="O479"/>
    </row>
    <row r="480" spans="1:15" x14ac:dyDescent="0.2">
      <c r="A480"/>
      <c r="B480"/>
      <c r="O480"/>
    </row>
    <row r="481" spans="1:15" x14ac:dyDescent="0.2">
      <c r="A481"/>
      <c r="B481"/>
      <c r="O481"/>
    </row>
    <row r="482" spans="1:15" x14ac:dyDescent="0.2">
      <c r="A482"/>
      <c r="B482"/>
      <c r="O482"/>
    </row>
    <row r="483" spans="1:15" x14ac:dyDescent="0.2">
      <c r="A483"/>
      <c r="B483"/>
      <c r="O483"/>
    </row>
    <row r="484" spans="1:15" x14ac:dyDescent="0.2">
      <c r="A484"/>
      <c r="B484"/>
      <c r="O484"/>
    </row>
    <row r="485" spans="1:15" x14ac:dyDescent="0.2">
      <c r="A485"/>
      <c r="B485"/>
      <c r="O485"/>
    </row>
    <row r="486" spans="1:15" x14ac:dyDescent="0.2">
      <c r="A486"/>
      <c r="B486"/>
      <c r="O486"/>
    </row>
    <row r="487" spans="1:15" x14ac:dyDescent="0.2">
      <c r="A487"/>
      <c r="B487"/>
      <c r="O487"/>
    </row>
    <row r="488" spans="1:15" x14ac:dyDescent="0.2">
      <c r="A488"/>
      <c r="B488"/>
      <c r="O488"/>
    </row>
    <row r="489" spans="1:15" x14ac:dyDescent="0.2">
      <c r="A489"/>
      <c r="B489"/>
      <c r="O489"/>
    </row>
    <row r="490" spans="1:15" x14ac:dyDescent="0.2">
      <c r="A490"/>
      <c r="B490"/>
      <c r="O490"/>
    </row>
    <row r="491" spans="1:15" x14ac:dyDescent="0.2">
      <c r="A491"/>
      <c r="B491"/>
      <c r="O491"/>
    </row>
    <row r="492" spans="1:15" x14ac:dyDescent="0.2">
      <c r="A492"/>
      <c r="B492"/>
      <c r="O492"/>
    </row>
    <row r="493" spans="1:15" x14ac:dyDescent="0.2">
      <c r="A493"/>
      <c r="B493"/>
      <c r="O493"/>
    </row>
    <row r="494" spans="1:15" x14ac:dyDescent="0.2">
      <c r="A494"/>
      <c r="B494"/>
      <c r="O494"/>
    </row>
    <row r="495" spans="1:15" x14ac:dyDescent="0.2">
      <c r="A495"/>
      <c r="B495"/>
      <c r="O495"/>
    </row>
    <row r="496" spans="1:15" x14ac:dyDescent="0.2">
      <c r="A496"/>
      <c r="B496"/>
      <c r="O496"/>
    </row>
    <row r="497" spans="1:15" x14ac:dyDescent="0.2">
      <c r="A497"/>
      <c r="B497"/>
      <c r="O497"/>
    </row>
    <row r="498" spans="1:15" x14ac:dyDescent="0.2">
      <c r="A498"/>
      <c r="B498"/>
      <c r="O498"/>
    </row>
    <row r="499" spans="1:15" x14ac:dyDescent="0.2">
      <c r="A499"/>
      <c r="B499"/>
      <c r="O499"/>
    </row>
    <row r="500" spans="1:15" x14ac:dyDescent="0.2">
      <c r="A500"/>
      <c r="B500"/>
      <c r="O500"/>
    </row>
    <row r="501" spans="1:15" x14ac:dyDescent="0.2">
      <c r="A501"/>
      <c r="B501"/>
      <c r="O501"/>
    </row>
    <row r="502" spans="1:15" x14ac:dyDescent="0.2">
      <c r="A502"/>
      <c r="B502"/>
      <c r="O502"/>
    </row>
    <row r="503" spans="1:15" x14ac:dyDescent="0.2">
      <c r="A503"/>
      <c r="B503"/>
      <c r="O503"/>
    </row>
    <row r="504" spans="1:15" x14ac:dyDescent="0.2">
      <c r="A504"/>
      <c r="B504"/>
      <c r="O504"/>
    </row>
    <row r="505" spans="1:15" x14ac:dyDescent="0.2">
      <c r="A505"/>
      <c r="B505"/>
      <c r="O505"/>
    </row>
    <row r="506" spans="1:15" x14ac:dyDescent="0.2">
      <c r="A506"/>
      <c r="B506"/>
      <c r="O506"/>
    </row>
    <row r="507" spans="1:15" x14ac:dyDescent="0.2">
      <c r="A507"/>
      <c r="B507"/>
      <c r="O507"/>
    </row>
    <row r="508" spans="1:15" x14ac:dyDescent="0.2">
      <c r="A508"/>
      <c r="B508"/>
      <c r="O508"/>
    </row>
    <row r="509" spans="1:15" x14ac:dyDescent="0.2">
      <c r="A509"/>
      <c r="B509"/>
      <c r="O509"/>
    </row>
    <row r="510" spans="1:15" x14ac:dyDescent="0.2">
      <c r="A510"/>
      <c r="B510"/>
      <c r="O510"/>
    </row>
    <row r="511" spans="1:15" x14ac:dyDescent="0.2">
      <c r="A511"/>
      <c r="B511"/>
      <c r="O511"/>
    </row>
    <row r="512" spans="1:15" x14ac:dyDescent="0.2">
      <c r="A512"/>
      <c r="B512"/>
      <c r="O512"/>
    </row>
    <row r="513" spans="1:15" x14ac:dyDescent="0.2">
      <c r="A513"/>
      <c r="B513"/>
      <c r="O513"/>
    </row>
    <row r="514" spans="1:15" x14ac:dyDescent="0.2">
      <c r="A514"/>
      <c r="B514"/>
      <c r="O514"/>
    </row>
    <row r="515" spans="1:15" x14ac:dyDescent="0.2">
      <c r="A515"/>
      <c r="B515"/>
      <c r="O515"/>
    </row>
    <row r="516" spans="1:15" x14ac:dyDescent="0.2">
      <c r="A516"/>
      <c r="B516"/>
      <c r="O516"/>
    </row>
    <row r="517" spans="1:15" x14ac:dyDescent="0.2">
      <c r="A517"/>
      <c r="B517"/>
      <c r="O517"/>
    </row>
    <row r="518" spans="1:15" x14ac:dyDescent="0.2">
      <c r="A518"/>
      <c r="B518"/>
      <c r="O518"/>
    </row>
    <row r="519" spans="1:15" x14ac:dyDescent="0.2">
      <c r="A519"/>
      <c r="B519"/>
      <c r="O519"/>
    </row>
    <row r="520" spans="1:15" x14ac:dyDescent="0.2">
      <c r="A520"/>
      <c r="B520"/>
      <c r="O520"/>
    </row>
    <row r="521" spans="1:15" x14ac:dyDescent="0.2">
      <c r="A521"/>
      <c r="B521"/>
      <c r="O521"/>
    </row>
    <row r="522" spans="1:15" x14ac:dyDescent="0.2">
      <c r="A522"/>
      <c r="B522"/>
      <c r="O522"/>
    </row>
    <row r="523" spans="1:15" x14ac:dyDescent="0.2">
      <c r="A523"/>
      <c r="B523"/>
      <c r="O523"/>
    </row>
    <row r="524" spans="1:15" x14ac:dyDescent="0.2">
      <c r="A524"/>
      <c r="B524"/>
      <c r="O524"/>
    </row>
    <row r="525" spans="1:15" x14ac:dyDescent="0.2">
      <c r="A525"/>
      <c r="B525"/>
      <c r="O525"/>
    </row>
    <row r="526" spans="1:15" x14ac:dyDescent="0.2">
      <c r="A526"/>
      <c r="B526"/>
      <c r="O526"/>
    </row>
    <row r="527" spans="1:15" x14ac:dyDescent="0.2">
      <c r="A527"/>
      <c r="B527"/>
      <c r="O527"/>
    </row>
    <row r="528" spans="1:15" x14ac:dyDescent="0.2">
      <c r="A528"/>
      <c r="B528"/>
      <c r="O528"/>
    </row>
    <row r="529" spans="1:15" x14ac:dyDescent="0.2">
      <c r="A529"/>
      <c r="B529"/>
      <c r="O529"/>
    </row>
    <row r="530" spans="1:15" x14ac:dyDescent="0.2">
      <c r="A530"/>
      <c r="B530"/>
      <c r="O530"/>
    </row>
    <row r="531" spans="1:15" x14ac:dyDescent="0.2">
      <c r="A531"/>
      <c r="B531"/>
      <c r="O531"/>
    </row>
    <row r="532" spans="1:15" x14ac:dyDescent="0.2">
      <c r="A532"/>
      <c r="B532"/>
      <c r="O532"/>
    </row>
    <row r="533" spans="1:15" x14ac:dyDescent="0.2">
      <c r="A533"/>
      <c r="B533"/>
      <c r="O533"/>
    </row>
    <row r="534" spans="1:15" x14ac:dyDescent="0.2">
      <c r="A534"/>
      <c r="B534"/>
      <c r="O534"/>
    </row>
    <row r="535" spans="1:15" x14ac:dyDescent="0.2">
      <c r="A535"/>
      <c r="B535"/>
      <c r="O535"/>
    </row>
    <row r="536" spans="1:15" x14ac:dyDescent="0.2">
      <c r="A536"/>
      <c r="B536"/>
      <c r="O536"/>
    </row>
    <row r="537" spans="1:15" x14ac:dyDescent="0.2">
      <c r="A537"/>
      <c r="B537"/>
      <c r="O537"/>
    </row>
    <row r="538" spans="1:15" x14ac:dyDescent="0.2">
      <c r="A538"/>
      <c r="B538"/>
      <c r="O538"/>
    </row>
    <row r="539" spans="1:15" x14ac:dyDescent="0.2">
      <c r="A539"/>
      <c r="B539"/>
      <c r="O539"/>
    </row>
    <row r="540" spans="1:15" x14ac:dyDescent="0.2">
      <c r="A540"/>
      <c r="B540"/>
      <c r="O540"/>
    </row>
    <row r="541" spans="1:15" x14ac:dyDescent="0.2">
      <c r="A541"/>
      <c r="B541"/>
      <c r="O541"/>
    </row>
    <row r="542" spans="1:15" x14ac:dyDescent="0.2">
      <c r="A542"/>
      <c r="B542"/>
      <c r="O542"/>
    </row>
    <row r="543" spans="1:15" x14ac:dyDescent="0.2">
      <c r="A543"/>
      <c r="B543"/>
      <c r="O543"/>
    </row>
    <row r="544" spans="1:15" x14ac:dyDescent="0.2">
      <c r="A544"/>
      <c r="B544"/>
      <c r="O544"/>
    </row>
    <row r="545" spans="1:15" x14ac:dyDescent="0.2">
      <c r="A545"/>
      <c r="B545"/>
      <c r="O545"/>
    </row>
    <row r="546" spans="1:15" x14ac:dyDescent="0.2">
      <c r="A546"/>
      <c r="B546"/>
      <c r="O546"/>
    </row>
    <row r="547" spans="1:15" x14ac:dyDescent="0.2">
      <c r="A547"/>
      <c r="B547"/>
      <c r="O547"/>
    </row>
    <row r="548" spans="1:15" x14ac:dyDescent="0.2">
      <c r="A548"/>
      <c r="B548"/>
      <c r="O548"/>
    </row>
    <row r="549" spans="1:15" x14ac:dyDescent="0.2">
      <c r="A549"/>
      <c r="B549"/>
      <c r="O549"/>
    </row>
    <row r="550" spans="1:15" x14ac:dyDescent="0.2">
      <c r="A550"/>
      <c r="B550"/>
      <c r="O550"/>
    </row>
    <row r="551" spans="1:15" x14ac:dyDescent="0.2">
      <c r="A551"/>
      <c r="B551"/>
      <c r="O551"/>
    </row>
    <row r="552" spans="1:15" x14ac:dyDescent="0.2">
      <c r="A552"/>
      <c r="B552"/>
      <c r="O552"/>
    </row>
    <row r="553" spans="1:15" x14ac:dyDescent="0.2">
      <c r="A553"/>
      <c r="B553"/>
      <c r="O553"/>
    </row>
    <row r="554" spans="1:15" x14ac:dyDescent="0.2">
      <c r="A554"/>
      <c r="B554"/>
      <c r="O554"/>
    </row>
    <row r="555" spans="1:15" x14ac:dyDescent="0.2">
      <c r="A555"/>
      <c r="B555"/>
      <c r="O555"/>
    </row>
    <row r="556" spans="1:15" x14ac:dyDescent="0.2">
      <c r="A556"/>
      <c r="B556"/>
      <c r="O556"/>
    </row>
    <row r="557" spans="1:15" x14ac:dyDescent="0.2">
      <c r="A557"/>
      <c r="B557"/>
      <c r="O557"/>
    </row>
    <row r="558" spans="1:15" x14ac:dyDescent="0.2">
      <c r="A558"/>
      <c r="B558"/>
      <c r="O558"/>
    </row>
    <row r="559" spans="1:15" x14ac:dyDescent="0.2">
      <c r="A559"/>
      <c r="B559"/>
      <c r="O559"/>
    </row>
    <row r="560" spans="1:15" x14ac:dyDescent="0.2">
      <c r="A560"/>
      <c r="B560"/>
      <c r="O560"/>
    </row>
    <row r="561" spans="1:15" x14ac:dyDescent="0.2">
      <c r="A561"/>
      <c r="B561"/>
      <c r="O561"/>
    </row>
    <row r="562" spans="1:15" x14ac:dyDescent="0.2">
      <c r="A562"/>
      <c r="B562"/>
      <c r="O562"/>
    </row>
    <row r="563" spans="1:15" x14ac:dyDescent="0.2">
      <c r="A563"/>
      <c r="B563"/>
      <c r="O563"/>
    </row>
    <row r="564" spans="1:15" x14ac:dyDescent="0.2">
      <c r="A564"/>
      <c r="B564"/>
      <c r="O564"/>
    </row>
    <row r="565" spans="1:15" x14ac:dyDescent="0.2">
      <c r="A565"/>
      <c r="B565"/>
      <c r="O565"/>
    </row>
    <row r="566" spans="1:15" x14ac:dyDescent="0.2">
      <c r="A566"/>
      <c r="B566"/>
      <c r="O566"/>
    </row>
    <row r="567" spans="1:15" x14ac:dyDescent="0.2">
      <c r="A567"/>
      <c r="B567"/>
      <c r="O567"/>
    </row>
    <row r="568" spans="1:15" x14ac:dyDescent="0.2">
      <c r="A568"/>
      <c r="B568"/>
      <c r="O568"/>
    </row>
    <row r="569" spans="1:15" x14ac:dyDescent="0.2">
      <c r="A569"/>
      <c r="B569"/>
      <c r="O569"/>
    </row>
    <row r="570" spans="1:15" x14ac:dyDescent="0.2">
      <c r="A570"/>
      <c r="B570"/>
      <c r="O570"/>
    </row>
    <row r="571" spans="1:15" x14ac:dyDescent="0.2">
      <c r="A571"/>
      <c r="B571"/>
      <c r="O571"/>
    </row>
    <row r="572" spans="1:15" x14ac:dyDescent="0.2">
      <c r="A572"/>
      <c r="B572"/>
      <c r="O572"/>
    </row>
    <row r="573" spans="1:15" x14ac:dyDescent="0.2">
      <c r="A573"/>
      <c r="B573"/>
      <c r="O573"/>
    </row>
    <row r="574" spans="1:15" x14ac:dyDescent="0.2">
      <c r="A574"/>
      <c r="B574"/>
      <c r="O574"/>
    </row>
    <row r="575" spans="1:15" x14ac:dyDescent="0.2">
      <c r="A575"/>
      <c r="B575"/>
      <c r="O575"/>
    </row>
    <row r="576" spans="1:15" x14ac:dyDescent="0.2">
      <c r="A576"/>
      <c r="B576"/>
      <c r="O576"/>
    </row>
    <row r="577" spans="1:15" x14ac:dyDescent="0.2">
      <c r="A577"/>
      <c r="B577"/>
      <c r="O577"/>
    </row>
    <row r="578" spans="1:15" x14ac:dyDescent="0.2">
      <c r="A578"/>
      <c r="B578"/>
      <c r="O578"/>
    </row>
    <row r="579" spans="1:15" x14ac:dyDescent="0.2">
      <c r="A579"/>
      <c r="B579"/>
      <c r="O579"/>
    </row>
    <row r="580" spans="1:15" x14ac:dyDescent="0.2">
      <c r="A580"/>
      <c r="B580"/>
      <c r="O580"/>
    </row>
    <row r="581" spans="1:15" x14ac:dyDescent="0.2">
      <c r="A581"/>
      <c r="B581"/>
      <c r="O581"/>
    </row>
    <row r="582" spans="1:15" x14ac:dyDescent="0.2">
      <c r="A582"/>
      <c r="B582"/>
      <c r="O582"/>
    </row>
    <row r="583" spans="1:15" x14ac:dyDescent="0.2">
      <c r="A583"/>
      <c r="B583"/>
      <c r="O583"/>
    </row>
    <row r="584" spans="1:15" x14ac:dyDescent="0.2">
      <c r="A584"/>
      <c r="B584"/>
      <c r="O584"/>
    </row>
    <row r="585" spans="1:15" x14ac:dyDescent="0.2">
      <c r="A585"/>
      <c r="B585"/>
      <c r="O585"/>
    </row>
    <row r="586" spans="1:15" x14ac:dyDescent="0.2">
      <c r="A586"/>
      <c r="B586"/>
      <c r="O586"/>
    </row>
    <row r="587" spans="1:15" x14ac:dyDescent="0.2">
      <c r="A587"/>
      <c r="B587"/>
      <c r="O587"/>
    </row>
    <row r="588" spans="1:15" x14ac:dyDescent="0.2">
      <c r="A588"/>
      <c r="B588"/>
      <c r="O588"/>
    </row>
    <row r="589" spans="1:15" x14ac:dyDescent="0.2">
      <c r="A589"/>
      <c r="B589"/>
      <c r="O589"/>
    </row>
    <row r="590" spans="1:15" x14ac:dyDescent="0.2">
      <c r="A590"/>
      <c r="B590"/>
      <c r="O590"/>
    </row>
    <row r="591" spans="1:15" x14ac:dyDescent="0.2">
      <c r="A591"/>
      <c r="B591"/>
      <c r="O591"/>
    </row>
    <row r="592" spans="1:15" x14ac:dyDescent="0.2">
      <c r="A592"/>
      <c r="B592"/>
      <c r="O592"/>
    </row>
    <row r="593" spans="1:15" x14ac:dyDescent="0.2">
      <c r="A593"/>
      <c r="B593"/>
      <c r="O593"/>
    </row>
    <row r="594" spans="1:15" x14ac:dyDescent="0.2">
      <c r="A594"/>
      <c r="B594"/>
      <c r="O594"/>
    </row>
    <row r="595" spans="1:15" x14ac:dyDescent="0.2">
      <c r="A595"/>
      <c r="B595"/>
      <c r="O595"/>
    </row>
    <row r="596" spans="1:15" x14ac:dyDescent="0.2">
      <c r="A596"/>
      <c r="B596"/>
      <c r="O596"/>
    </row>
    <row r="597" spans="1:15" x14ac:dyDescent="0.2">
      <c r="A597"/>
      <c r="B597"/>
      <c r="O597"/>
    </row>
    <row r="598" spans="1:15" x14ac:dyDescent="0.2">
      <c r="A598"/>
      <c r="B598"/>
      <c r="O598"/>
    </row>
    <row r="599" spans="1:15" x14ac:dyDescent="0.2">
      <c r="A599"/>
      <c r="B599"/>
      <c r="O599"/>
    </row>
    <row r="600" spans="1:15" x14ac:dyDescent="0.2">
      <c r="A600"/>
      <c r="B600"/>
      <c r="O600"/>
    </row>
    <row r="601" spans="1:15" x14ac:dyDescent="0.2">
      <c r="A601"/>
      <c r="B601"/>
      <c r="O601"/>
    </row>
    <row r="602" spans="1:15" x14ac:dyDescent="0.2">
      <c r="A602"/>
      <c r="B602"/>
      <c r="O602"/>
    </row>
    <row r="603" spans="1:15" x14ac:dyDescent="0.2">
      <c r="A603"/>
      <c r="B603"/>
      <c r="O603"/>
    </row>
    <row r="604" spans="1:15" x14ac:dyDescent="0.2">
      <c r="A604"/>
      <c r="B604"/>
      <c r="O604"/>
    </row>
    <row r="605" spans="1:15" x14ac:dyDescent="0.2">
      <c r="A605"/>
      <c r="B605"/>
      <c r="O605"/>
    </row>
    <row r="606" spans="1:15" x14ac:dyDescent="0.2">
      <c r="A606"/>
      <c r="B606"/>
      <c r="O606"/>
    </row>
    <row r="607" spans="1:15" x14ac:dyDescent="0.2">
      <c r="A607"/>
      <c r="B607"/>
      <c r="O607"/>
    </row>
    <row r="608" spans="1:15" x14ac:dyDescent="0.2">
      <c r="A608"/>
      <c r="B608"/>
      <c r="O608"/>
    </row>
    <row r="609" spans="1:15" x14ac:dyDescent="0.2">
      <c r="A609"/>
      <c r="B609"/>
      <c r="O609"/>
    </row>
    <row r="610" spans="1:15" x14ac:dyDescent="0.2">
      <c r="A610"/>
      <c r="B610"/>
      <c r="O610"/>
    </row>
    <row r="611" spans="1:15" x14ac:dyDescent="0.2">
      <c r="A611"/>
      <c r="B611"/>
      <c r="O611"/>
    </row>
    <row r="612" spans="1:15" x14ac:dyDescent="0.2">
      <c r="A612"/>
      <c r="B612"/>
      <c r="O612"/>
    </row>
    <row r="613" spans="1:15" x14ac:dyDescent="0.2">
      <c r="A613"/>
      <c r="B613"/>
      <c r="O613"/>
    </row>
    <row r="614" spans="1:15" x14ac:dyDescent="0.2">
      <c r="A614"/>
      <c r="B614"/>
      <c r="O614"/>
    </row>
    <row r="615" spans="1:15" x14ac:dyDescent="0.2">
      <c r="A615"/>
      <c r="B615"/>
      <c r="O615"/>
    </row>
    <row r="616" spans="1:15" x14ac:dyDescent="0.2">
      <c r="A616"/>
      <c r="B616"/>
      <c r="O616"/>
    </row>
    <row r="617" spans="1:15" x14ac:dyDescent="0.2">
      <c r="A617"/>
      <c r="B617"/>
      <c r="O617"/>
    </row>
    <row r="618" spans="1:15" x14ac:dyDescent="0.2">
      <c r="A618"/>
      <c r="B618"/>
      <c r="O618"/>
    </row>
    <row r="619" spans="1:15" x14ac:dyDescent="0.2">
      <c r="A619"/>
      <c r="B619"/>
      <c r="O619"/>
    </row>
    <row r="620" spans="1:15" x14ac:dyDescent="0.2">
      <c r="A620"/>
      <c r="B620"/>
      <c r="O620"/>
    </row>
    <row r="621" spans="1:15" x14ac:dyDescent="0.2">
      <c r="A621"/>
      <c r="B621"/>
      <c r="O621"/>
    </row>
    <row r="622" spans="1:15" x14ac:dyDescent="0.2">
      <c r="A622"/>
      <c r="B622"/>
      <c r="O622"/>
    </row>
    <row r="623" spans="1:15" x14ac:dyDescent="0.2">
      <c r="A623"/>
      <c r="B623"/>
      <c r="O623"/>
    </row>
    <row r="624" spans="1:15" x14ac:dyDescent="0.2">
      <c r="A624"/>
      <c r="B624"/>
      <c r="O624"/>
    </row>
    <row r="625" spans="1:15" x14ac:dyDescent="0.2">
      <c r="A625"/>
      <c r="B625"/>
      <c r="O625"/>
    </row>
    <row r="626" spans="1:15" x14ac:dyDescent="0.2">
      <c r="A626"/>
      <c r="B626"/>
      <c r="O626"/>
    </row>
    <row r="627" spans="1:15" x14ac:dyDescent="0.2">
      <c r="A627"/>
      <c r="B627"/>
      <c r="O627"/>
    </row>
    <row r="628" spans="1:15" x14ac:dyDescent="0.2">
      <c r="A628"/>
      <c r="B628"/>
      <c r="O628"/>
    </row>
    <row r="629" spans="1:15" x14ac:dyDescent="0.2">
      <c r="A629"/>
      <c r="B629"/>
      <c r="O629"/>
    </row>
    <row r="630" spans="1:15" x14ac:dyDescent="0.2">
      <c r="A630"/>
      <c r="B630"/>
      <c r="O630"/>
    </row>
    <row r="631" spans="1:15" x14ac:dyDescent="0.2">
      <c r="A631"/>
      <c r="B631"/>
      <c r="O631"/>
    </row>
    <row r="632" spans="1:15" x14ac:dyDescent="0.2">
      <c r="A632"/>
      <c r="B632"/>
      <c r="O632"/>
    </row>
    <row r="633" spans="1:15" x14ac:dyDescent="0.2">
      <c r="A633"/>
      <c r="B633"/>
      <c r="O633"/>
    </row>
    <row r="634" spans="1:15" x14ac:dyDescent="0.2">
      <c r="A634"/>
      <c r="B634"/>
      <c r="O634"/>
    </row>
    <row r="635" spans="1:15" x14ac:dyDescent="0.2">
      <c r="A635"/>
      <c r="B635"/>
      <c r="O635"/>
    </row>
    <row r="636" spans="1:15" x14ac:dyDescent="0.2">
      <c r="A636"/>
      <c r="B636"/>
      <c r="O636"/>
    </row>
    <row r="637" spans="1:15" x14ac:dyDescent="0.2">
      <c r="A637"/>
      <c r="B637"/>
      <c r="O637"/>
    </row>
    <row r="638" spans="1:15" x14ac:dyDescent="0.2">
      <c r="A638"/>
      <c r="B638"/>
      <c r="O638"/>
    </row>
    <row r="639" spans="1:15" x14ac:dyDescent="0.2">
      <c r="A639"/>
      <c r="B639"/>
      <c r="O639"/>
    </row>
    <row r="640" spans="1:15" x14ac:dyDescent="0.2">
      <c r="A640"/>
      <c r="B640"/>
      <c r="O640"/>
    </row>
    <row r="641" spans="1:15" x14ac:dyDescent="0.2">
      <c r="A641"/>
      <c r="B641"/>
      <c r="O641"/>
    </row>
    <row r="642" spans="1:15" x14ac:dyDescent="0.2">
      <c r="A642"/>
      <c r="B642"/>
      <c r="O642"/>
    </row>
    <row r="643" spans="1:15" x14ac:dyDescent="0.2">
      <c r="A643"/>
      <c r="B643"/>
      <c r="O643"/>
    </row>
    <row r="644" spans="1:15" x14ac:dyDescent="0.2">
      <c r="A644"/>
      <c r="B644"/>
      <c r="O644"/>
    </row>
    <row r="645" spans="1:15" x14ac:dyDescent="0.2">
      <c r="A645"/>
      <c r="B645"/>
      <c r="O645"/>
    </row>
    <row r="646" spans="1:15" x14ac:dyDescent="0.2">
      <c r="A646"/>
      <c r="B646"/>
      <c r="O646"/>
    </row>
    <row r="647" spans="1:15" x14ac:dyDescent="0.2">
      <c r="A647"/>
      <c r="B647"/>
      <c r="O647"/>
    </row>
    <row r="648" spans="1:15" x14ac:dyDescent="0.2">
      <c r="A648"/>
      <c r="B648"/>
      <c r="O648"/>
    </row>
    <row r="649" spans="1:15" x14ac:dyDescent="0.2">
      <c r="A649"/>
      <c r="B649"/>
      <c r="O649"/>
    </row>
    <row r="650" spans="1:15" x14ac:dyDescent="0.2">
      <c r="A650"/>
      <c r="B650"/>
      <c r="O650"/>
    </row>
    <row r="651" spans="1:15" x14ac:dyDescent="0.2">
      <c r="A651"/>
      <c r="B651"/>
      <c r="O651"/>
    </row>
    <row r="652" spans="1:15" x14ac:dyDescent="0.2">
      <c r="A652"/>
      <c r="B652"/>
      <c r="O652"/>
    </row>
    <row r="653" spans="1:15" x14ac:dyDescent="0.2">
      <c r="A653"/>
      <c r="B653"/>
      <c r="O653"/>
    </row>
    <row r="654" spans="1:15" x14ac:dyDescent="0.2">
      <c r="A654"/>
      <c r="B654"/>
      <c r="O654"/>
    </row>
    <row r="655" spans="1:15" x14ac:dyDescent="0.2">
      <c r="A655"/>
      <c r="B655"/>
      <c r="O655"/>
    </row>
    <row r="656" spans="1:15" x14ac:dyDescent="0.2">
      <c r="A656"/>
      <c r="B656"/>
      <c r="O656"/>
    </row>
    <row r="657" spans="1:15" x14ac:dyDescent="0.2">
      <c r="A657"/>
      <c r="B657"/>
      <c r="O657"/>
    </row>
    <row r="658" spans="1:15" x14ac:dyDescent="0.2">
      <c r="A658"/>
      <c r="B658"/>
      <c r="O658"/>
    </row>
    <row r="659" spans="1:15" x14ac:dyDescent="0.2">
      <c r="A659"/>
      <c r="B659"/>
      <c r="O659"/>
    </row>
    <row r="660" spans="1:15" x14ac:dyDescent="0.2">
      <c r="A660"/>
      <c r="B660"/>
      <c r="O660"/>
    </row>
    <row r="661" spans="1:15" x14ac:dyDescent="0.2">
      <c r="A661"/>
      <c r="B661"/>
      <c r="O661"/>
    </row>
    <row r="662" spans="1:15" x14ac:dyDescent="0.2">
      <c r="A662"/>
      <c r="B662"/>
      <c r="O662"/>
    </row>
    <row r="663" spans="1:15" x14ac:dyDescent="0.2">
      <c r="A663"/>
      <c r="B663"/>
      <c r="O663"/>
    </row>
    <row r="664" spans="1:15" x14ac:dyDescent="0.2">
      <c r="A664"/>
      <c r="B664"/>
      <c r="O664"/>
    </row>
    <row r="665" spans="1:15" x14ac:dyDescent="0.2">
      <c r="A665"/>
      <c r="B665"/>
      <c r="O665"/>
    </row>
    <row r="666" spans="1:15" x14ac:dyDescent="0.2">
      <c r="A666"/>
      <c r="B666"/>
      <c r="O666"/>
    </row>
    <row r="667" spans="1:15" x14ac:dyDescent="0.2">
      <c r="A667"/>
      <c r="B667"/>
      <c r="O667"/>
    </row>
    <row r="668" spans="1:15" x14ac:dyDescent="0.2">
      <c r="A668"/>
      <c r="B668"/>
      <c r="O668"/>
    </row>
    <row r="669" spans="1:15" x14ac:dyDescent="0.2">
      <c r="A669"/>
      <c r="B669"/>
      <c r="O669"/>
    </row>
    <row r="670" spans="1:15" x14ac:dyDescent="0.2">
      <c r="A670"/>
      <c r="B670"/>
      <c r="O670"/>
    </row>
    <row r="671" spans="1:15" x14ac:dyDescent="0.2">
      <c r="A671"/>
      <c r="B671"/>
      <c r="O671"/>
    </row>
    <row r="672" spans="1:15" x14ac:dyDescent="0.2">
      <c r="A672"/>
      <c r="B672"/>
      <c r="O672"/>
    </row>
    <row r="673" spans="1:15" x14ac:dyDescent="0.2">
      <c r="A673"/>
      <c r="B673"/>
      <c r="O673"/>
    </row>
    <row r="674" spans="1:15" x14ac:dyDescent="0.2">
      <c r="A674"/>
      <c r="B674"/>
      <c r="O674"/>
    </row>
    <row r="675" spans="1:15" x14ac:dyDescent="0.2">
      <c r="A675"/>
      <c r="B675"/>
      <c r="O675"/>
    </row>
    <row r="676" spans="1:15" x14ac:dyDescent="0.2">
      <c r="A676"/>
      <c r="B676"/>
      <c r="O676"/>
    </row>
    <row r="677" spans="1:15" x14ac:dyDescent="0.2">
      <c r="A677"/>
      <c r="B677"/>
      <c r="O677"/>
    </row>
    <row r="678" spans="1:15" x14ac:dyDescent="0.2">
      <c r="A678"/>
      <c r="B678"/>
      <c r="O678"/>
    </row>
    <row r="679" spans="1:15" x14ac:dyDescent="0.2">
      <c r="A679"/>
      <c r="B679"/>
      <c r="O679"/>
    </row>
    <row r="680" spans="1:15" x14ac:dyDescent="0.2">
      <c r="A680"/>
      <c r="B680"/>
      <c r="O680"/>
    </row>
    <row r="681" spans="1:15" x14ac:dyDescent="0.2">
      <c r="A681"/>
      <c r="B681"/>
      <c r="O681"/>
    </row>
    <row r="682" spans="1:15" x14ac:dyDescent="0.2">
      <c r="A682"/>
      <c r="B682"/>
      <c r="O682"/>
    </row>
    <row r="683" spans="1:15" x14ac:dyDescent="0.2">
      <c r="A683"/>
      <c r="B683"/>
      <c r="O683"/>
    </row>
    <row r="684" spans="1:15" x14ac:dyDescent="0.2">
      <c r="A684"/>
      <c r="B684"/>
      <c r="O684"/>
    </row>
    <row r="685" spans="1:15" x14ac:dyDescent="0.2">
      <c r="A685"/>
      <c r="B685"/>
      <c r="O685"/>
    </row>
    <row r="686" spans="1:15" x14ac:dyDescent="0.2">
      <c r="A686"/>
      <c r="B686"/>
      <c r="O686"/>
    </row>
    <row r="687" spans="1:15" x14ac:dyDescent="0.2">
      <c r="A687"/>
      <c r="B687"/>
      <c r="O687"/>
    </row>
    <row r="688" spans="1:15" x14ac:dyDescent="0.2">
      <c r="A688"/>
      <c r="B688"/>
      <c r="O688"/>
    </row>
    <row r="689" spans="1:15" x14ac:dyDescent="0.2">
      <c r="A689"/>
      <c r="B689"/>
      <c r="O689"/>
    </row>
    <row r="690" spans="1:15" x14ac:dyDescent="0.2">
      <c r="A690"/>
      <c r="B690"/>
      <c r="O690"/>
    </row>
    <row r="691" spans="1:15" x14ac:dyDescent="0.2">
      <c r="A691"/>
      <c r="B691"/>
      <c r="O691"/>
    </row>
    <row r="692" spans="1:15" x14ac:dyDescent="0.2">
      <c r="A692"/>
      <c r="B692"/>
      <c r="O692"/>
    </row>
    <row r="693" spans="1:15" x14ac:dyDescent="0.2">
      <c r="A693"/>
      <c r="B693"/>
      <c r="O693"/>
    </row>
    <row r="694" spans="1:15" x14ac:dyDescent="0.2">
      <c r="A694"/>
      <c r="B694"/>
      <c r="O694"/>
    </row>
    <row r="695" spans="1:15" x14ac:dyDescent="0.2">
      <c r="A695"/>
      <c r="B695"/>
      <c r="O695"/>
    </row>
    <row r="696" spans="1:15" x14ac:dyDescent="0.2">
      <c r="A696"/>
      <c r="B696"/>
      <c r="O696"/>
    </row>
    <row r="697" spans="1:15" x14ac:dyDescent="0.2">
      <c r="A697"/>
      <c r="B697"/>
      <c r="O697"/>
    </row>
    <row r="698" spans="1:15" x14ac:dyDescent="0.2">
      <c r="A698"/>
      <c r="B698"/>
      <c r="O698"/>
    </row>
    <row r="699" spans="1:15" x14ac:dyDescent="0.2">
      <c r="A699"/>
      <c r="B699"/>
      <c r="O699"/>
    </row>
    <row r="700" spans="1:15" x14ac:dyDescent="0.2">
      <c r="A700"/>
      <c r="B700"/>
      <c r="O700"/>
    </row>
    <row r="701" spans="1:15" x14ac:dyDescent="0.2">
      <c r="A701"/>
      <c r="B701"/>
      <c r="O701"/>
    </row>
    <row r="702" spans="1:15" x14ac:dyDescent="0.2">
      <c r="A702"/>
      <c r="B702"/>
      <c r="O702"/>
    </row>
    <row r="703" spans="1:15" x14ac:dyDescent="0.2">
      <c r="A703"/>
      <c r="B703"/>
      <c r="O703"/>
    </row>
    <row r="704" spans="1:15" x14ac:dyDescent="0.2">
      <c r="A704"/>
      <c r="B704"/>
      <c r="O704"/>
    </row>
    <row r="705" spans="1:15" x14ac:dyDescent="0.2">
      <c r="A705"/>
      <c r="B705"/>
      <c r="O705"/>
    </row>
    <row r="706" spans="1:15" x14ac:dyDescent="0.2">
      <c r="A706"/>
      <c r="B706"/>
      <c r="O706"/>
    </row>
    <row r="707" spans="1:15" x14ac:dyDescent="0.2">
      <c r="A707"/>
      <c r="B707"/>
      <c r="O707"/>
    </row>
    <row r="708" spans="1:15" x14ac:dyDescent="0.2">
      <c r="A708"/>
      <c r="B708"/>
      <c r="O708"/>
    </row>
    <row r="709" spans="1:15" x14ac:dyDescent="0.2">
      <c r="A709"/>
      <c r="B709"/>
      <c r="O709"/>
    </row>
    <row r="710" spans="1:15" x14ac:dyDescent="0.2">
      <c r="A710"/>
      <c r="B710"/>
      <c r="O710"/>
    </row>
    <row r="711" spans="1:15" x14ac:dyDescent="0.2">
      <c r="A711"/>
      <c r="B711"/>
      <c r="O711"/>
    </row>
    <row r="712" spans="1:15" x14ac:dyDescent="0.2">
      <c r="A712"/>
      <c r="B712"/>
      <c r="O712"/>
    </row>
    <row r="713" spans="1:15" x14ac:dyDescent="0.2">
      <c r="A713"/>
      <c r="B713"/>
      <c r="O713"/>
    </row>
    <row r="714" spans="1:15" x14ac:dyDescent="0.2">
      <c r="A714"/>
      <c r="B714"/>
      <c r="O714"/>
    </row>
    <row r="715" spans="1:15" x14ac:dyDescent="0.2">
      <c r="A715"/>
      <c r="B715"/>
      <c r="O715"/>
    </row>
    <row r="716" spans="1:15" x14ac:dyDescent="0.2">
      <c r="A716"/>
      <c r="B716"/>
      <c r="O716"/>
    </row>
    <row r="717" spans="1:15" x14ac:dyDescent="0.2">
      <c r="A717"/>
      <c r="B717"/>
      <c r="O717"/>
    </row>
    <row r="718" spans="1:15" x14ac:dyDescent="0.2">
      <c r="A718"/>
      <c r="B718"/>
      <c r="O718"/>
    </row>
    <row r="719" spans="1:15" x14ac:dyDescent="0.2">
      <c r="A719"/>
      <c r="B719"/>
      <c r="O719"/>
    </row>
    <row r="720" spans="1:15" x14ac:dyDescent="0.2">
      <c r="A720"/>
      <c r="B720"/>
      <c r="O720"/>
    </row>
    <row r="721" spans="1:15" x14ac:dyDescent="0.2">
      <c r="A721"/>
      <c r="B721"/>
      <c r="O721"/>
    </row>
    <row r="722" spans="1:15" x14ac:dyDescent="0.2">
      <c r="A722"/>
      <c r="B722"/>
      <c r="O722"/>
    </row>
    <row r="723" spans="1:15" x14ac:dyDescent="0.2">
      <c r="A723"/>
      <c r="B723"/>
      <c r="O723"/>
    </row>
    <row r="724" spans="1:15" x14ac:dyDescent="0.2">
      <c r="A724"/>
      <c r="B724"/>
      <c r="O724"/>
    </row>
    <row r="725" spans="1:15" x14ac:dyDescent="0.2">
      <c r="A725"/>
      <c r="B725"/>
      <c r="O725"/>
    </row>
    <row r="726" spans="1:15" x14ac:dyDescent="0.2">
      <c r="A726"/>
      <c r="B726"/>
      <c r="O726"/>
    </row>
    <row r="727" spans="1:15" x14ac:dyDescent="0.2">
      <c r="A727"/>
      <c r="B727"/>
      <c r="O727"/>
    </row>
    <row r="728" spans="1:15" x14ac:dyDescent="0.2">
      <c r="A728"/>
      <c r="B728"/>
      <c r="O728"/>
    </row>
    <row r="729" spans="1:15" x14ac:dyDescent="0.2">
      <c r="A729"/>
      <c r="B729"/>
      <c r="O729"/>
    </row>
    <row r="730" spans="1:15" x14ac:dyDescent="0.2">
      <c r="A730"/>
      <c r="B730"/>
      <c r="O730"/>
    </row>
    <row r="731" spans="1:15" x14ac:dyDescent="0.2">
      <c r="A731"/>
      <c r="B731"/>
      <c r="O731"/>
    </row>
    <row r="732" spans="1:15" x14ac:dyDescent="0.2">
      <c r="A732"/>
      <c r="B732"/>
      <c r="O732"/>
    </row>
    <row r="733" spans="1:15" x14ac:dyDescent="0.2">
      <c r="A733"/>
      <c r="B733"/>
      <c r="O733"/>
    </row>
    <row r="734" spans="1:15" x14ac:dyDescent="0.2">
      <c r="A734"/>
      <c r="B734"/>
      <c r="O734"/>
    </row>
    <row r="735" spans="1:15" x14ac:dyDescent="0.2">
      <c r="A735"/>
      <c r="B735"/>
      <c r="O735"/>
    </row>
    <row r="736" spans="1:15" x14ac:dyDescent="0.2">
      <c r="A736"/>
      <c r="B736"/>
      <c r="O736"/>
    </row>
    <row r="737" spans="1:15" x14ac:dyDescent="0.2">
      <c r="A737"/>
      <c r="B737"/>
      <c r="O737"/>
    </row>
    <row r="738" spans="1:15" x14ac:dyDescent="0.2">
      <c r="A738"/>
      <c r="B738"/>
      <c r="O738"/>
    </row>
    <row r="739" spans="1:15" x14ac:dyDescent="0.2">
      <c r="A739"/>
      <c r="B739"/>
      <c r="O739"/>
    </row>
    <row r="740" spans="1:15" x14ac:dyDescent="0.2">
      <c r="A740"/>
      <c r="B740"/>
      <c r="O740"/>
    </row>
    <row r="741" spans="1:15" x14ac:dyDescent="0.2">
      <c r="A741"/>
      <c r="B741"/>
      <c r="O741"/>
    </row>
    <row r="742" spans="1:15" x14ac:dyDescent="0.2">
      <c r="A742"/>
      <c r="B742"/>
      <c r="O742"/>
    </row>
    <row r="743" spans="1:15" x14ac:dyDescent="0.2">
      <c r="A743"/>
      <c r="B743"/>
      <c r="O743"/>
    </row>
    <row r="744" spans="1:15" x14ac:dyDescent="0.2">
      <c r="A744"/>
      <c r="B744"/>
      <c r="O744"/>
    </row>
    <row r="745" spans="1:15" x14ac:dyDescent="0.2">
      <c r="A745"/>
      <c r="B745"/>
      <c r="O745"/>
    </row>
    <row r="746" spans="1:15" x14ac:dyDescent="0.2">
      <c r="A746"/>
      <c r="B746"/>
      <c r="O746"/>
    </row>
    <row r="747" spans="1:15" x14ac:dyDescent="0.2">
      <c r="A747"/>
      <c r="B747"/>
      <c r="O747"/>
    </row>
    <row r="748" spans="1:15" x14ac:dyDescent="0.2">
      <c r="A748"/>
      <c r="B748"/>
      <c r="O748"/>
    </row>
    <row r="749" spans="1:15" x14ac:dyDescent="0.2">
      <c r="A749"/>
      <c r="B749"/>
      <c r="O749"/>
    </row>
    <row r="750" spans="1:15" x14ac:dyDescent="0.2">
      <c r="A750"/>
      <c r="B750"/>
      <c r="O750"/>
    </row>
    <row r="751" spans="1:15" x14ac:dyDescent="0.2">
      <c r="A751"/>
      <c r="B751"/>
      <c r="O751"/>
    </row>
    <row r="752" spans="1:15" x14ac:dyDescent="0.2">
      <c r="A752"/>
      <c r="B752"/>
      <c r="O752"/>
    </row>
    <row r="753" spans="1:15" x14ac:dyDescent="0.2">
      <c r="A753"/>
      <c r="B753"/>
      <c r="O753"/>
    </row>
    <row r="754" spans="1:15" x14ac:dyDescent="0.2">
      <c r="A754"/>
      <c r="B754"/>
      <c r="O754"/>
    </row>
    <row r="755" spans="1:15" x14ac:dyDescent="0.2">
      <c r="A755"/>
      <c r="B755"/>
      <c r="O755"/>
    </row>
    <row r="756" spans="1:15" x14ac:dyDescent="0.2">
      <c r="A756"/>
      <c r="B756"/>
      <c r="O756"/>
    </row>
    <row r="757" spans="1:15" x14ac:dyDescent="0.2">
      <c r="A757"/>
      <c r="B757"/>
      <c r="O757"/>
    </row>
    <row r="758" spans="1:15" x14ac:dyDescent="0.2">
      <c r="A758"/>
      <c r="B758"/>
      <c r="O758"/>
    </row>
    <row r="759" spans="1:15" x14ac:dyDescent="0.2">
      <c r="A759"/>
      <c r="B759"/>
      <c r="O759"/>
    </row>
    <row r="760" spans="1:15" x14ac:dyDescent="0.2">
      <c r="A760"/>
      <c r="B760"/>
      <c r="O760"/>
    </row>
    <row r="761" spans="1:15" x14ac:dyDescent="0.2">
      <c r="A761"/>
      <c r="B761"/>
      <c r="O761"/>
    </row>
    <row r="762" spans="1:15" x14ac:dyDescent="0.2">
      <c r="A762"/>
      <c r="B762"/>
      <c r="O762"/>
    </row>
    <row r="763" spans="1:15" x14ac:dyDescent="0.2">
      <c r="A763"/>
      <c r="B763"/>
      <c r="O763"/>
    </row>
    <row r="764" spans="1:15" x14ac:dyDescent="0.2">
      <c r="A764"/>
      <c r="B764"/>
      <c r="O764"/>
    </row>
    <row r="765" spans="1:15" x14ac:dyDescent="0.2">
      <c r="A765"/>
      <c r="B765"/>
      <c r="O765"/>
    </row>
    <row r="766" spans="1:15" x14ac:dyDescent="0.2">
      <c r="A766"/>
      <c r="B766"/>
      <c r="O766"/>
    </row>
    <row r="767" spans="1:15" x14ac:dyDescent="0.2">
      <c r="A767"/>
      <c r="B767"/>
      <c r="O767"/>
    </row>
    <row r="768" spans="1:15" x14ac:dyDescent="0.2">
      <c r="A768"/>
      <c r="B768"/>
      <c r="O768"/>
    </row>
    <row r="769" spans="1:15" x14ac:dyDescent="0.2">
      <c r="A769"/>
      <c r="B769"/>
      <c r="O769"/>
    </row>
    <row r="770" spans="1:15" x14ac:dyDescent="0.2">
      <c r="A770"/>
      <c r="B770"/>
      <c r="O770"/>
    </row>
    <row r="771" spans="1:15" x14ac:dyDescent="0.2">
      <c r="A771"/>
      <c r="B771"/>
      <c r="O771"/>
    </row>
    <row r="772" spans="1:15" x14ac:dyDescent="0.2">
      <c r="A772"/>
      <c r="B772"/>
      <c r="O772"/>
    </row>
    <row r="773" spans="1:15" x14ac:dyDescent="0.2">
      <c r="A773"/>
      <c r="B773"/>
      <c r="O773"/>
    </row>
    <row r="774" spans="1:15" x14ac:dyDescent="0.2">
      <c r="A774"/>
      <c r="B774"/>
      <c r="O774"/>
    </row>
    <row r="775" spans="1:15" x14ac:dyDescent="0.2">
      <c r="A775"/>
      <c r="B775"/>
      <c r="O775"/>
    </row>
    <row r="776" spans="1:15" x14ac:dyDescent="0.2">
      <c r="A776"/>
      <c r="B776"/>
      <c r="O776"/>
    </row>
    <row r="777" spans="1:15" x14ac:dyDescent="0.2">
      <c r="A777"/>
      <c r="B777"/>
      <c r="O777"/>
    </row>
    <row r="778" spans="1:15" x14ac:dyDescent="0.2">
      <c r="A778"/>
      <c r="B778"/>
      <c r="O778"/>
    </row>
    <row r="779" spans="1:15" x14ac:dyDescent="0.2">
      <c r="A779"/>
      <c r="B779"/>
      <c r="O779"/>
    </row>
    <row r="780" spans="1:15" x14ac:dyDescent="0.2">
      <c r="A780"/>
      <c r="B780"/>
      <c r="O780"/>
    </row>
    <row r="781" spans="1:15" x14ac:dyDescent="0.2">
      <c r="A781"/>
      <c r="B781"/>
      <c r="O781"/>
    </row>
    <row r="782" spans="1:15" x14ac:dyDescent="0.2">
      <c r="A782"/>
      <c r="B782"/>
      <c r="O782"/>
    </row>
    <row r="783" spans="1:15" x14ac:dyDescent="0.2">
      <c r="A783"/>
      <c r="B783"/>
      <c r="O783"/>
    </row>
    <row r="784" spans="1:15" x14ac:dyDescent="0.2">
      <c r="A784"/>
      <c r="B784"/>
      <c r="O784"/>
    </row>
    <row r="785" spans="1:15" x14ac:dyDescent="0.2">
      <c r="A785"/>
      <c r="B785"/>
      <c r="O785"/>
    </row>
    <row r="786" spans="1:15" x14ac:dyDescent="0.2">
      <c r="A786"/>
      <c r="B786"/>
      <c r="O786"/>
    </row>
    <row r="787" spans="1:15" x14ac:dyDescent="0.2">
      <c r="A787"/>
      <c r="B787"/>
      <c r="O787"/>
    </row>
    <row r="788" spans="1:15" x14ac:dyDescent="0.2">
      <c r="A788"/>
      <c r="B788"/>
      <c r="O788"/>
    </row>
    <row r="789" spans="1:15" x14ac:dyDescent="0.2">
      <c r="A789"/>
      <c r="B789"/>
      <c r="O789"/>
    </row>
    <row r="790" spans="1:15" x14ac:dyDescent="0.2">
      <c r="A790"/>
      <c r="B790"/>
      <c r="O790"/>
    </row>
    <row r="791" spans="1:15" x14ac:dyDescent="0.2">
      <c r="A791"/>
      <c r="B791"/>
      <c r="O791"/>
    </row>
    <row r="792" spans="1:15" x14ac:dyDescent="0.2">
      <c r="A792"/>
      <c r="B792"/>
      <c r="O792"/>
    </row>
    <row r="793" spans="1:15" x14ac:dyDescent="0.2">
      <c r="A793"/>
      <c r="B793"/>
      <c r="O793"/>
    </row>
    <row r="794" spans="1:15" x14ac:dyDescent="0.2">
      <c r="A794"/>
      <c r="B794"/>
      <c r="O794"/>
    </row>
    <row r="795" spans="1:15" x14ac:dyDescent="0.2">
      <c r="A795"/>
      <c r="B795"/>
      <c r="O795"/>
    </row>
    <row r="796" spans="1:15" x14ac:dyDescent="0.2">
      <c r="A796"/>
      <c r="B796"/>
      <c r="O796"/>
    </row>
    <row r="797" spans="1:15" x14ac:dyDescent="0.2">
      <c r="A797"/>
      <c r="B797"/>
      <c r="O797"/>
    </row>
    <row r="798" spans="1:15" x14ac:dyDescent="0.2">
      <c r="A798"/>
      <c r="B798"/>
      <c r="O798"/>
    </row>
    <row r="799" spans="1:15" x14ac:dyDescent="0.2">
      <c r="A799"/>
      <c r="B799"/>
      <c r="O799"/>
    </row>
    <row r="800" spans="1:15" x14ac:dyDescent="0.2">
      <c r="A800"/>
      <c r="B800"/>
      <c r="O800"/>
    </row>
    <row r="801" spans="1:15" x14ac:dyDescent="0.2">
      <c r="A801"/>
      <c r="B801"/>
      <c r="O801"/>
    </row>
    <row r="802" spans="1:15" x14ac:dyDescent="0.2">
      <c r="A802"/>
      <c r="B802"/>
      <c r="O802"/>
    </row>
    <row r="803" spans="1:15" x14ac:dyDescent="0.2">
      <c r="A803"/>
      <c r="B803"/>
      <c r="O803"/>
    </row>
    <row r="804" spans="1:15" x14ac:dyDescent="0.2">
      <c r="A804"/>
      <c r="B804"/>
      <c r="O804"/>
    </row>
    <row r="805" spans="1:15" x14ac:dyDescent="0.2">
      <c r="A805"/>
      <c r="B805"/>
      <c r="O805"/>
    </row>
    <row r="806" spans="1:15" x14ac:dyDescent="0.2">
      <c r="A806"/>
      <c r="B806"/>
      <c r="O806"/>
    </row>
    <row r="807" spans="1:15" x14ac:dyDescent="0.2">
      <c r="A807"/>
      <c r="B807"/>
      <c r="O807"/>
    </row>
    <row r="808" spans="1:15" x14ac:dyDescent="0.2">
      <c r="A808"/>
      <c r="B808"/>
      <c r="O808"/>
    </row>
    <row r="809" spans="1:15" x14ac:dyDescent="0.2">
      <c r="A809"/>
      <c r="B809"/>
      <c r="O809"/>
    </row>
    <row r="810" spans="1:15" x14ac:dyDescent="0.2">
      <c r="A810"/>
      <c r="B810"/>
      <c r="O810"/>
    </row>
    <row r="811" spans="1:15" x14ac:dyDescent="0.2">
      <c r="A811"/>
      <c r="B811"/>
      <c r="O811"/>
    </row>
    <row r="812" spans="1:15" x14ac:dyDescent="0.2">
      <c r="A812"/>
      <c r="B812"/>
      <c r="O812"/>
    </row>
    <row r="813" spans="1:15" x14ac:dyDescent="0.2">
      <c r="A813"/>
      <c r="B813"/>
      <c r="O813"/>
    </row>
    <row r="814" spans="1:15" x14ac:dyDescent="0.2">
      <c r="A814"/>
      <c r="B814"/>
      <c r="O814"/>
    </row>
    <row r="815" spans="1:15" x14ac:dyDescent="0.2">
      <c r="A815"/>
      <c r="B815"/>
      <c r="O815"/>
    </row>
    <row r="816" spans="1:15" x14ac:dyDescent="0.2">
      <c r="A816"/>
      <c r="B816"/>
      <c r="O816"/>
    </row>
    <row r="817" spans="1:15" x14ac:dyDescent="0.2">
      <c r="A817"/>
      <c r="B817"/>
      <c r="O817"/>
    </row>
    <row r="818" spans="1:15" x14ac:dyDescent="0.2">
      <c r="A818"/>
      <c r="B818"/>
      <c r="O818"/>
    </row>
    <row r="819" spans="1:15" x14ac:dyDescent="0.2">
      <c r="A819"/>
      <c r="B819"/>
      <c r="O819"/>
    </row>
    <row r="820" spans="1:15" x14ac:dyDescent="0.2">
      <c r="A820"/>
      <c r="B820"/>
      <c r="O820"/>
    </row>
    <row r="821" spans="1:15" x14ac:dyDescent="0.2">
      <c r="A821"/>
      <c r="B821"/>
      <c r="O821"/>
    </row>
    <row r="822" spans="1:15" x14ac:dyDescent="0.2">
      <c r="A822"/>
      <c r="B822"/>
      <c r="O822"/>
    </row>
    <row r="823" spans="1:15" x14ac:dyDescent="0.2">
      <c r="A823"/>
      <c r="B823"/>
      <c r="O823"/>
    </row>
    <row r="824" spans="1:15" x14ac:dyDescent="0.2">
      <c r="A824"/>
      <c r="B824"/>
      <c r="O824"/>
    </row>
    <row r="825" spans="1:15" x14ac:dyDescent="0.2">
      <c r="A825"/>
      <c r="B825"/>
      <c r="O825"/>
    </row>
    <row r="826" spans="1:15" x14ac:dyDescent="0.2">
      <c r="A826"/>
      <c r="B826"/>
      <c r="O826"/>
    </row>
    <row r="827" spans="1:15" x14ac:dyDescent="0.2">
      <c r="A827"/>
      <c r="B827"/>
      <c r="O827"/>
    </row>
    <row r="828" spans="1:15" x14ac:dyDescent="0.2">
      <c r="A828"/>
      <c r="B828"/>
      <c r="O828"/>
    </row>
    <row r="829" spans="1:15" x14ac:dyDescent="0.2">
      <c r="A829"/>
      <c r="B829"/>
      <c r="O829"/>
    </row>
    <row r="830" spans="1:15" x14ac:dyDescent="0.2">
      <c r="A830"/>
      <c r="B830"/>
      <c r="O830"/>
    </row>
    <row r="831" spans="1:15" x14ac:dyDescent="0.2">
      <c r="A831"/>
      <c r="B831"/>
      <c r="O831"/>
    </row>
    <row r="832" spans="1:15" x14ac:dyDescent="0.2">
      <c r="A832"/>
      <c r="B832"/>
      <c r="O832"/>
    </row>
    <row r="833" spans="1:15" x14ac:dyDescent="0.2">
      <c r="A833"/>
      <c r="B833"/>
      <c r="O833"/>
    </row>
    <row r="834" spans="1:15" x14ac:dyDescent="0.2">
      <c r="A834"/>
      <c r="B834"/>
      <c r="O834"/>
    </row>
    <row r="835" spans="1:15" x14ac:dyDescent="0.2">
      <c r="A835"/>
      <c r="B835"/>
      <c r="O835"/>
    </row>
    <row r="836" spans="1:15" x14ac:dyDescent="0.2">
      <c r="A836"/>
      <c r="B836"/>
      <c r="O836"/>
    </row>
    <row r="837" spans="1:15" x14ac:dyDescent="0.2">
      <c r="A837"/>
      <c r="B837"/>
      <c r="O837"/>
    </row>
    <row r="838" spans="1:15" x14ac:dyDescent="0.2">
      <c r="A838"/>
      <c r="B838"/>
      <c r="O838"/>
    </row>
    <row r="839" spans="1:15" x14ac:dyDescent="0.2">
      <c r="A839"/>
      <c r="B839"/>
      <c r="O839"/>
    </row>
    <row r="840" spans="1:15" x14ac:dyDescent="0.2">
      <c r="A840"/>
      <c r="B840"/>
      <c r="O840"/>
    </row>
    <row r="841" spans="1:15" x14ac:dyDescent="0.2">
      <c r="A841"/>
      <c r="B841"/>
      <c r="O841"/>
    </row>
    <row r="842" spans="1:15" x14ac:dyDescent="0.2">
      <c r="A842"/>
      <c r="B842"/>
      <c r="O842"/>
    </row>
    <row r="843" spans="1:15" x14ac:dyDescent="0.2">
      <c r="A843"/>
      <c r="B843"/>
      <c r="O843"/>
    </row>
    <row r="844" spans="1:15" x14ac:dyDescent="0.2">
      <c r="A844"/>
      <c r="B844"/>
      <c r="O844"/>
    </row>
    <row r="845" spans="1:15" x14ac:dyDescent="0.2">
      <c r="A845"/>
      <c r="B845"/>
      <c r="O845"/>
    </row>
    <row r="846" spans="1:15" x14ac:dyDescent="0.2">
      <c r="A846"/>
      <c r="B846"/>
      <c r="O846"/>
    </row>
    <row r="847" spans="1:15" x14ac:dyDescent="0.2">
      <c r="A847"/>
      <c r="B847"/>
      <c r="O847"/>
    </row>
    <row r="848" spans="1:15" x14ac:dyDescent="0.2">
      <c r="A848"/>
      <c r="B848"/>
      <c r="O848"/>
    </row>
    <row r="849" spans="1:15" x14ac:dyDescent="0.2">
      <c r="A849"/>
      <c r="B849"/>
      <c r="O849"/>
    </row>
    <row r="850" spans="1:15" x14ac:dyDescent="0.2">
      <c r="A850"/>
      <c r="B850"/>
      <c r="O850"/>
    </row>
    <row r="851" spans="1:15" x14ac:dyDescent="0.2">
      <c r="A851"/>
      <c r="B851"/>
      <c r="O851"/>
    </row>
    <row r="852" spans="1:15" x14ac:dyDescent="0.2">
      <c r="A852"/>
      <c r="B852"/>
      <c r="O852"/>
    </row>
    <row r="853" spans="1:15" x14ac:dyDescent="0.2">
      <c r="A853"/>
      <c r="B853"/>
      <c r="O853"/>
    </row>
    <row r="854" spans="1:15" x14ac:dyDescent="0.2">
      <c r="A854"/>
      <c r="B854"/>
      <c r="O854"/>
    </row>
    <row r="855" spans="1:15" x14ac:dyDescent="0.2">
      <c r="A855"/>
      <c r="B855"/>
      <c r="O855"/>
    </row>
    <row r="856" spans="1:15" x14ac:dyDescent="0.2">
      <c r="A856"/>
      <c r="B856"/>
      <c r="O856"/>
    </row>
    <row r="857" spans="1:15" x14ac:dyDescent="0.2">
      <c r="A857"/>
      <c r="B857"/>
      <c r="O857"/>
    </row>
    <row r="858" spans="1:15" x14ac:dyDescent="0.2">
      <c r="A858"/>
      <c r="B858"/>
      <c r="O858"/>
    </row>
    <row r="859" spans="1:15" x14ac:dyDescent="0.2">
      <c r="A859"/>
      <c r="B859"/>
      <c r="O859"/>
    </row>
    <row r="860" spans="1:15" x14ac:dyDescent="0.2">
      <c r="A860"/>
      <c r="B860"/>
      <c r="O860"/>
    </row>
    <row r="861" spans="1:15" x14ac:dyDescent="0.2">
      <c r="A861"/>
      <c r="B861"/>
      <c r="O861"/>
    </row>
    <row r="862" spans="1:15" x14ac:dyDescent="0.2">
      <c r="O862"/>
    </row>
    <row r="863" spans="1:15" x14ac:dyDescent="0.2">
      <c r="O863"/>
    </row>
    <row r="864" spans="1:15" x14ac:dyDescent="0.2">
      <c r="O864"/>
    </row>
    <row r="865" spans="15:15" x14ac:dyDescent="0.2">
      <c r="O865"/>
    </row>
    <row r="866" spans="15:15" x14ac:dyDescent="0.2">
      <c r="O866"/>
    </row>
    <row r="867" spans="15:15" x14ac:dyDescent="0.2">
      <c r="O867"/>
    </row>
    <row r="868" spans="15:15" x14ac:dyDescent="0.2">
      <c r="O868"/>
    </row>
    <row r="869" spans="15:15" x14ac:dyDescent="0.2">
      <c r="O869"/>
    </row>
    <row r="870" spans="15:15" x14ac:dyDescent="0.2">
      <c r="O870"/>
    </row>
    <row r="871" spans="15:15" x14ac:dyDescent="0.2">
      <c r="O871"/>
    </row>
    <row r="872" spans="15:15" x14ac:dyDescent="0.2">
      <c r="O872"/>
    </row>
    <row r="873" spans="15:15" x14ac:dyDescent="0.2">
      <c r="O873"/>
    </row>
    <row r="874" spans="15:15" x14ac:dyDescent="0.2">
      <c r="O874"/>
    </row>
    <row r="875" spans="15:15" x14ac:dyDescent="0.2">
      <c r="O875"/>
    </row>
    <row r="876" spans="15:15" x14ac:dyDescent="0.2">
      <c r="O876"/>
    </row>
    <row r="877" spans="15:15" x14ac:dyDescent="0.2">
      <c r="O877"/>
    </row>
    <row r="878" spans="15:15" x14ac:dyDescent="0.2">
      <c r="O878"/>
    </row>
    <row r="879" spans="15:15" x14ac:dyDescent="0.2">
      <c r="O879"/>
    </row>
    <row r="880" spans="15:15" x14ac:dyDescent="0.2">
      <c r="O880"/>
    </row>
    <row r="881" spans="15:15" x14ac:dyDescent="0.2">
      <c r="O881"/>
    </row>
    <row r="882" spans="15:15" x14ac:dyDescent="0.2">
      <c r="O882"/>
    </row>
    <row r="883" spans="15:15" x14ac:dyDescent="0.2">
      <c r="O883"/>
    </row>
    <row r="884" spans="15:15" x14ac:dyDescent="0.2">
      <c r="O884"/>
    </row>
    <row r="885" spans="15:15" x14ac:dyDescent="0.2">
      <c r="O885"/>
    </row>
    <row r="886" spans="15:15" x14ac:dyDescent="0.2">
      <c r="O886"/>
    </row>
    <row r="887" spans="15:15" x14ac:dyDescent="0.2">
      <c r="O887"/>
    </row>
    <row r="888" spans="15:15" x14ac:dyDescent="0.2">
      <c r="O888"/>
    </row>
    <row r="889" spans="15:15" x14ac:dyDescent="0.2">
      <c r="O889"/>
    </row>
    <row r="890" spans="15:15" x14ac:dyDescent="0.2">
      <c r="O890"/>
    </row>
    <row r="891" spans="15:15" x14ac:dyDescent="0.2">
      <c r="O891"/>
    </row>
    <row r="892" spans="15:15" x14ac:dyDescent="0.2">
      <c r="O892"/>
    </row>
    <row r="893" spans="15:15" x14ac:dyDescent="0.2">
      <c r="O893"/>
    </row>
    <row r="894" spans="15:15" x14ac:dyDescent="0.2">
      <c r="O894"/>
    </row>
    <row r="895" spans="15:15" x14ac:dyDescent="0.2">
      <c r="O895"/>
    </row>
    <row r="896" spans="15:15" x14ac:dyDescent="0.2">
      <c r="O896"/>
    </row>
    <row r="897" spans="15:15" x14ac:dyDescent="0.2">
      <c r="O897"/>
    </row>
    <row r="898" spans="15:15" x14ac:dyDescent="0.2">
      <c r="O898"/>
    </row>
    <row r="899" spans="15:15" x14ac:dyDescent="0.2">
      <c r="O899"/>
    </row>
    <row r="900" spans="15:15" x14ac:dyDescent="0.2">
      <c r="O900"/>
    </row>
    <row r="901" spans="15:15" x14ac:dyDescent="0.2">
      <c r="O901"/>
    </row>
    <row r="902" spans="15:15" x14ac:dyDescent="0.2">
      <c r="O902"/>
    </row>
    <row r="903" spans="15:15" x14ac:dyDescent="0.2">
      <c r="O903"/>
    </row>
    <row r="904" spans="15:15" x14ac:dyDescent="0.2">
      <c r="O904"/>
    </row>
    <row r="905" spans="15:15" x14ac:dyDescent="0.2">
      <c r="O905"/>
    </row>
    <row r="906" spans="15:15" x14ac:dyDescent="0.2">
      <c r="O906"/>
    </row>
    <row r="907" spans="15:15" x14ac:dyDescent="0.2">
      <c r="O907"/>
    </row>
    <row r="908" spans="15:15" x14ac:dyDescent="0.2">
      <c r="O908"/>
    </row>
    <row r="909" spans="15:15" x14ac:dyDescent="0.2">
      <c r="O909"/>
    </row>
    <row r="910" spans="15:15" x14ac:dyDescent="0.2">
      <c r="O910"/>
    </row>
    <row r="911" spans="15:15" x14ac:dyDescent="0.2">
      <c r="O911"/>
    </row>
    <row r="912" spans="15:15" x14ac:dyDescent="0.2">
      <c r="O912"/>
    </row>
    <row r="913" spans="15:15" x14ac:dyDescent="0.2">
      <c r="O913"/>
    </row>
    <row r="914" spans="15:15" x14ac:dyDescent="0.2">
      <c r="O914"/>
    </row>
    <row r="915" spans="15:15" x14ac:dyDescent="0.2">
      <c r="O915"/>
    </row>
    <row r="916" spans="15:15" x14ac:dyDescent="0.2">
      <c r="O916"/>
    </row>
    <row r="917" spans="15:15" x14ac:dyDescent="0.2">
      <c r="O917"/>
    </row>
    <row r="918" spans="15:15" x14ac:dyDescent="0.2">
      <c r="O918"/>
    </row>
    <row r="919" spans="15:15" x14ac:dyDescent="0.2">
      <c r="O919"/>
    </row>
    <row r="920" spans="15:15" x14ac:dyDescent="0.2">
      <c r="O920"/>
    </row>
    <row r="921" spans="15:15" x14ac:dyDescent="0.2">
      <c r="O921"/>
    </row>
    <row r="922" spans="15:15" x14ac:dyDescent="0.2">
      <c r="O922"/>
    </row>
    <row r="923" spans="15:15" x14ac:dyDescent="0.2">
      <c r="O923"/>
    </row>
    <row r="924" spans="15:15" x14ac:dyDescent="0.2">
      <c r="O924"/>
    </row>
    <row r="925" spans="15:15" x14ac:dyDescent="0.2">
      <c r="O925"/>
    </row>
    <row r="926" spans="15:15" x14ac:dyDescent="0.2">
      <c r="O926"/>
    </row>
    <row r="927" spans="15:15" x14ac:dyDescent="0.2">
      <c r="O927"/>
    </row>
    <row r="928" spans="15:15" x14ac:dyDescent="0.2">
      <c r="O928"/>
    </row>
    <row r="929" spans="15:15" x14ac:dyDescent="0.2">
      <c r="O929"/>
    </row>
    <row r="930" spans="15:15" x14ac:dyDescent="0.2">
      <c r="O930"/>
    </row>
    <row r="931" spans="15:15" x14ac:dyDescent="0.2">
      <c r="O931"/>
    </row>
    <row r="932" spans="15:15" x14ac:dyDescent="0.2">
      <c r="O932"/>
    </row>
    <row r="933" spans="15:15" x14ac:dyDescent="0.2">
      <c r="O933"/>
    </row>
    <row r="934" spans="15:15" x14ac:dyDescent="0.2">
      <c r="O934"/>
    </row>
    <row r="935" spans="15:15" x14ac:dyDescent="0.2">
      <c r="O935"/>
    </row>
    <row r="936" spans="15:15" x14ac:dyDescent="0.2">
      <c r="O936"/>
    </row>
    <row r="937" spans="15:15" x14ac:dyDescent="0.2">
      <c r="O937"/>
    </row>
    <row r="938" spans="15:15" x14ac:dyDescent="0.2">
      <c r="O938"/>
    </row>
    <row r="939" spans="15:15" x14ac:dyDescent="0.2">
      <c r="O939"/>
    </row>
    <row r="940" spans="15:15" x14ac:dyDescent="0.2">
      <c r="O940"/>
    </row>
    <row r="941" spans="15:15" x14ac:dyDescent="0.2">
      <c r="O941"/>
    </row>
    <row r="942" spans="15:15" x14ac:dyDescent="0.2">
      <c r="O942"/>
    </row>
    <row r="943" spans="15:15" x14ac:dyDescent="0.2">
      <c r="O943"/>
    </row>
    <row r="944" spans="15:15" x14ac:dyDescent="0.2">
      <c r="O944"/>
    </row>
    <row r="945" spans="15:15" x14ac:dyDescent="0.2">
      <c r="O945"/>
    </row>
    <row r="946" spans="15:15" x14ac:dyDescent="0.2">
      <c r="O946"/>
    </row>
    <row r="947" spans="15:15" x14ac:dyDescent="0.2">
      <c r="O947"/>
    </row>
    <row r="948" spans="15:15" x14ac:dyDescent="0.2">
      <c r="O948"/>
    </row>
    <row r="949" spans="15:15" x14ac:dyDescent="0.2">
      <c r="O949"/>
    </row>
    <row r="950" spans="15:15" x14ac:dyDescent="0.2">
      <c r="O950"/>
    </row>
    <row r="951" spans="15:15" x14ac:dyDescent="0.2">
      <c r="O951"/>
    </row>
    <row r="952" spans="15:15" x14ac:dyDescent="0.2">
      <c r="O952"/>
    </row>
    <row r="953" spans="15:15" x14ac:dyDescent="0.2">
      <c r="O953"/>
    </row>
    <row r="954" spans="15:15" x14ac:dyDescent="0.2">
      <c r="O954"/>
    </row>
    <row r="955" spans="15:15" x14ac:dyDescent="0.2">
      <c r="O955"/>
    </row>
    <row r="956" spans="15:15" x14ac:dyDescent="0.2">
      <c r="O956"/>
    </row>
    <row r="957" spans="15:15" x14ac:dyDescent="0.2">
      <c r="O957"/>
    </row>
    <row r="958" spans="15:15" x14ac:dyDescent="0.2">
      <c r="O958"/>
    </row>
    <row r="959" spans="15:15" x14ac:dyDescent="0.2">
      <c r="O959"/>
    </row>
    <row r="960" spans="15:15" x14ac:dyDescent="0.2">
      <c r="O960"/>
    </row>
    <row r="961" spans="15:15" x14ac:dyDescent="0.2">
      <c r="O961"/>
    </row>
    <row r="962" spans="15:15" x14ac:dyDescent="0.2">
      <c r="O962"/>
    </row>
    <row r="963" spans="15:15" x14ac:dyDescent="0.2">
      <c r="O963"/>
    </row>
    <row r="964" spans="15:15" x14ac:dyDescent="0.2">
      <c r="O964"/>
    </row>
    <row r="965" spans="15:15" x14ac:dyDescent="0.2">
      <c r="O965"/>
    </row>
    <row r="966" spans="15:15" x14ac:dyDescent="0.2">
      <c r="O966"/>
    </row>
    <row r="967" spans="15:15" x14ac:dyDescent="0.2">
      <c r="O967"/>
    </row>
    <row r="968" spans="15:15" x14ac:dyDescent="0.2">
      <c r="O968"/>
    </row>
    <row r="969" spans="15:15" x14ac:dyDescent="0.2">
      <c r="O969"/>
    </row>
    <row r="970" spans="15:15" x14ac:dyDescent="0.2">
      <c r="O970"/>
    </row>
    <row r="971" spans="15:15" x14ac:dyDescent="0.2">
      <c r="O971"/>
    </row>
    <row r="972" spans="15:15" x14ac:dyDescent="0.2">
      <c r="O972"/>
    </row>
    <row r="973" spans="15:15" x14ac:dyDescent="0.2">
      <c r="O973"/>
    </row>
    <row r="974" spans="15:15" x14ac:dyDescent="0.2">
      <c r="O974"/>
    </row>
    <row r="975" spans="15:15" x14ac:dyDescent="0.2">
      <c r="O975"/>
    </row>
    <row r="976" spans="15:15" x14ac:dyDescent="0.2">
      <c r="O976"/>
    </row>
    <row r="977" spans="15:15" x14ac:dyDescent="0.2">
      <c r="O977"/>
    </row>
    <row r="978" spans="15:15" x14ac:dyDescent="0.2">
      <c r="O978"/>
    </row>
    <row r="979" spans="15:15" x14ac:dyDescent="0.2">
      <c r="O979"/>
    </row>
    <row r="980" spans="15:15" x14ac:dyDescent="0.2">
      <c r="O980"/>
    </row>
    <row r="981" spans="15:15" x14ac:dyDescent="0.2">
      <c r="O981"/>
    </row>
    <row r="982" spans="15:15" x14ac:dyDescent="0.2">
      <c r="O982"/>
    </row>
    <row r="983" spans="15:15" x14ac:dyDescent="0.2">
      <c r="O983"/>
    </row>
    <row r="984" spans="15:15" x14ac:dyDescent="0.2">
      <c r="O984"/>
    </row>
    <row r="985" spans="15:15" x14ac:dyDescent="0.2">
      <c r="O985"/>
    </row>
    <row r="986" spans="15:15" x14ac:dyDescent="0.2">
      <c r="O986"/>
    </row>
    <row r="987" spans="15:15" x14ac:dyDescent="0.2">
      <c r="O987"/>
    </row>
    <row r="988" spans="15:15" x14ac:dyDescent="0.2">
      <c r="O988"/>
    </row>
    <row r="989" spans="15:15" x14ac:dyDescent="0.2">
      <c r="O989"/>
    </row>
    <row r="990" spans="15:15" x14ac:dyDescent="0.2">
      <c r="O990"/>
    </row>
    <row r="991" spans="15:15" x14ac:dyDescent="0.2">
      <c r="O991"/>
    </row>
    <row r="992" spans="15:15" x14ac:dyDescent="0.2">
      <c r="O992"/>
    </row>
    <row r="993" spans="15:15" x14ac:dyDescent="0.2">
      <c r="O993"/>
    </row>
    <row r="994" spans="15:15" x14ac:dyDescent="0.2">
      <c r="O994"/>
    </row>
    <row r="995" spans="15:15" x14ac:dyDescent="0.2">
      <c r="O995"/>
    </row>
    <row r="996" spans="15:15" x14ac:dyDescent="0.2">
      <c r="O996"/>
    </row>
    <row r="997" spans="15:15" x14ac:dyDescent="0.2">
      <c r="O997"/>
    </row>
    <row r="998" spans="15:15" x14ac:dyDescent="0.2">
      <c r="O998"/>
    </row>
    <row r="999" spans="15:15" x14ac:dyDescent="0.2">
      <c r="O999"/>
    </row>
    <row r="1000" spans="15:15" x14ac:dyDescent="0.2">
      <c r="O1000"/>
    </row>
    <row r="1001" spans="15:15" x14ac:dyDescent="0.2">
      <c r="O1001"/>
    </row>
    <row r="1002" spans="15:15" x14ac:dyDescent="0.2">
      <c r="O1002"/>
    </row>
    <row r="1003" spans="15:15" x14ac:dyDescent="0.2">
      <c r="O1003"/>
    </row>
    <row r="1004" spans="15:15" x14ac:dyDescent="0.2">
      <c r="O1004"/>
    </row>
    <row r="1005" spans="15:15" x14ac:dyDescent="0.2">
      <c r="O1005"/>
    </row>
    <row r="1006" spans="15:15" x14ac:dyDescent="0.2">
      <c r="O1006"/>
    </row>
    <row r="1007" spans="15:15" x14ac:dyDescent="0.2">
      <c r="O1007"/>
    </row>
    <row r="1008" spans="15:15" x14ac:dyDescent="0.2">
      <c r="O1008"/>
    </row>
    <row r="1009" spans="15:15" x14ac:dyDescent="0.2">
      <c r="O1009"/>
    </row>
    <row r="1010" spans="15:15" x14ac:dyDescent="0.2">
      <c r="O1010"/>
    </row>
    <row r="1011" spans="15:15" x14ac:dyDescent="0.2">
      <c r="O1011"/>
    </row>
    <row r="1012" spans="15:15" x14ac:dyDescent="0.2">
      <c r="O1012"/>
    </row>
    <row r="1013" spans="15:15" x14ac:dyDescent="0.2">
      <c r="O1013"/>
    </row>
    <row r="1014" spans="15:15" x14ac:dyDescent="0.2">
      <c r="O1014"/>
    </row>
    <row r="1015" spans="15:15" x14ac:dyDescent="0.2">
      <c r="O1015"/>
    </row>
    <row r="1016" spans="15:15" x14ac:dyDescent="0.2">
      <c r="O1016"/>
    </row>
    <row r="1017" spans="15:15" x14ac:dyDescent="0.2">
      <c r="O1017"/>
    </row>
    <row r="1018" spans="15:15" x14ac:dyDescent="0.2">
      <c r="O1018"/>
    </row>
    <row r="1019" spans="15:15" x14ac:dyDescent="0.2">
      <c r="O1019"/>
    </row>
    <row r="1020" spans="15:15" x14ac:dyDescent="0.2">
      <c r="O1020"/>
    </row>
    <row r="1021" spans="15:15" x14ac:dyDescent="0.2">
      <c r="O1021"/>
    </row>
    <row r="1022" spans="15:15" x14ac:dyDescent="0.2">
      <c r="O1022"/>
    </row>
    <row r="1023" spans="15:15" x14ac:dyDescent="0.2">
      <c r="O1023"/>
    </row>
    <row r="1024" spans="15:15" x14ac:dyDescent="0.2">
      <c r="O1024"/>
    </row>
    <row r="1025" spans="15:15" x14ac:dyDescent="0.2">
      <c r="O1025"/>
    </row>
    <row r="1026" spans="15:15" x14ac:dyDescent="0.2">
      <c r="O1026"/>
    </row>
    <row r="1027" spans="15:15" x14ac:dyDescent="0.2">
      <c r="O1027"/>
    </row>
    <row r="1028" spans="15:15" x14ac:dyDescent="0.2">
      <c r="O1028"/>
    </row>
    <row r="1029" spans="15:15" x14ac:dyDescent="0.2">
      <c r="O1029"/>
    </row>
    <row r="1030" spans="15:15" x14ac:dyDescent="0.2">
      <c r="O1030"/>
    </row>
    <row r="1031" spans="15:15" x14ac:dyDescent="0.2">
      <c r="O1031"/>
    </row>
    <row r="1032" spans="15:15" x14ac:dyDescent="0.2">
      <c r="O1032"/>
    </row>
    <row r="1033" spans="15:15" x14ac:dyDescent="0.2">
      <c r="O1033"/>
    </row>
    <row r="1034" spans="15:15" x14ac:dyDescent="0.2">
      <c r="O1034"/>
    </row>
    <row r="1035" spans="15:15" x14ac:dyDescent="0.2">
      <c r="O1035"/>
    </row>
    <row r="1036" spans="15:15" x14ac:dyDescent="0.2">
      <c r="O1036"/>
    </row>
    <row r="1037" spans="15:15" x14ac:dyDescent="0.2">
      <c r="O1037"/>
    </row>
    <row r="1038" spans="15:15" x14ac:dyDescent="0.2">
      <c r="O1038"/>
    </row>
    <row r="1039" spans="15:15" x14ac:dyDescent="0.2">
      <c r="O1039"/>
    </row>
    <row r="1040" spans="15:15" x14ac:dyDescent="0.2">
      <c r="O1040"/>
    </row>
    <row r="1041" spans="15:15" x14ac:dyDescent="0.2">
      <c r="O1041"/>
    </row>
    <row r="1042" spans="15:15" x14ac:dyDescent="0.2">
      <c r="O1042"/>
    </row>
    <row r="1043" spans="15:15" x14ac:dyDescent="0.2">
      <c r="O1043"/>
    </row>
    <row r="1044" spans="15:15" x14ac:dyDescent="0.2">
      <c r="O1044"/>
    </row>
    <row r="1045" spans="15:15" x14ac:dyDescent="0.2">
      <c r="O1045"/>
    </row>
    <row r="1046" spans="15:15" x14ac:dyDescent="0.2">
      <c r="O1046"/>
    </row>
    <row r="1047" spans="15:15" x14ac:dyDescent="0.2">
      <c r="O1047"/>
    </row>
    <row r="1048" spans="15:15" x14ac:dyDescent="0.2">
      <c r="O1048"/>
    </row>
    <row r="1049" spans="15:15" x14ac:dyDescent="0.2">
      <c r="O1049"/>
    </row>
    <row r="1050" spans="15:15" x14ac:dyDescent="0.2">
      <c r="O1050"/>
    </row>
    <row r="1051" spans="15:15" x14ac:dyDescent="0.2">
      <c r="O1051"/>
    </row>
    <row r="1052" spans="15:15" x14ac:dyDescent="0.2">
      <c r="O1052"/>
    </row>
    <row r="1053" spans="15:15" x14ac:dyDescent="0.2">
      <c r="O1053"/>
    </row>
    <row r="1054" spans="15:15" x14ac:dyDescent="0.2">
      <c r="O1054"/>
    </row>
    <row r="1055" spans="15:15" x14ac:dyDescent="0.2">
      <c r="O1055"/>
    </row>
    <row r="1056" spans="15:15" x14ac:dyDescent="0.2">
      <c r="O1056"/>
    </row>
    <row r="1057" spans="15:15" x14ac:dyDescent="0.2">
      <c r="O1057"/>
    </row>
    <row r="1058" spans="15:15" x14ac:dyDescent="0.2">
      <c r="O1058"/>
    </row>
    <row r="1059" spans="15:15" x14ac:dyDescent="0.2">
      <c r="O1059"/>
    </row>
    <row r="1060" spans="15:15" x14ac:dyDescent="0.2">
      <c r="O1060"/>
    </row>
    <row r="1061" spans="15:15" x14ac:dyDescent="0.2">
      <c r="O1061"/>
    </row>
    <row r="1062" spans="15:15" x14ac:dyDescent="0.2">
      <c r="O1062"/>
    </row>
    <row r="1063" spans="15:15" x14ac:dyDescent="0.2">
      <c r="O1063"/>
    </row>
    <row r="1064" spans="15:15" x14ac:dyDescent="0.2">
      <c r="O1064"/>
    </row>
    <row r="1065" spans="15:15" x14ac:dyDescent="0.2">
      <c r="O1065"/>
    </row>
    <row r="1066" spans="15:15" x14ac:dyDescent="0.2">
      <c r="O1066"/>
    </row>
    <row r="1067" spans="15:15" x14ac:dyDescent="0.2">
      <c r="O1067"/>
    </row>
    <row r="1068" spans="15:15" x14ac:dyDescent="0.2">
      <c r="O1068"/>
    </row>
    <row r="1069" spans="15:15" x14ac:dyDescent="0.2">
      <c r="O1069"/>
    </row>
    <row r="1070" spans="15:15" x14ac:dyDescent="0.2">
      <c r="O1070"/>
    </row>
    <row r="1071" spans="15:15" x14ac:dyDescent="0.2">
      <c r="O1071"/>
    </row>
    <row r="1072" spans="15:15" x14ac:dyDescent="0.2">
      <c r="O1072"/>
    </row>
    <row r="1073" spans="15:15" x14ac:dyDescent="0.2">
      <c r="O1073"/>
    </row>
    <row r="1074" spans="15:15" x14ac:dyDescent="0.2">
      <c r="O1074"/>
    </row>
    <row r="1075" spans="15:15" x14ac:dyDescent="0.2">
      <c r="O1075"/>
    </row>
    <row r="1076" spans="15:15" x14ac:dyDescent="0.2">
      <c r="O1076"/>
    </row>
    <row r="1077" spans="15:15" x14ac:dyDescent="0.2">
      <c r="O1077"/>
    </row>
    <row r="1078" spans="15:15" x14ac:dyDescent="0.2">
      <c r="O1078"/>
    </row>
    <row r="1079" spans="15:15" x14ac:dyDescent="0.2">
      <c r="O1079"/>
    </row>
    <row r="1080" spans="15:15" x14ac:dyDescent="0.2">
      <c r="O1080"/>
    </row>
    <row r="1081" spans="15:15" x14ac:dyDescent="0.2">
      <c r="O1081"/>
    </row>
    <row r="1082" spans="15:15" x14ac:dyDescent="0.2">
      <c r="O1082"/>
    </row>
    <row r="1083" spans="15:15" x14ac:dyDescent="0.2">
      <c r="O1083"/>
    </row>
    <row r="1084" spans="15:15" x14ac:dyDescent="0.2">
      <c r="O1084"/>
    </row>
    <row r="1085" spans="15:15" x14ac:dyDescent="0.2">
      <c r="O1085"/>
    </row>
    <row r="1086" spans="15:15" x14ac:dyDescent="0.2">
      <c r="O1086"/>
    </row>
    <row r="1087" spans="15:15" x14ac:dyDescent="0.2">
      <c r="O1087"/>
    </row>
    <row r="1088" spans="15:15" x14ac:dyDescent="0.2">
      <c r="O1088"/>
    </row>
    <row r="1089" spans="15:15" x14ac:dyDescent="0.2">
      <c r="O1089"/>
    </row>
    <row r="1090" spans="15:15" x14ac:dyDescent="0.2">
      <c r="O1090"/>
    </row>
    <row r="1091" spans="15:15" x14ac:dyDescent="0.2">
      <c r="O1091"/>
    </row>
    <row r="1092" spans="15:15" x14ac:dyDescent="0.2">
      <c r="O1092"/>
    </row>
    <row r="1093" spans="15:15" x14ac:dyDescent="0.2">
      <c r="O1093"/>
    </row>
    <row r="1094" spans="15:15" x14ac:dyDescent="0.2">
      <c r="O1094"/>
    </row>
    <row r="1095" spans="15:15" x14ac:dyDescent="0.2">
      <c r="O1095"/>
    </row>
    <row r="1096" spans="15:15" x14ac:dyDescent="0.2">
      <c r="O1096"/>
    </row>
    <row r="1097" spans="15:15" x14ac:dyDescent="0.2">
      <c r="O1097"/>
    </row>
    <row r="1098" spans="15:15" x14ac:dyDescent="0.2">
      <c r="O1098"/>
    </row>
    <row r="1099" spans="15:15" x14ac:dyDescent="0.2">
      <c r="O1099"/>
    </row>
    <row r="1100" spans="15:15" x14ac:dyDescent="0.2">
      <c r="O1100"/>
    </row>
    <row r="1101" spans="15:15" x14ac:dyDescent="0.2">
      <c r="O1101"/>
    </row>
    <row r="1102" spans="15:15" x14ac:dyDescent="0.2">
      <c r="O1102"/>
    </row>
    <row r="1103" spans="15:15" x14ac:dyDescent="0.2">
      <c r="O1103"/>
    </row>
    <row r="1104" spans="15:15" x14ac:dyDescent="0.2">
      <c r="O1104"/>
    </row>
    <row r="1105" spans="15:15" x14ac:dyDescent="0.2">
      <c r="O1105"/>
    </row>
    <row r="1106" spans="15:15" x14ac:dyDescent="0.2">
      <c r="O1106"/>
    </row>
    <row r="1107" spans="15:15" x14ac:dyDescent="0.2">
      <c r="O1107"/>
    </row>
    <row r="1108" spans="15:15" x14ac:dyDescent="0.2">
      <c r="O1108"/>
    </row>
    <row r="1109" spans="15:15" x14ac:dyDescent="0.2">
      <c r="O1109"/>
    </row>
    <row r="1110" spans="15:15" x14ac:dyDescent="0.2">
      <c r="O1110"/>
    </row>
    <row r="1111" spans="15:15" x14ac:dyDescent="0.2">
      <c r="O1111"/>
    </row>
    <row r="1112" spans="15:15" x14ac:dyDescent="0.2">
      <c r="O1112"/>
    </row>
    <row r="1113" spans="15:15" x14ac:dyDescent="0.2">
      <c r="O1113"/>
    </row>
    <row r="1114" spans="15:15" x14ac:dyDescent="0.2">
      <c r="O1114"/>
    </row>
    <row r="1115" spans="15:15" x14ac:dyDescent="0.2">
      <c r="O1115"/>
    </row>
    <row r="1116" spans="15:15" x14ac:dyDescent="0.2">
      <c r="O1116"/>
    </row>
    <row r="1117" spans="15:15" x14ac:dyDescent="0.2">
      <c r="O1117"/>
    </row>
    <row r="1118" spans="15:15" x14ac:dyDescent="0.2">
      <c r="O1118"/>
    </row>
    <row r="1119" spans="15:15" x14ac:dyDescent="0.2">
      <c r="O1119"/>
    </row>
    <row r="1120" spans="15:15" x14ac:dyDescent="0.2">
      <c r="O1120"/>
    </row>
    <row r="1121" spans="15:15" x14ac:dyDescent="0.2">
      <c r="O1121"/>
    </row>
    <row r="1122" spans="15:15" x14ac:dyDescent="0.2">
      <c r="O1122"/>
    </row>
    <row r="1123" spans="15:15" x14ac:dyDescent="0.2">
      <c r="O1123"/>
    </row>
    <row r="1124" spans="15:15" x14ac:dyDescent="0.2">
      <c r="O1124"/>
    </row>
    <row r="1125" spans="15:15" x14ac:dyDescent="0.2">
      <c r="O1125"/>
    </row>
    <row r="1126" spans="15:15" x14ac:dyDescent="0.2">
      <c r="O1126"/>
    </row>
    <row r="1127" spans="15:15" x14ac:dyDescent="0.2">
      <c r="O1127"/>
    </row>
    <row r="1128" spans="15:15" x14ac:dyDescent="0.2">
      <c r="O1128"/>
    </row>
    <row r="1129" spans="15:15" x14ac:dyDescent="0.2">
      <c r="O1129"/>
    </row>
    <row r="1130" spans="15:15" x14ac:dyDescent="0.2">
      <c r="O1130"/>
    </row>
    <row r="1131" spans="15:15" x14ac:dyDescent="0.2">
      <c r="O1131"/>
    </row>
    <row r="1132" spans="15:15" x14ac:dyDescent="0.2">
      <c r="O1132"/>
    </row>
    <row r="1133" spans="15:15" x14ac:dyDescent="0.2">
      <c r="O1133"/>
    </row>
    <row r="1134" spans="15:15" x14ac:dyDescent="0.2">
      <c r="O1134"/>
    </row>
    <row r="1135" spans="15:15" x14ac:dyDescent="0.2">
      <c r="O1135"/>
    </row>
    <row r="1136" spans="15:15" x14ac:dyDescent="0.2">
      <c r="O1136"/>
    </row>
    <row r="1137" spans="15:15" x14ac:dyDescent="0.2">
      <c r="O1137"/>
    </row>
    <row r="1138" spans="15:15" x14ac:dyDescent="0.2">
      <c r="O1138"/>
    </row>
    <row r="1139" spans="15:15" x14ac:dyDescent="0.2">
      <c r="O1139"/>
    </row>
    <row r="1140" spans="15:15" x14ac:dyDescent="0.2">
      <c r="O1140"/>
    </row>
    <row r="1141" spans="15:15" x14ac:dyDescent="0.2">
      <c r="O1141"/>
    </row>
    <row r="1142" spans="15:15" x14ac:dyDescent="0.2">
      <c r="O1142"/>
    </row>
    <row r="1143" spans="15:15" x14ac:dyDescent="0.2">
      <c r="O1143"/>
    </row>
    <row r="1144" spans="15:15" x14ac:dyDescent="0.2">
      <c r="O1144"/>
    </row>
    <row r="1145" spans="15:15" x14ac:dyDescent="0.2">
      <c r="O1145"/>
    </row>
    <row r="1146" spans="15:15" x14ac:dyDescent="0.2">
      <c r="O1146"/>
    </row>
    <row r="1147" spans="15:15" x14ac:dyDescent="0.2">
      <c r="O1147"/>
    </row>
    <row r="1148" spans="15:15" x14ac:dyDescent="0.2">
      <c r="O1148"/>
    </row>
    <row r="1149" spans="15:15" x14ac:dyDescent="0.2">
      <c r="O1149"/>
    </row>
    <row r="1150" spans="15:15" x14ac:dyDescent="0.2">
      <c r="O1150"/>
    </row>
    <row r="1151" spans="15:15" x14ac:dyDescent="0.2">
      <c r="O1151"/>
    </row>
    <row r="1152" spans="15:15" x14ac:dyDescent="0.2">
      <c r="O1152"/>
    </row>
    <row r="1153" spans="15:15" x14ac:dyDescent="0.2">
      <c r="O1153"/>
    </row>
    <row r="1154" spans="15:15" x14ac:dyDescent="0.2">
      <c r="O1154"/>
    </row>
    <row r="1155" spans="15:15" x14ac:dyDescent="0.2">
      <c r="O1155"/>
    </row>
    <row r="1156" spans="15:15" x14ac:dyDescent="0.2">
      <c r="O1156"/>
    </row>
    <row r="1157" spans="15:15" x14ac:dyDescent="0.2">
      <c r="O1157"/>
    </row>
    <row r="1158" spans="15:15" x14ac:dyDescent="0.2">
      <c r="O1158"/>
    </row>
    <row r="1159" spans="15:15" x14ac:dyDescent="0.2">
      <c r="O1159"/>
    </row>
    <row r="1160" spans="15:15" x14ac:dyDescent="0.2">
      <c r="O1160"/>
    </row>
    <row r="1161" spans="15:15" x14ac:dyDescent="0.2">
      <c r="O1161"/>
    </row>
    <row r="1162" spans="15:15" x14ac:dyDescent="0.2">
      <c r="O1162"/>
    </row>
    <row r="1163" spans="15:15" x14ac:dyDescent="0.2">
      <c r="O1163"/>
    </row>
    <row r="1164" spans="15:15" x14ac:dyDescent="0.2">
      <c r="O1164"/>
    </row>
    <row r="1165" spans="15:15" x14ac:dyDescent="0.2">
      <c r="O1165"/>
    </row>
    <row r="1166" spans="15:15" x14ac:dyDescent="0.2">
      <c r="O1166"/>
    </row>
    <row r="1167" spans="15:15" x14ac:dyDescent="0.2">
      <c r="O1167"/>
    </row>
    <row r="1168" spans="15:15" x14ac:dyDescent="0.2">
      <c r="O1168"/>
    </row>
    <row r="1169" spans="15:15" x14ac:dyDescent="0.2">
      <c r="O1169"/>
    </row>
    <row r="1170" spans="15:15" x14ac:dyDescent="0.2">
      <c r="O1170"/>
    </row>
    <row r="1171" spans="15:15" x14ac:dyDescent="0.2">
      <c r="O1171"/>
    </row>
    <row r="1172" spans="15:15" x14ac:dyDescent="0.2">
      <c r="O1172"/>
    </row>
    <row r="1173" spans="15:15" x14ac:dyDescent="0.2">
      <c r="O1173"/>
    </row>
    <row r="1174" spans="15:15" x14ac:dyDescent="0.2">
      <c r="O1174"/>
    </row>
    <row r="1175" spans="15:15" x14ac:dyDescent="0.2">
      <c r="O1175"/>
    </row>
    <row r="1176" spans="15:15" x14ac:dyDescent="0.2">
      <c r="O1176"/>
    </row>
    <row r="1177" spans="15:15" x14ac:dyDescent="0.2">
      <c r="O1177"/>
    </row>
    <row r="1178" spans="15:15" x14ac:dyDescent="0.2">
      <c r="O1178"/>
    </row>
    <row r="1179" spans="15:15" x14ac:dyDescent="0.2">
      <c r="O1179"/>
    </row>
    <row r="1180" spans="15:15" x14ac:dyDescent="0.2">
      <c r="O1180"/>
    </row>
    <row r="1181" spans="15:15" x14ac:dyDescent="0.2">
      <c r="O1181"/>
    </row>
    <row r="1182" spans="15:15" x14ac:dyDescent="0.2">
      <c r="O1182"/>
    </row>
    <row r="1183" spans="15:15" x14ac:dyDescent="0.2">
      <c r="O1183"/>
    </row>
    <row r="1184" spans="15:15" x14ac:dyDescent="0.2">
      <c r="O1184"/>
    </row>
    <row r="1185" spans="15:15" x14ac:dyDescent="0.2">
      <c r="O1185"/>
    </row>
    <row r="1186" spans="15:15" x14ac:dyDescent="0.2">
      <c r="O1186"/>
    </row>
    <row r="1187" spans="15:15" x14ac:dyDescent="0.2">
      <c r="O1187"/>
    </row>
    <row r="1188" spans="15:15" x14ac:dyDescent="0.2">
      <c r="O1188"/>
    </row>
    <row r="1189" spans="15:15" x14ac:dyDescent="0.2">
      <c r="O1189"/>
    </row>
    <row r="1190" spans="15:15" x14ac:dyDescent="0.2">
      <c r="O1190"/>
    </row>
    <row r="1191" spans="15:15" x14ac:dyDescent="0.2">
      <c r="O1191"/>
    </row>
    <row r="1192" spans="15:15" x14ac:dyDescent="0.2">
      <c r="O1192"/>
    </row>
    <row r="1193" spans="15:15" x14ac:dyDescent="0.2">
      <c r="O1193"/>
    </row>
    <row r="1194" spans="15:15" x14ac:dyDescent="0.2">
      <c r="O1194"/>
    </row>
    <row r="1195" spans="15:15" x14ac:dyDescent="0.2">
      <c r="O1195"/>
    </row>
    <row r="1196" spans="15:15" x14ac:dyDescent="0.2">
      <c r="O1196"/>
    </row>
    <row r="1197" spans="15:15" x14ac:dyDescent="0.2">
      <c r="O1197"/>
    </row>
    <row r="1198" spans="15:15" x14ac:dyDescent="0.2">
      <c r="O1198"/>
    </row>
    <row r="1199" spans="15:15" x14ac:dyDescent="0.2">
      <c r="O1199"/>
    </row>
    <row r="1200" spans="15:15" x14ac:dyDescent="0.2">
      <c r="O1200"/>
    </row>
    <row r="1201" spans="15:15" x14ac:dyDescent="0.2">
      <c r="O1201"/>
    </row>
    <row r="1202" spans="15:15" x14ac:dyDescent="0.2">
      <c r="O1202"/>
    </row>
    <row r="1203" spans="15:15" x14ac:dyDescent="0.2">
      <c r="O1203"/>
    </row>
    <row r="1204" spans="15:15" x14ac:dyDescent="0.2">
      <c r="O1204"/>
    </row>
    <row r="1205" spans="15:15" x14ac:dyDescent="0.2">
      <c r="O1205"/>
    </row>
    <row r="1206" spans="15:15" x14ac:dyDescent="0.2">
      <c r="O1206"/>
    </row>
    <row r="1207" spans="15:15" x14ac:dyDescent="0.2">
      <c r="O1207"/>
    </row>
    <row r="1208" spans="15:15" x14ac:dyDescent="0.2">
      <c r="O1208"/>
    </row>
    <row r="1209" spans="15:15" x14ac:dyDescent="0.2">
      <c r="O1209"/>
    </row>
    <row r="1210" spans="15:15" x14ac:dyDescent="0.2">
      <c r="O1210"/>
    </row>
    <row r="1211" spans="15:15" x14ac:dyDescent="0.2">
      <c r="O1211"/>
    </row>
    <row r="1212" spans="15:15" x14ac:dyDescent="0.2">
      <c r="O1212"/>
    </row>
    <row r="1213" spans="15:15" x14ac:dyDescent="0.2">
      <c r="O1213"/>
    </row>
    <row r="1214" spans="15:15" x14ac:dyDescent="0.2">
      <c r="O1214"/>
    </row>
    <row r="1215" spans="15:15" x14ac:dyDescent="0.2">
      <c r="O1215"/>
    </row>
    <row r="1216" spans="15:15" x14ac:dyDescent="0.2">
      <c r="O1216"/>
    </row>
    <row r="1217" spans="15:15" x14ac:dyDescent="0.2">
      <c r="O1217"/>
    </row>
    <row r="1218" spans="15:15" x14ac:dyDescent="0.2">
      <c r="O1218"/>
    </row>
    <row r="1219" spans="15:15" x14ac:dyDescent="0.2">
      <c r="O1219"/>
    </row>
    <row r="1220" spans="15:15" x14ac:dyDescent="0.2">
      <c r="O1220"/>
    </row>
    <row r="1221" spans="15:15" x14ac:dyDescent="0.2">
      <c r="O1221"/>
    </row>
    <row r="1222" spans="15:15" x14ac:dyDescent="0.2">
      <c r="O1222"/>
    </row>
    <row r="1223" spans="15:15" x14ac:dyDescent="0.2">
      <c r="O1223"/>
    </row>
    <row r="1224" spans="15:15" x14ac:dyDescent="0.2">
      <c r="O1224"/>
    </row>
    <row r="1225" spans="15:15" x14ac:dyDescent="0.2">
      <c r="O1225"/>
    </row>
    <row r="1226" spans="15:15" x14ac:dyDescent="0.2">
      <c r="O1226"/>
    </row>
    <row r="1227" spans="15:15" x14ac:dyDescent="0.2">
      <c r="O1227"/>
    </row>
    <row r="1228" spans="15:15" x14ac:dyDescent="0.2">
      <c r="O1228"/>
    </row>
    <row r="1229" spans="15:15" x14ac:dyDescent="0.2">
      <c r="O1229"/>
    </row>
    <row r="1230" spans="15:15" x14ac:dyDescent="0.2">
      <c r="O1230"/>
    </row>
    <row r="1231" spans="15:15" x14ac:dyDescent="0.2">
      <c r="O1231"/>
    </row>
    <row r="1232" spans="15:15" x14ac:dyDescent="0.2">
      <c r="O1232"/>
    </row>
    <row r="1233" spans="15:15" x14ac:dyDescent="0.2">
      <c r="O1233"/>
    </row>
    <row r="1234" spans="15:15" x14ac:dyDescent="0.2">
      <c r="O1234"/>
    </row>
    <row r="1235" spans="15:15" x14ac:dyDescent="0.2">
      <c r="O1235"/>
    </row>
    <row r="1236" spans="15:15" x14ac:dyDescent="0.2">
      <c r="O1236"/>
    </row>
    <row r="1237" spans="15:15" x14ac:dyDescent="0.2">
      <c r="O1237"/>
    </row>
    <row r="1238" spans="15:15" x14ac:dyDescent="0.2">
      <c r="O1238"/>
    </row>
    <row r="1239" spans="15:15" x14ac:dyDescent="0.2">
      <c r="O1239"/>
    </row>
    <row r="1240" spans="15:15" x14ac:dyDescent="0.2">
      <c r="O1240"/>
    </row>
    <row r="1241" spans="15:15" x14ac:dyDescent="0.2">
      <c r="O1241"/>
    </row>
    <row r="1242" spans="15:15" x14ac:dyDescent="0.2">
      <c r="O1242"/>
    </row>
    <row r="1243" spans="15:15" x14ac:dyDescent="0.2">
      <c r="O1243"/>
    </row>
    <row r="1244" spans="15:15" x14ac:dyDescent="0.2">
      <c r="O1244"/>
    </row>
    <row r="1245" spans="15:15" x14ac:dyDescent="0.2">
      <c r="O1245"/>
    </row>
    <row r="1246" spans="15:15" x14ac:dyDescent="0.2">
      <c r="O1246"/>
    </row>
    <row r="1247" spans="15:15" x14ac:dyDescent="0.2">
      <c r="O1247"/>
    </row>
    <row r="1248" spans="15:15" x14ac:dyDescent="0.2">
      <c r="O1248"/>
    </row>
    <row r="1249" spans="15:15" x14ac:dyDescent="0.2">
      <c r="O1249"/>
    </row>
    <row r="1250" spans="15:15" x14ac:dyDescent="0.2">
      <c r="O1250"/>
    </row>
    <row r="1251" spans="15:15" x14ac:dyDescent="0.2">
      <c r="O1251"/>
    </row>
    <row r="1252" spans="15:15" x14ac:dyDescent="0.2">
      <c r="O1252"/>
    </row>
    <row r="1253" spans="15:15" x14ac:dyDescent="0.2">
      <c r="O1253"/>
    </row>
    <row r="1254" spans="15:15" x14ac:dyDescent="0.2">
      <c r="O1254"/>
    </row>
    <row r="1255" spans="15:15" x14ac:dyDescent="0.2">
      <c r="O1255"/>
    </row>
    <row r="1256" spans="15:15" x14ac:dyDescent="0.2">
      <c r="O1256"/>
    </row>
    <row r="1257" spans="15:15" x14ac:dyDescent="0.2">
      <c r="O1257"/>
    </row>
    <row r="1258" spans="15:15" x14ac:dyDescent="0.2">
      <c r="O1258"/>
    </row>
    <row r="1259" spans="15:15" x14ac:dyDescent="0.2">
      <c r="O1259"/>
    </row>
    <row r="1260" spans="15:15" x14ac:dyDescent="0.2">
      <c r="O1260"/>
    </row>
    <row r="1261" spans="15:15" x14ac:dyDescent="0.2">
      <c r="O1261"/>
    </row>
    <row r="1262" spans="15:15" x14ac:dyDescent="0.2">
      <c r="O1262"/>
    </row>
    <row r="1263" spans="15:15" x14ac:dyDescent="0.2">
      <c r="O1263"/>
    </row>
    <row r="1264" spans="15:15" x14ac:dyDescent="0.2">
      <c r="O1264"/>
    </row>
    <row r="1265" spans="15:15" x14ac:dyDescent="0.2">
      <c r="O1265"/>
    </row>
    <row r="1266" spans="15:15" x14ac:dyDescent="0.2">
      <c r="O1266"/>
    </row>
    <row r="1267" spans="15:15" x14ac:dyDescent="0.2">
      <c r="O1267"/>
    </row>
    <row r="1268" spans="15:15" x14ac:dyDescent="0.2">
      <c r="O1268"/>
    </row>
    <row r="1269" spans="15:15" x14ac:dyDescent="0.2">
      <c r="O1269"/>
    </row>
    <row r="1270" spans="15:15" x14ac:dyDescent="0.2">
      <c r="O1270"/>
    </row>
    <row r="1271" spans="15:15" x14ac:dyDescent="0.2">
      <c r="O1271"/>
    </row>
    <row r="1272" spans="15:15" x14ac:dyDescent="0.2">
      <c r="O1272"/>
    </row>
    <row r="1273" spans="15:15" x14ac:dyDescent="0.2">
      <c r="O1273"/>
    </row>
    <row r="1274" spans="15:15" x14ac:dyDescent="0.2">
      <c r="O1274"/>
    </row>
    <row r="1275" spans="15:15" x14ac:dyDescent="0.2">
      <c r="O1275"/>
    </row>
    <row r="1276" spans="15:15" x14ac:dyDescent="0.2">
      <c r="O1276"/>
    </row>
    <row r="1277" spans="15:15" x14ac:dyDescent="0.2">
      <c r="O1277"/>
    </row>
    <row r="1278" spans="15:15" x14ac:dyDescent="0.2">
      <c r="O1278"/>
    </row>
    <row r="1279" spans="15:15" x14ac:dyDescent="0.2">
      <c r="O1279"/>
    </row>
    <row r="1280" spans="15:15" x14ac:dyDescent="0.2">
      <c r="O1280"/>
    </row>
    <row r="1281" spans="15:15" x14ac:dyDescent="0.2">
      <c r="O1281"/>
    </row>
    <row r="1282" spans="15:15" x14ac:dyDescent="0.2">
      <c r="O1282"/>
    </row>
    <row r="1283" spans="15:15" x14ac:dyDescent="0.2">
      <c r="O1283"/>
    </row>
    <row r="1284" spans="15:15" x14ac:dyDescent="0.2">
      <c r="O1284"/>
    </row>
    <row r="1285" spans="15:15" x14ac:dyDescent="0.2">
      <c r="O1285"/>
    </row>
    <row r="1286" spans="15:15" x14ac:dyDescent="0.2">
      <c r="O1286"/>
    </row>
    <row r="1287" spans="15:15" x14ac:dyDescent="0.2">
      <c r="O1287"/>
    </row>
    <row r="1288" spans="15:15" x14ac:dyDescent="0.2">
      <c r="O1288"/>
    </row>
    <row r="1289" spans="15:15" x14ac:dyDescent="0.2">
      <c r="O1289"/>
    </row>
    <row r="1290" spans="15:15" x14ac:dyDescent="0.2">
      <c r="O1290"/>
    </row>
    <row r="1291" spans="15:15" x14ac:dyDescent="0.2">
      <c r="O1291"/>
    </row>
    <row r="1292" spans="15:15" x14ac:dyDescent="0.2">
      <c r="O1292"/>
    </row>
    <row r="1293" spans="15:15" x14ac:dyDescent="0.2">
      <c r="O1293"/>
    </row>
    <row r="1294" spans="15:15" x14ac:dyDescent="0.2">
      <c r="O1294"/>
    </row>
    <row r="1295" spans="15:15" x14ac:dyDescent="0.2">
      <c r="O1295"/>
    </row>
    <row r="1296" spans="15:15" x14ac:dyDescent="0.2">
      <c r="O1296"/>
    </row>
    <row r="1297" spans="15:15" x14ac:dyDescent="0.2">
      <c r="O1297"/>
    </row>
    <row r="1298" spans="15:15" x14ac:dyDescent="0.2">
      <c r="O1298"/>
    </row>
    <row r="1299" spans="15:15" x14ac:dyDescent="0.2">
      <c r="O1299"/>
    </row>
    <row r="1300" spans="15:15" x14ac:dyDescent="0.2">
      <c r="O1300"/>
    </row>
    <row r="1301" spans="15:15" x14ac:dyDescent="0.2">
      <c r="O1301"/>
    </row>
    <row r="1302" spans="15:15" x14ac:dyDescent="0.2">
      <c r="O1302"/>
    </row>
    <row r="1303" spans="15:15" x14ac:dyDescent="0.2">
      <c r="O1303"/>
    </row>
    <row r="1304" spans="15:15" x14ac:dyDescent="0.2">
      <c r="O1304"/>
    </row>
    <row r="1305" spans="15:15" x14ac:dyDescent="0.2">
      <c r="O1305"/>
    </row>
    <row r="1306" spans="15:15" x14ac:dyDescent="0.2">
      <c r="O1306"/>
    </row>
    <row r="1307" spans="15:15" x14ac:dyDescent="0.2">
      <c r="O1307"/>
    </row>
    <row r="1308" spans="15:15" x14ac:dyDescent="0.2">
      <c r="O1308"/>
    </row>
    <row r="1309" spans="15:15" x14ac:dyDescent="0.2">
      <c r="O1309"/>
    </row>
    <row r="1310" spans="15:15" x14ac:dyDescent="0.2">
      <c r="O1310"/>
    </row>
    <row r="1311" spans="15:15" x14ac:dyDescent="0.2">
      <c r="O1311"/>
    </row>
    <row r="1312" spans="15:15" x14ac:dyDescent="0.2">
      <c r="O1312"/>
    </row>
    <row r="1313" spans="15:15" x14ac:dyDescent="0.2">
      <c r="O1313"/>
    </row>
    <row r="1314" spans="15:15" x14ac:dyDescent="0.2">
      <c r="O1314"/>
    </row>
    <row r="1315" spans="15:15" x14ac:dyDescent="0.2">
      <c r="O1315"/>
    </row>
    <row r="1316" spans="15:15" x14ac:dyDescent="0.2">
      <c r="O1316"/>
    </row>
    <row r="1317" spans="15:15" x14ac:dyDescent="0.2">
      <c r="O1317"/>
    </row>
    <row r="1318" spans="15:15" x14ac:dyDescent="0.2">
      <c r="O1318"/>
    </row>
    <row r="1319" spans="15:15" x14ac:dyDescent="0.2">
      <c r="O1319"/>
    </row>
    <row r="1320" spans="15:15" x14ac:dyDescent="0.2">
      <c r="O1320"/>
    </row>
    <row r="1321" spans="15:15" x14ac:dyDescent="0.2">
      <c r="O1321"/>
    </row>
    <row r="1322" spans="15:15" x14ac:dyDescent="0.2">
      <c r="O1322"/>
    </row>
    <row r="1323" spans="15:15" x14ac:dyDescent="0.2">
      <c r="O1323"/>
    </row>
    <row r="1324" spans="15:15" x14ac:dyDescent="0.2">
      <c r="O1324"/>
    </row>
    <row r="1325" spans="15:15" x14ac:dyDescent="0.2">
      <c r="O1325"/>
    </row>
    <row r="1326" spans="15:15" x14ac:dyDescent="0.2">
      <c r="O1326"/>
    </row>
    <row r="1327" spans="15:15" x14ac:dyDescent="0.2">
      <c r="O1327"/>
    </row>
    <row r="1328" spans="15:15" x14ac:dyDescent="0.2">
      <c r="O1328"/>
    </row>
    <row r="1329" spans="15:15" x14ac:dyDescent="0.2">
      <c r="O1329"/>
    </row>
    <row r="1330" spans="15:15" x14ac:dyDescent="0.2">
      <c r="O1330"/>
    </row>
    <row r="1331" spans="15:15" x14ac:dyDescent="0.2">
      <c r="O1331"/>
    </row>
    <row r="1332" spans="15:15" x14ac:dyDescent="0.2">
      <c r="O1332"/>
    </row>
    <row r="1333" spans="15:15" x14ac:dyDescent="0.2">
      <c r="O1333"/>
    </row>
    <row r="1334" spans="15:15" x14ac:dyDescent="0.2">
      <c r="O1334"/>
    </row>
    <row r="1335" spans="15:15" x14ac:dyDescent="0.2">
      <c r="O1335"/>
    </row>
    <row r="1336" spans="15:15" x14ac:dyDescent="0.2">
      <c r="O1336"/>
    </row>
    <row r="1337" spans="15:15" x14ac:dyDescent="0.2">
      <c r="O1337"/>
    </row>
    <row r="1338" spans="15:15" x14ac:dyDescent="0.2">
      <c r="O1338"/>
    </row>
    <row r="1339" spans="15:15" x14ac:dyDescent="0.2">
      <c r="O1339"/>
    </row>
    <row r="1340" spans="15:15" x14ac:dyDescent="0.2">
      <c r="O1340"/>
    </row>
    <row r="1341" spans="15:15" x14ac:dyDescent="0.2">
      <c r="O1341"/>
    </row>
    <row r="1342" spans="15:15" x14ac:dyDescent="0.2">
      <c r="O1342"/>
    </row>
    <row r="1343" spans="15:15" x14ac:dyDescent="0.2">
      <c r="O1343"/>
    </row>
    <row r="1344" spans="15:15" x14ac:dyDescent="0.2">
      <c r="O1344"/>
    </row>
    <row r="1345" spans="15:15" x14ac:dyDescent="0.2">
      <c r="O1345"/>
    </row>
    <row r="1346" spans="15:15" x14ac:dyDescent="0.2">
      <c r="O1346"/>
    </row>
    <row r="1347" spans="15:15" x14ac:dyDescent="0.2">
      <c r="O1347"/>
    </row>
    <row r="1348" spans="15:15" x14ac:dyDescent="0.2">
      <c r="O1348"/>
    </row>
    <row r="1349" spans="15:15" x14ac:dyDescent="0.2">
      <c r="O1349"/>
    </row>
    <row r="1350" spans="15:15" x14ac:dyDescent="0.2">
      <c r="O1350"/>
    </row>
    <row r="1351" spans="15:15" x14ac:dyDescent="0.2">
      <c r="O1351"/>
    </row>
    <row r="1352" spans="15:15" x14ac:dyDescent="0.2">
      <c r="O1352"/>
    </row>
    <row r="1353" spans="15:15" x14ac:dyDescent="0.2">
      <c r="O1353"/>
    </row>
    <row r="1354" spans="15:15" x14ac:dyDescent="0.2">
      <c r="O1354"/>
    </row>
    <row r="1355" spans="15:15" x14ac:dyDescent="0.2">
      <c r="O1355"/>
    </row>
    <row r="1356" spans="15:15" x14ac:dyDescent="0.2">
      <c r="O1356"/>
    </row>
    <row r="1357" spans="15:15" x14ac:dyDescent="0.2">
      <c r="O1357"/>
    </row>
    <row r="1358" spans="15:15" x14ac:dyDescent="0.2">
      <c r="O1358"/>
    </row>
    <row r="1359" spans="15:15" x14ac:dyDescent="0.2">
      <c r="O1359"/>
    </row>
    <row r="1360" spans="15:15" x14ac:dyDescent="0.2">
      <c r="O1360"/>
    </row>
    <row r="1361" spans="15:15" x14ac:dyDescent="0.2">
      <c r="O1361"/>
    </row>
    <row r="1362" spans="15:15" x14ac:dyDescent="0.2">
      <c r="O1362"/>
    </row>
    <row r="1363" spans="15:15" x14ac:dyDescent="0.2">
      <c r="O1363"/>
    </row>
    <row r="1364" spans="15:15" x14ac:dyDescent="0.2">
      <c r="O1364"/>
    </row>
    <row r="1365" spans="15:15" x14ac:dyDescent="0.2">
      <c r="O1365"/>
    </row>
    <row r="1366" spans="15:15" x14ac:dyDescent="0.2">
      <c r="O1366"/>
    </row>
    <row r="1367" spans="15:15" x14ac:dyDescent="0.2">
      <c r="O1367"/>
    </row>
    <row r="1368" spans="15:15" x14ac:dyDescent="0.2">
      <c r="O1368"/>
    </row>
    <row r="1369" spans="15:15" x14ac:dyDescent="0.2">
      <c r="O1369"/>
    </row>
    <row r="1370" spans="15:15" x14ac:dyDescent="0.2">
      <c r="O1370"/>
    </row>
    <row r="1371" spans="15:15" x14ac:dyDescent="0.2">
      <c r="O1371"/>
    </row>
    <row r="1372" spans="15:15" x14ac:dyDescent="0.2">
      <c r="O1372"/>
    </row>
    <row r="1373" spans="15:15" x14ac:dyDescent="0.2">
      <c r="O1373"/>
    </row>
    <row r="1374" spans="15:15" x14ac:dyDescent="0.2">
      <c r="O1374"/>
    </row>
    <row r="1375" spans="15:15" x14ac:dyDescent="0.2">
      <c r="O1375"/>
    </row>
    <row r="1376" spans="15:15" x14ac:dyDescent="0.2">
      <c r="O1376"/>
    </row>
    <row r="1377" spans="15:15" x14ac:dyDescent="0.2">
      <c r="O1377"/>
    </row>
    <row r="1378" spans="15:15" x14ac:dyDescent="0.2">
      <c r="O1378"/>
    </row>
    <row r="1379" spans="15:15" x14ac:dyDescent="0.2">
      <c r="O1379"/>
    </row>
    <row r="1380" spans="15:15" x14ac:dyDescent="0.2">
      <c r="O1380"/>
    </row>
    <row r="1381" spans="15:15" x14ac:dyDescent="0.2">
      <c r="O1381"/>
    </row>
    <row r="1382" spans="15:15" x14ac:dyDescent="0.2">
      <c r="O1382"/>
    </row>
    <row r="1383" spans="15:15" x14ac:dyDescent="0.2">
      <c r="O1383"/>
    </row>
    <row r="1384" spans="15:15" x14ac:dyDescent="0.2">
      <c r="O1384"/>
    </row>
    <row r="1385" spans="15:15" x14ac:dyDescent="0.2">
      <c r="O1385"/>
    </row>
    <row r="1386" spans="15:15" x14ac:dyDescent="0.2">
      <c r="O1386"/>
    </row>
    <row r="1387" spans="15:15" x14ac:dyDescent="0.2">
      <c r="O1387"/>
    </row>
    <row r="1388" spans="15:15" x14ac:dyDescent="0.2">
      <c r="O1388"/>
    </row>
    <row r="1389" spans="15:15" x14ac:dyDescent="0.2">
      <c r="O1389"/>
    </row>
    <row r="1390" spans="15:15" x14ac:dyDescent="0.2">
      <c r="O1390"/>
    </row>
    <row r="1391" spans="15:15" x14ac:dyDescent="0.2">
      <c r="O1391"/>
    </row>
    <row r="1392" spans="15:15" x14ac:dyDescent="0.2">
      <c r="O1392"/>
    </row>
    <row r="1393" spans="15:15" x14ac:dyDescent="0.2">
      <c r="O1393"/>
    </row>
    <row r="1394" spans="15:15" x14ac:dyDescent="0.2">
      <c r="O1394"/>
    </row>
    <row r="1395" spans="15:15" x14ac:dyDescent="0.2">
      <c r="O1395"/>
    </row>
    <row r="1396" spans="15:15" x14ac:dyDescent="0.2">
      <c r="O1396"/>
    </row>
    <row r="1397" spans="15:15" x14ac:dyDescent="0.2">
      <c r="O1397"/>
    </row>
    <row r="1398" spans="15:15" x14ac:dyDescent="0.2">
      <c r="O1398"/>
    </row>
    <row r="1399" spans="15:15" x14ac:dyDescent="0.2">
      <c r="O1399"/>
    </row>
    <row r="1400" spans="15:15" x14ac:dyDescent="0.2">
      <c r="O1400"/>
    </row>
    <row r="1401" spans="15:15" x14ac:dyDescent="0.2">
      <c r="O1401"/>
    </row>
    <row r="1402" spans="15:15" x14ac:dyDescent="0.2">
      <c r="O1402"/>
    </row>
    <row r="1403" spans="15:15" x14ac:dyDescent="0.2">
      <c r="O1403"/>
    </row>
    <row r="1404" spans="15:15" x14ac:dyDescent="0.2">
      <c r="O1404"/>
    </row>
    <row r="1405" spans="15:15" x14ac:dyDescent="0.2">
      <c r="O1405"/>
    </row>
    <row r="1406" spans="15:15" x14ac:dyDescent="0.2">
      <c r="O1406"/>
    </row>
    <row r="1407" spans="15:15" x14ac:dyDescent="0.2">
      <c r="O1407"/>
    </row>
    <row r="1408" spans="15:15" x14ac:dyDescent="0.2">
      <c r="O1408"/>
    </row>
    <row r="1409" spans="15:15" x14ac:dyDescent="0.2">
      <c r="O1409"/>
    </row>
    <row r="1410" spans="15:15" x14ac:dyDescent="0.2">
      <c r="O1410"/>
    </row>
    <row r="1411" spans="15:15" x14ac:dyDescent="0.2">
      <c r="O1411"/>
    </row>
    <row r="1412" spans="15:15" x14ac:dyDescent="0.2">
      <c r="O1412"/>
    </row>
    <row r="1413" spans="15:15" x14ac:dyDescent="0.2">
      <c r="O1413"/>
    </row>
    <row r="1414" spans="15:15" x14ac:dyDescent="0.2">
      <c r="O1414"/>
    </row>
    <row r="1415" spans="15:15" x14ac:dyDescent="0.2">
      <c r="O1415"/>
    </row>
    <row r="1416" spans="15:15" x14ac:dyDescent="0.2">
      <c r="O1416"/>
    </row>
    <row r="1417" spans="15:15" x14ac:dyDescent="0.2">
      <c r="O1417"/>
    </row>
    <row r="1418" spans="15:15" x14ac:dyDescent="0.2">
      <c r="O1418"/>
    </row>
    <row r="1419" spans="15:15" x14ac:dyDescent="0.2">
      <c r="O1419"/>
    </row>
    <row r="1420" spans="15:15" x14ac:dyDescent="0.2">
      <c r="O1420"/>
    </row>
    <row r="1421" spans="15:15" x14ac:dyDescent="0.2">
      <c r="O1421"/>
    </row>
    <row r="1422" spans="15:15" x14ac:dyDescent="0.2">
      <c r="O1422"/>
    </row>
    <row r="1423" spans="15:15" x14ac:dyDescent="0.2">
      <c r="O1423"/>
    </row>
    <row r="1424" spans="15:15" x14ac:dyDescent="0.2">
      <c r="O1424"/>
    </row>
    <row r="1425" spans="15:15" x14ac:dyDescent="0.2">
      <c r="O1425"/>
    </row>
    <row r="1426" spans="15:15" x14ac:dyDescent="0.2">
      <c r="O1426"/>
    </row>
    <row r="1427" spans="15:15" x14ac:dyDescent="0.2">
      <c r="O1427"/>
    </row>
    <row r="1428" spans="15:15" x14ac:dyDescent="0.2">
      <c r="O1428"/>
    </row>
    <row r="1429" spans="15:15" x14ac:dyDescent="0.2">
      <c r="O1429"/>
    </row>
    <row r="1430" spans="15:15" x14ac:dyDescent="0.2">
      <c r="O1430"/>
    </row>
    <row r="1431" spans="15:15" x14ac:dyDescent="0.2">
      <c r="O1431"/>
    </row>
    <row r="1432" spans="15:15" x14ac:dyDescent="0.2">
      <c r="O1432"/>
    </row>
    <row r="1433" spans="15:15" x14ac:dyDescent="0.2">
      <c r="O1433"/>
    </row>
    <row r="1434" spans="15:15" x14ac:dyDescent="0.2">
      <c r="O1434"/>
    </row>
    <row r="1435" spans="15:15" x14ac:dyDescent="0.2">
      <c r="O1435"/>
    </row>
    <row r="1436" spans="15:15" x14ac:dyDescent="0.2">
      <c r="O1436"/>
    </row>
    <row r="1437" spans="15:15" x14ac:dyDescent="0.2">
      <c r="O1437"/>
    </row>
    <row r="1438" spans="15:15" x14ac:dyDescent="0.2">
      <c r="O1438"/>
    </row>
    <row r="1439" spans="15:15" x14ac:dyDescent="0.2">
      <c r="O1439"/>
    </row>
    <row r="1440" spans="15:15" x14ac:dyDescent="0.2">
      <c r="O1440"/>
    </row>
    <row r="1441" spans="15:15" x14ac:dyDescent="0.2">
      <c r="O1441"/>
    </row>
    <row r="1442" spans="15:15" x14ac:dyDescent="0.2">
      <c r="O1442"/>
    </row>
    <row r="1443" spans="15:15" x14ac:dyDescent="0.2">
      <c r="O1443"/>
    </row>
    <row r="1444" spans="15:15" x14ac:dyDescent="0.2">
      <c r="O1444"/>
    </row>
    <row r="1445" spans="15:15" x14ac:dyDescent="0.2">
      <c r="O1445"/>
    </row>
    <row r="1446" spans="15:15" x14ac:dyDescent="0.2">
      <c r="O1446"/>
    </row>
    <row r="1447" spans="15:15" x14ac:dyDescent="0.2">
      <c r="O1447"/>
    </row>
    <row r="1448" spans="15:15" x14ac:dyDescent="0.2">
      <c r="O1448"/>
    </row>
    <row r="1449" spans="15:15" x14ac:dyDescent="0.2">
      <c r="O1449"/>
    </row>
    <row r="1450" spans="15:15" x14ac:dyDescent="0.2">
      <c r="O1450"/>
    </row>
    <row r="1451" spans="15:15" x14ac:dyDescent="0.2">
      <c r="O1451"/>
    </row>
    <row r="1452" spans="15:15" x14ac:dyDescent="0.2">
      <c r="O1452"/>
    </row>
    <row r="1453" spans="15:15" x14ac:dyDescent="0.2">
      <c r="O1453"/>
    </row>
    <row r="1454" spans="15:15" x14ac:dyDescent="0.2">
      <c r="O1454"/>
    </row>
    <row r="1455" spans="15:15" x14ac:dyDescent="0.2">
      <c r="O1455"/>
    </row>
    <row r="1456" spans="15:15" x14ac:dyDescent="0.2">
      <c r="O1456"/>
    </row>
    <row r="1457" spans="15:15" x14ac:dyDescent="0.2">
      <c r="O1457"/>
    </row>
    <row r="1458" spans="15:15" x14ac:dyDescent="0.2">
      <c r="O1458"/>
    </row>
    <row r="1459" spans="15:15" x14ac:dyDescent="0.2">
      <c r="O1459"/>
    </row>
    <row r="1460" spans="15:15" x14ac:dyDescent="0.2">
      <c r="O1460"/>
    </row>
    <row r="1461" spans="15:15" x14ac:dyDescent="0.2">
      <c r="O1461"/>
    </row>
    <row r="1462" spans="15:15" x14ac:dyDescent="0.2">
      <c r="O1462"/>
    </row>
    <row r="1463" spans="15:15" x14ac:dyDescent="0.2">
      <c r="O1463"/>
    </row>
    <row r="1464" spans="15:15" x14ac:dyDescent="0.2">
      <c r="O1464"/>
    </row>
    <row r="1465" spans="15:15" x14ac:dyDescent="0.2">
      <c r="O1465"/>
    </row>
    <row r="1466" spans="15:15" x14ac:dyDescent="0.2">
      <c r="O1466"/>
    </row>
    <row r="1467" spans="15:15" x14ac:dyDescent="0.2">
      <c r="O1467"/>
    </row>
  </sheetData>
  <mergeCells count="9">
    <mergeCell ref="A109:H113"/>
    <mergeCell ref="A22:V22"/>
    <mergeCell ref="A45:V45"/>
    <mergeCell ref="A1:S2"/>
    <mergeCell ref="A63:S64"/>
    <mergeCell ref="A96:T97"/>
    <mergeCell ref="A15:I19"/>
    <mergeCell ref="A40:K43"/>
    <mergeCell ref="A55:G59"/>
  </mergeCells>
  <conditionalFormatting pivot="1" sqref="B26:D35">
    <cfRule type="dataBar" priority="12">
      <dataBar>
        <cfvo type="min"/>
        <cfvo type="max"/>
        <color rgb="FF638EC6"/>
      </dataBar>
      <extLst>
        <ext xmlns:x14="http://schemas.microsoft.com/office/spreadsheetml/2009/9/main" uri="{B025F937-C7B1-47D3-B67F-A62EFF666E3E}">
          <x14:id>{BF617763-2862-B544-BDBD-15547B311C92}</x14:id>
        </ext>
      </extLst>
    </cfRule>
  </conditionalFormatting>
  <conditionalFormatting pivot="1" sqref="N26:P28">
    <cfRule type="dataBar" priority="11">
      <dataBar>
        <cfvo type="min"/>
        <cfvo type="max"/>
        <color rgb="FF638EC6"/>
      </dataBar>
      <extLst>
        <ext xmlns:x14="http://schemas.microsoft.com/office/spreadsheetml/2009/9/main" uri="{B025F937-C7B1-47D3-B67F-A62EFF666E3E}">
          <x14:id>{2C7CDCA6-C020-C94F-8238-2589E9886451}</x14:id>
        </ext>
      </extLst>
    </cfRule>
  </conditionalFormatting>
  <conditionalFormatting pivot="1" sqref="B70:D75 B76:D76 B77:D79 B80:D80 B81:D83">
    <cfRule type="dataBar" priority="8">
      <dataBar>
        <cfvo type="min"/>
        <cfvo type="max"/>
        <color rgb="FF638EC6"/>
      </dataBar>
      <extLst>
        <ext xmlns:x14="http://schemas.microsoft.com/office/spreadsheetml/2009/9/main" uri="{B025F937-C7B1-47D3-B67F-A62EFF666E3E}">
          <x14:id>{DD1CA821-1C71-A343-AA25-E165638FBEC0}</x14:id>
        </ext>
      </extLst>
    </cfRule>
  </conditionalFormatting>
  <conditionalFormatting pivot="1" sqref="B49:D52">
    <cfRule type="dataBar" priority="3">
      <dataBar>
        <cfvo type="min"/>
        <cfvo type="max"/>
        <color rgb="FF638EC6"/>
      </dataBar>
      <extLst>
        <ext xmlns:x14="http://schemas.microsoft.com/office/spreadsheetml/2009/9/main" uri="{B025F937-C7B1-47D3-B67F-A62EFF666E3E}">
          <x14:id>{DC0FE1FD-220D-F846-B0EF-3C691F908224}</x14:id>
        </ext>
      </extLst>
    </cfRule>
  </conditionalFormatting>
  <conditionalFormatting pivot="1" sqref="B8:D12">
    <cfRule type="dataBar" priority="2">
      <dataBar>
        <cfvo type="min"/>
        <cfvo type="max"/>
        <color rgb="FF638EC6"/>
      </dataBar>
      <extLst>
        <ext xmlns:x14="http://schemas.microsoft.com/office/spreadsheetml/2009/9/main" uri="{B025F937-C7B1-47D3-B67F-A62EFF666E3E}">
          <x14:id>{56B42524-A9AF-CC4A-9876-436F140EF322}</x14:id>
        </ext>
      </extLst>
    </cfRule>
  </conditionalFormatting>
  <conditionalFormatting pivot="1" sqref="B101:E106">
    <cfRule type="dataBar" priority="1">
      <dataBar>
        <cfvo type="min"/>
        <cfvo type="max"/>
        <color rgb="FF638EC6"/>
      </dataBar>
      <extLst>
        <ext xmlns:x14="http://schemas.microsoft.com/office/spreadsheetml/2009/9/main" uri="{B025F937-C7B1-47D3-B67F-A62EFF666E3E}">
          <x14:id>{1CC111CE-617D-6B43-8C60-8557C4C29422}</x14:id>
        </ext>
      </extLst>
    </cfRule>
  </conditionalFormatting>
  <pageMargins left="0.7" right="0.7" top="0.75" bottom="0.75" header="0.3" footer="0.3"/>
  <pageSetup orientation="portrait" r:id="rId7"/>
  <drawing r:id="rId8"/>
  <extLst>
    <ext xmlns:x14="http://schemas.microsoft.com/office/spreadsheetml/2009/9/main" uri="{78C0D931-6437-407d-A8EE-F0AAD7539E65}">
      <x14:conditionalFormattings>
        <x14:conditionalFormatting xmlns:xm="http://schemas.microsoft.com/office/excel/2006/main" pivot="1">
          <x14:cfRule type="dataBar" id="{BF617763-2862-B544-BDBD-15547B311C92}">
            <x14:dataBar minLength="0" maxLength="100" border="1" negativeBarBorderColorSameAsPositive="0">
              <x14:cfvo type="autoMin"/>
              <x14:cfvo type="autoMax"/>
              <x14:borderColor rgb="FF638EC6"/>
              <x14:negativeFillColor rgb="FFFF0000"/>
              <x14:negativeBorderColor rgb="FFFF0000"/>
              <x14:axisColor rgb="FF000000"/>
            </x14:dataBar>
          </x14:cfRule>
          <xm:sqref>B26:D35</xm:sqref>
        </x14:conditionalFormatting>
        <x14:conditionalFormatting xmlns:xm="http://schemas.microsoft.com/office/excel/2006/main" pivot="1">
          <x14:cfRule type="dataBar" id="{2C7CDCA6-C020-C94F-8238-2589E9886451}">
            <x14:dataBar minLength="0" maxLength="100" border="1" negativeBarBorderColorSameAsPositive="0">
              <x14:cfvo type="autoMin"/>
              <x14:cfvo type="autoMax"/>
              <x14:borderColor rgb="FF638EC6"/>
              <x14:negativeFillColor rgb="FFFF0000"/>
              <x14:negativeBorderColor rgb="FFFF0000"/>
              <x14:axisColor rgb="FF000000"/>
            </x14:dataBar>
          </x14:cfRule>
          <xm:sqref>N26:P28</xm:sqref>
        </x14:conditionalFormatting>
        <x14:conditionalFormatting xmlns:xm="http://schemas.microsoft.com/office/excel/2006/main" pivot="1">
          <x14:cfRule type="dataBar" id="{DD1CA821-1C71-A343-AA25-E165638FBEC0}">
            <x14:dataBar minLength="0" maxLength="100" border="1" negativeBarBorderColorSameAsPositive="0">
              <x14:cfvo type="autoMin"/>
              <x14:cfvo type="autoMax"/>
              <x14:borderColor rgb="FF638EC6"/>
              <x14:negativeFillColor rgb="FFFF0000"/>
              <x14:negativeBorderColor rgb="FFFF0000"/>
              <x14:axisColor rgb="FF000000"/>
            </x14:dataBar>
          </x14:cfRule>
          <xm:sqref>B70:D75 B76:D76 B77:D79 B80:D80 B81:D83</xm:sqref>
        </x14:conditionalFormatting>
        <x14:conditionalFormatting xmlns:xm="http://schemas.microsoft.com/office/excel/2006/main" pivot="1">
          <x14:cfRule type="dataBar" id="{DC0FE1FD-220D-F846-B0EF-3C691F908224}">
            <x14:dataBar minLength="0" maxLength="100" border="1" negativeBarBorderColorSameAsPositive="0">
              <x14:cfvo type="autoMin"/>
              <x14:cfvo type="autoMax"/>
              <x14:borderColor rgb="FF638EC6"/>
              <x14:negativeFillColor rgb="FFFF0000"/>
              <x14:negativeBorderColor rgb="FFFF0000"/>
              <x14:axisColor rgb="FF000000"/>
            </x14:dataBar>
          </x14:cfRule>
          <xm:sqref>B49:D52</xm:sqref>
        </x14:conditionalFormatting>
        <x14:conditionalFormatting xmlns:xm="http://schemas.microsoft.com/office/excel/2006/main" pivot="1">
          <x14:cfRule type="dataBar" id="{56B42524-A9AF-CC4A-9876-436F140EF322}">
            <x14:dataBar minLength="0" maxLength="100" border="1" negativeBarBorderColorSameAsPositive="0">
              <x14:cfvo type="autoMin"/>
              <x14:cfvo type="autoMax"/>
              <x14:borderColor rgb="FF638EC6"/>
              <x14:negativeFillColor rgb="FFFF0000"/>
              <x14:negativeBorderColor rgb="FFFF0000"/>
              <x14:axisColor rgb="FF000000"/>
            </x14:dataBar>
          </x14:cfRule>
          <xm:sqref>B8:D12</xm:sqref>
        </x14:conditionalFormatting>
        <x14:conditionalFormatting xmlns:xm="http://schemas.microsoft.com/office/excel/2006/main" pivot="1">
          <x14:cfRule type="dataBar" id="{1CC111CE-617D-6B43-8C60-8557C4C29422}">
            <x14:dataBar minLength="0" maxLength="100" border="1" negativeBarBorderColorSameAsPositive="0">
              <x14:cfvo type="autoMin"/>
              <x14:cfvo type="autoMax"/>
              <x14:borderColor rgb="FF638EC6"/>
              <x14:negativeFillColor rgb="FFFF0000"/>
              <x14:negativeBorderColor rgb="FFFF0000"/>
              <x14:axisColor rgb="FF000000"/>
            </x14:dataBar>
          </x14:cfRule>
          <xm:sqref>B101:E106</xm:sqref>
        </x14:conditionalFormatting>
      </x14:conditionalFormattings>
    </ext>
    <ext xmlns:x14="http://schemas.microsoft.com/office/spreadsheetml/2009/9/main" uri="{A8765BA9-456A-4dab-B4F3-ACF838C121DE}">
      <x14:slicerList>
        <x14:slicer r:id="rId9"/>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1CB04-E806-6A43-A644-4163093FB1BA}">
  <dimension ref="A2:L50"/>
  <sheetViews>
    <sheetView workbookViewId="0">
      <selection activeCell="A2" sqref="A2:A5"/>
    </sheetView>
  </sheetViews>
  <sheetFormatPr baseColWidth="10" defaultRowHeight="15" x14ac:dyDescent="0.2"/>
  <cols>
    <col min="1" max="1" width="17.33203125" bestFit="1" customWidth="1"/>
    <col min="2" max="2" width="14.83203125" bestFit="1" customWidth="1"/>
    <col min="3" max="3" width="14.33203125" customWidth="1"/>
    <col min="4" max="4" width="10.33203125" customWidth="1"/>
    <col min="5" max="5" width="28.6640625" customWidth="1"/>
    <col min="6" max="9" width="2.1640625" bestFit="1" customWidth="1"/>
    <col min="10" max="10" width="3.1640625" bestFit="1" customWidth="1"/>
    <col min="11" max="11" width="36.6640625" customWidth="1"/>
    <col min="12" max="12" width="10" bestFit="1" customWidth="1"/>
    <col min="13" max="13" width="9.33203125" bestFit="1" customWidth="1"/>
    <col min="14" max="14" width="6.83203125" bestFit="1" customWidth="1"/>
    <col min="15" max="15" width="9.33203125" bestFit="1" customWidth="1"/>
    <col min="16" max="16" width="6.83203125" bestFit="1" customWidth="1"/>
    <col min="17" max="17" width="9.33203125" bestFit="1" customWidth="1"/>
    <col min="18" max="18" width="6.83203125" bestFit="1" customWidth="1"/>
    <col min="19" max="19" width="9.33203125" bestFit="1" customWidth="1"/>
    <col min="20" max="20" width="6.83203125" bestFit="1" customWidth="1"/>
    <col min="21" max="21" width="9.33203125" bestFit="1" customWidth="1"/>
    <col min="22" max="22" width="6.83203125" bestFit="1" customWidth="1"/>
    <col min="23" max="23" width="9.33203125" bestFit="1" customWidth="1"/>
    <col min="24" max="24" width="6.83203125" bestFit="1" customWidth="1"/>
    <col min="25" max="25" width="9.33203125" bestFit="1" customWidth="1"/>
    <col min="26" max="26" width="6.83203125" bestFit="1" customWidth="1"/>
    <col min="27" max="27" width="9.33203125" bestFit="1" customWidth="1"/>
    <col min="28" max="28" width="6.83203125" bestFit="1" customWidth="1"/>
    <col min="29" max="29" width="9.33203125" bestFit="1" customWidth="1"/>
    <col min="30" max="30" width="6.83203125" bestFit="1" customWidth="1"/>
    <col min="31" max="31" width="9.33203125" bestFit="1" customWidth="1"/>
    <col min="32" max="32" width="6.83203125" bestFit="1" customWidth="1"/>
    <col min="33" max="33" width="9.33203125" bestFit="1" customWidth="1"/>
    <col min="34" max="34" width="6.83203125" bestFit="1" customWidth="1"/>
    <col min="35" max="35" width="9.33203125" bestFit="1" customWidth="1"/>
    <col min="36" max="36" width="6.83203125" bestFit="1" customWidth="1"/>
    <col min="37" max="37" width="9.33203125" bestFit="1" customWidth="1"/>
    <col min="38" max="38" width="6.83203125" bestFit="1" customWidth="1"/>
    <col min="39" max="39" width="9.33203125" bestFit="1" customWidth="1"/>
    <col min="40" max="40" width="6.83203125" bestFit="1" customWidth="1"/>
    <col min="41" max="41" width="9.33203125" bestFit="1" customWidth="1"/>
    <col min="42" max="42" width="6.83203125" bestFit="1" customWidth="1"/>
    <col min="43" max="43" width="9.33203125" bestFit="1" customWidth="1"/>
    <col min="44" max="44" width="6.83203125" bestFit="1" customWidth="1"/>
    <col min="45" max="45" width="9.33203125" bestFit="1" customWidth="1"/>
    <col min="46" max="46" width="6.83203125" bestFit="1" customWidth="1"/>
    <col min="47" max="47" width="9.33203125" bestFit="1" customWidth="1"/>
    <col min="48" max="48" width="6.83203125" bestFit="1" customWidth="1"/>
    <col min="49" max="49" width="9.33203125" bestFit="1" customWidth="1"/>
    <col min="50" max="50" width="6.83203125" bestFit="1" customWidth="1"/>
    <col min="51" max="51" width="9.33203125" bestFit="1" customWidth="1"/>
    <col min="52" max="52" width="6.83203125" bestFit="1" customWidth="1"/>
    <col min="53" max="53" width="9.33203125" bestFit="1" customWidth="1"/>
    <col min="54" max="54" width="6.83203125" bestFit="1" customWidth="1"/>
    <col min="55" max="55" width="9.33203125" bestFit="1" customWidth="1"/>
    <col min="56" max="56" width="6.83203125" bestFit="1" customWidth="1"/>
    <col min="57" max="57" width="9.33203125" bestFit="1" customWidth="1"/>
    <col min="58" max="58" width="6.83203125" bestFit="1" customWidth="1"/>
    <col min="59" max="59" width="9.33203125" bestFit="1" customWidth="1"/>
    <col min="60" max="60" width="6.83203125" bestFit="1" customWidth="1"/>
    <col min="61" max="61" width="9.33203125" bestFit="1" customWidth="1"/>
    <col min="62" max="62" width="6.83203125" bestFit="1" customWidth="1"/>
    <col min="63" max="63" width="9.33203125" bestFit="1" customWidth="1"/>
    <col min="64" max="64" width="6.83203125" bestFit="1" customWidth="1"/>
    <col min="65" max="65" width="9.33203125" bestFit="1" customWidth="1"/>
    <col min="66" max="66" width="6.83203125" bestFit="1" customWidth="1"/>
    <col min="67" max="67" width="9.33203125" bestFit="1" customWidth="1"/>
    <col min="68" max="68" width="6.83203125" bestFit="1" customWidth="1"/>
    <col min="69" max="69" width="9.33203125" bestFit="1" customWidth="1"/>
    <col min="70" max="70" width="6.83203125" bestFit="1" customWidth="1"/>
    <col min="71" max="71" width="9.33203125" bestFit="1" customWidth="1"/>
    <col min="72" max="72" width="6.83203125" bestFit="1" customWidth="1"/>
    <col min="73" max="73" width="9.33203125" bestFit="1" customWidth="1"/>
    <col min="74" max="74" width="6.83203125" bestFit="1" customWidth="1"/>
    <col min="75" max="75" width="9.33203125" bestFit="1" customWidth="1"/>
    <col min="76" max="76" width="6.83203125" bestFit="1" customWidth="1"/>
    <col min="77" max="77" width="9.33203125" bestFit="1" customWidth="1"/>
    <col min="78" max="78" width="6.83203125" bestFit="1" customWidth="1"/>
    <col min="79" max="79" width="9.33203125" bestFit="1" customWidth="1"/>
    <col min="80" max="80" width="6.83203125" bestFit="1" customWidth="1"/>
    <col min="81" max="81" width="9.33203125" bestFit="1" customWidth="1"/>
    <col min="82" max="82" width="6.83203125" bestFit="1" customWidth="1"/>
    <col min="83" max="83" width="9.33203125" bestFit="1" customWidth="1"/>
    <col min="84" max="84" width="6.83203125" bestFit="1" customWidth="1"/>
    <col min="85" max="85" width="9.33203125" bestFit="1" customWidth="1"/>
    <col min="86" max="86" width="6.83203125" bestFit="1" customWidth="1"/>
    <col min="87" max="87" width="9.33203125" bestFit="1" customWidth="1"/>
    <col min="88" max="88" width="6.83203125" bestFit="1" customWidth="1"/>
    <col min="89" max="89" width="9.33203125" bestFit="1" customWidth="1"/>
    <col min="90" max="90" width="6.83203125" bestFit="1" customWidth="1"/>
    <col min="91" max="91" width="9.33203125" bestFit="1" customWidth="1"/>
    <col min="92" max="92" width="6.83203125" bestFit="1" customWidth="1"/>
    <col min="93" max="93" width="9.33203125" bestFit="1" customWidth="1"/>
    <col min="94" max="94" width="6.83203125" bestFit="1" customWidth="1"/>
    <col min="95" max="95" width="9.33203125" bestFit="1" customWidth="1"/>
    <col min="96" max="96" width="6.83203125" bestFit="1" customWidth="1"/>
    <col min="97" max="97" width="9.33203125" bestFit="1" customWidth="1"/>
    <col min="98" max="98" width="6.83203125" bestFit="1" customWidth="1"/>
    <col min="99" max="99" width="9.33203125" bestFit="1" customWidth="1"/>
    <col min="100" max="100" width="6.83203125" bestFit="1" customWidth="1"/>
    <col min="101" max="101" width="9.33203125" bestFit="1" customWidth="1"/>
    <col min="102" max="102" width="6.83203125" bestFit="1" customWidth="1"/>
    <col min="103" max="103" width="9.33203125" bestFit="1" customWidth="1"/>
    <col min="104" max="104" width="6.83203125" bestFit="1" customWidth="1"/>
    <col min="105" max="105" width="9.33203125" bestFit="1" customWidth="1"/>
    <col min="106" max="106" width="6.83203125" bestFit="1" customWidth="1"/>
    <col min="107" max="107" width="9.33203125" bestFit="1" customWidth="1"/>
    <col min="108" max="108" width="6.83203125" bestFit="1" customWidth="1"/>
    <col min="109" max="109" width="9.33203125" bestFit="1" customWidth="1"/>
    <col min="110" max="110" width="6.83203125" bestFit="1" customWidth="1"/>
    <col min="111" max="111" width="9.33203125" bestFit="1" customWidth="1"/>
    <col min="112" max="112" width="6.83203125" bestFit="1" customWidth="1"/>
    <col min="113" max="113" width="9.33203125" bestFit="1" customWidth="1"/>
    <col min="114" max="114" width="6.83203125" bestFit="1" customWidth="1"/>
    <col min="115" max="115" width="9.33203125" bestFit="1" customWidth="1"/>
    <col min="116" max="116" width="6.83203125" bestFit="1" customWidth="1"/>
    <col min="117" max="117" width="9.33203125" bestFit="1" customWidth="1"/>
    <col min="118" max="118" width="6.83203125" bestFit="1" customWidth="1"/>
    <col min="119" max="119" width="9.33203125" bestFit="1" customWidth="1"/>
    <col min="120" max="120" width="6.83203125" bestFit="1" customWidth="1"/>
    <col min="121" max="121" width="9.33203125" bestFit="1" customWidth="1"/>
    <col min="122" max="122" width="6.83203125" bestFit="1" customWidth="1"/>
    <col min="123" max="123" width="9.33203125" bestFit="1" customWidth="1"/>
    <col min="124" max="124" width="6.83203125" bestFit="1" customWidth="1"/>
    <col min="125" max="125" width="9.33203125" bestFit="1" customWidth="1"/>
    <col min="126" max="126" width="6.83203125" bestFit="1" customWidth="1"/>
    <col min="127" max="127" width="9.33203125" bestFit="1" customWidth="1"/>
    <col min="128" max="128" width="6.83203125" bestFit="1" customWidth="1"/>
    <col min="129" max="129" width="9.33203125" bestFit="1" customWidth="1"/>
    <col min="130" max="130" width="6.83203125" bestFit="1" customWidth="1"/>
    <col min="131" max="131" width="9.33203125" bestFit="1" customWidth="1"/>
    <col min="132" max="132" width="6.83203125" bestFit="1" customWidth="1"/>
    <col min="133" max="133" width="9.33203125" bestFit="1" customWidth="1"/>
    <col min="134" max="134" width="6.83203125" bestFit="1" customWidth="1"/>
    <col min="135" max="135" width="9.33203125" bestFit="1" customWidth="1"/>
    <col min="136" max="136" width="6.83203125" bestFit="1" customWidth="1"/>
    <col min="137" max="137" width="9.33203125" bestFit="1" customWidth="1"/>
    <col min="138" max="138" width="6.83203125" bestFit="1" customWidth="1"/>
    <col min="139" max="139" width="9.33203125" bestFit="1" customWidth="1"/>
    <col min="140" max="140" width="6.83203125" bestFit="1" customWidth="1"/>
    <col min="141" max="141" width="9.33203125" bestFit="1" customWidth="1"/>
    <col min="142" max="142" width="6.83203125" bestFit="1" customWidth="1"/>
    <col min="143" max="143" width="9.33203125" bestFit="1" customWidth="1"/>
    <col min="144" max="144" width="6.83203125" bestFit="1" customWidth="1"/>
    <col min="145" max="145" width="9.33203125" bestFit="1" customWidth="1"/>
    <col min="146" max="146" width="6.83203125" bestFit="1" customWidth="1"/>
    <col min="147" max="147" width="9.33203125" bestFit="1" customWidth="1"/>
    <col min="148" max="148" width="6.83203125" bestFit="1" customWidth="1"/>
    <col min="149" max="149" width="9.33203125" bestFit="1" customWidth="1"/>
    <col min="150" max="150" width="6.83203125" bestFit="1" customWidth="1"/>
    <col min="151" max="151" width="9.33203125" bestFit="1" customWidth="1"/>
    <col min="152" max="152" width="7.83203125" bestFit="1" customWidth="1"/>
    <col min="153" max="153" width="10.33203125" bestFit="1" customWidth="1"/>
    <col min="154" max="154" width="7.83203125" bestFit="1" customWidth="1"/>
    <col min="155" max="155" width="10.33203125" bestFit="1" customWidth="1"/>
    <col min="156" max="156" width="7.83203125" bestFit="1" customWidth="1"/>
    <col min="157" max="157" width="10.33203125" bestFit="1" customWidth="1"/>
    <col min="158" max="158" width="7.83203125" bestFit="1" customWidth="1"/>
    <col min="159" max="159" width="10.33203125" bestFit="1" customWidth="1"/>
    <col min="160" max="160" width="7.83203125" bestFit="1" customWidth="1"/>
    <col min="161" max="161" width="10.33203125" bestFit="1" customWidth="1"/>
    <col min="162" max="162" width="7.83203125" bestFit="1" customWidth="1"/>
    <col min="163" max="163" width="10.33203125" bestFit="1" customWidth="1"/>
    <col min="164" max="164" width="7.83203125" bestFit="1" customWidth="1"/>
    <col min="165" max="165" width="2.1640625" bestFit="1" customWidth="1"/>
    <col min="166" max="166" width="10.33203125" bestFit="1" customWidth="1"/>
    <col min="167" max="167" width="7.83203125" bestFit="1" customWidth="1"/>
    <col min="168" max="168" width="10.33203125" bestFit="1" customWidth="1"/>
    <col min="169" max="169" width="7.83203125" bestFit="1" customWidth="1"/>
    <col min="170" max="170" width="10.33203125" bestFit="1" customWidth="1"/>
    <col min="171" max="171" width="7.83203125" bestFit="1" customWidth="1"/>
    <col min="172" max="172" width="10.33203125" bestFit="1" customWidth="1"/>
    <col min="173" max="173" width="7.83203125" bestFit="1" customWidth="1"/>
    <col min="174" max="174" width="10.33203125" bestFit="1" customWidth="1"/>
    <col min="175" max="175" width="7.83203125" bestFit="1" customWidth="1"/>
    <col min="176" max="176" width="10.33203125" bestFit="1" customWidth="1"/>
    <col min="177" max="177" width="7.83203125" bestFit="1" customWidth="1"/>
    <col min="178" max="178" width="10.33203125" bestFit="1" customWidth="1"/>
    <col min="179" max="179" width="7.83203125" bestFit="1" customWidth="1"/>
    <col min="180" max="180" width="10.33203125" bestFit="1" customWidth="1"/>
    <col min="181" max="181" width="7.83203125" bestFit="1" customWidth="1"/>
    <col min="182" max="182" width="2.1640625" bestFit="1" customWidth="1"/>
    <col min="183" max="183" width="10.33203125" bestFit="1" customWidth="1"/>
    <col min="184" max="184" width="7.83203125" bestFit="1" customWidth="1"/>
    <col min="185" max="185" width="10.33203125" bestFit="1" customWidth="1"/>
    <col min="186" max="186" width="7.83203125" bestFit="1" customWidth="1"/>
    <col min="187" max="187" width="10.33203125" bestFit="1" customWidth="1"/>
    <col min="188" max="188" width="7.83203125" bestFit="1" customWidth="1"/>
    <col min="189" max="189" width="10.33203125" bestFit="1" customWidth="1"/>
    <col min="190" max="190" width="7.83203125" bestFit="1" customWidth="1"/>
    <col min="191" max="191" width="2.1640625" bestFit="1" customWidth="1"/>
    <col min="192" max="192" width="10.33203125" bestFit="1" customWidth="1"/>
    <col min="193" max="193" width="7.83203125" bestFit="1" customWidth="1"/>
    <col min="194" max="194" width="10.33203125" bestFit="1" customWidth="1"/>
    <col min="195" max="195" width="7.83203125" bestFit="1" customWidth="1"/>
    <col min="196" max="196" width="10.33203125" bestFit="1" customWidth="1"/>
    <col min="197" max="197" width="7.83203125" bestFit="1" customWidth="1"/>
    <col min="198" max="198" width="10.33203125" bestFit="1" customWidth="1"/>
    <col min="199" max="199" width="7.83203125" bestFit="1" customWidth="1"/>
    <col min="200" max="200" width="10.33203125" bestFit="1" customWidth="1"/>
    <col min="201" max="201" width="7.83203125" bestFit="1" customWidth="1"/>
    <col min="202" max="202" width="10.33203125" bestFit="1" customWidth="1"/>
    <col min="203" max="203" width="7.83203125" bestFit="1" customWidth="1"/>
    <col min="204" max="204" width="10.33203125" bestFit="1" customWidth="1"/>
    <col min="205" max="205" width="7.83203125" bestFit="1" customWidth="1"/>
    <col min="206" max="206" width="10.33203125" bestFit="1" customWidth="1"/>
    <col min="207" max="207" width="7.83203125" bestFit="1" customWidth="1"/>
    <col min="208" max="208" width="10.33203125" bestFit="1" customWidth="1"/>
    <col min="209" max="209" width="7.83203125" bestFit="1" customWidth="1"/>
    <col min="210" max="210" width="2.1640625" bestFit="1" customWidth="1"/>
    <col min="211" max="211" width="10.33203125" bestFit="1" customWidth="1"/>
    <col min="212" max="212" width="7.83203125" bestFit="1" customWidth="1"/>
    <col min="213" max="213" width="10.33203125" bestFit="1" customWidth="1"/>
    <col min="214" max="214" width="7.83203125" bestFit="1" customWidth="1"/>
    <col min="215" max="215" width="2.1640625" bestFit="1" customWidth="1"/>
    <col min="216" max="216" width="10.33203125" bestFit="1" customWidth="1"/>
    <col min="217" max="217" width="7.83203125" bestFit="1" customWidth="1"/>
    <col min="218" max="218" width="10.33203125" bestFit="1" customWidth="1"/>
    <col min="219" max="219" width="7.83203125" bestFit="1" customWidth="1"/>
    <col min="220" max="220" width="10.33203125" bestFit="1" customWidth="1"/>
    <col min="221" max="221" width="7.83203125" bestFit="1" customWidth="1"/>
    <col min="222" max="222" width="10.33203125" bestFit="1" customWidth="1"/>
    <col min="223" max="223" width="7.83203125" bestFit="1" customWidth="1"/>
    <col min="224" max="224" width="10.33203125" bestFit="1" customWidth="1"/>
    <col min="225" max="225" width="7.83203125" bestFit="1" customWidth="1"/>
    <col min="226" max="226" width="10.33203125" bestFit="1" customWidth="1"/>
    <col min="227" max="227" width="7.83203125" bestFit="1" customWidth="1"/>
    <col min="228" max="228" width="10.33203125" bestFit="1" customWidth="1"/>
    <col min="229" max="229" width="7.83203125" bestFit="1" customWidth="1"/>
    <col min="230" max="230" width="10.33203125" bestFit="1" customWidth="1"/>
    <col min="231" max="231" width="7.83203125" bestFit="1" customWidth="1"/>
    <col min="232" max="232" width="2.1640625" bestFit="1" customWidth="1"/>
    <col min="233" max="233" width="10.33203125" bestFit="1" customWidth="1"/>
    <col min="234" max="234" width="7.83203125" bestFit="1" customWidth="1"/>
    <col min="235" max="235" width="2.1640625" bestFit="1" customWidth="1"/>
    <col min="236" max="236" width="10.33203125" bestFit="1" customWidth="1"/>
    <col min="237" max="237" width="7.83203125" bestFit="1" customWidth="1"/>
    <col min="238" max="238" width="10.33203125" bestFit="1" customWidth="1"/>
    <col min="239" max="239" width="7.83203125" bestFit="1" customWidth="1"/>
    <col min="240" max="240" width="10.33203125" bestFit="1" customWidth="1"/>
    <col min="241" max="241" width="7.83203125" bestFit="1" customWidth="1"/>
    <col min="242" max="242" width="10.33203125" bestFit="1" customWidth="1"/>
    <col min="243" max="243" width="7.83203125" bestFit="1" customWidth="1"/>
    <col min="244" max="244" width="10.33203125" bestFit="1" customWidth="1"/>
    <col min="245" max="245" width="7.83203125" bestFit="1" customWidth="1"/>
    <col min="246" max="246" width="10.33203125" bestFit="1" customWidth="1"/>
    <col min="247" max="247" width="7.83203125" bestFit="1" customWidth="1"/>
    <col min="248" max="248" width="10.33203125" bestFit="1" customWidth="1"/>
    <col min="249" max="249" width="7.83203125" bestFit="1" customWidth="1"/>
    <col min="250" max="250" width="10.33203125" bestFit="1" customWidth="1"/>
    <col min="251" max="251" width="7.83203125" bestFit="1" customWidth="1"/>
    <col min="252" max="252" width="10.33203125" bestFit="1" customWidth="1"/>
    <col min="253" max="253" width="7.83203125" bestFit="1" customWidth="1"/>
    <col min="254" max="254" width="2.1640625" bestFit="1" customWidth="1"/>
    <col min="255" max="255" width="10.33203125" bestFit="1" customWidth="1"/>
    <col min="256" max="256" width="7.83203125" bestFit="1" customWidth="1"/>
    <col min="257" max="257" width="10.33203125" bestFit="1" customWidth="1"/>
    <col min="258" max="258" width="7.83203125" bestFit="1" customWidth="1"/>
    <col min="259" max="259" width="10.33203125" bestFit="1" customWidth="1"/>
    <col min="260" max="260" width="7.83203125" bestFit="1" customWidth="1"/>
    <col min="261" max="261" width="10.33203125" bestFit="1" customWidth="1"/>
    <col min="262" max="262" width="7.83203125" bestFit="1" customWidth="1"/>
    <col min="263" max="263" width="10.33203125" bestFit="1" customWidth="1"/>
    <col min="264" max="264" width="7.83203125" bestFit="1" customWidth="1"/>
    <col min="265" max="265" width="10.33203125" bestFit="1" customWidth="1"/>
    <col min="266" max="266" width="7.83203125" bestFit="1" customWidth="1"/>
    <col min="267" max="267" width="10.33203125" bestFit="1" customWidth="1"/>
    <col min="268" max="268" width="7.83203125" bestFit="1" customWidth="1"/>
    <col min="269" max="269" width="10.33203125" bestFit="1" customWidth="1"/>
    <col min="270" max="270" width="7.83203125" bestFit="1" customWidth="1"/>
    <col min="271" max="271" width="10.33203125" bestFit="1" customWidth="1"/>
    <col min="272" max="272" width="7.83203125" bestFit="1" customWidth="1"/>
    <col min="273" max="273" width="10.33203125" bestFit="1" customWidth="1"/>
    <col min="274" max="274" width="7.83203125" bestFit="1" customWidth="1"/>
    <col min="275" max="275" width="10.33203125" bestFit="1" customWidth="1"/>
    <col min="276" max="276" width="7.83203125" bestFit="1" customWidth="1"/>
    <col min="277" max="277" width="10.33203125" bestFit="1" customWidth="1"/>
    <col min="278" max="278" width="7.83203125" bestFit="1" customWidth="1"/>
    <col min="279" max="279" width="10.33203125" bestFit="1" customWidth="1"/>
    <col min="280" max="280" width="7.83203125" bestFit="1" customWidth="1"/>
    <col min="281" max="281" width="10.33203125" bestFit="1" customWidth="1"/>
    <col min="282" max="282" width="7.83203125" bestFit="1" customWidth="1"/>
    <col min="283" max="283" width="10.33203125" bestFit="1" customWidth="1"/>
    <col min="284" max="284" width="7.83203125" bestFit="1" customWidth="1"/>
    <col min="285" max="285" width="10.33203125" bestFit="1" customWidth="1"/>
    <col min="286" max="286" width="7.83203125" bestFit="1" customWidth="1"/>
    <col min="287" max="287" width="10.33203125" bestFit="1" customWidth="1"/>
    <col min="288" max="288" width="7.83203125" bestFit="1" customWidth="1"/>
    <col min="289" max="289" width="10.33203125" bestFit="1" customWidth="1"/>
    <col min="290" max="290" width="7.83203125" bestFit="1" customWidth="1"/>
    <col min="291" max="291" width="10.33203125" bestFit="1" customWidth="1"/>
    <col min="292" max="292" width="7.83203125" bestFit="1" customWidth="1"/>
    <col min="293" max="293" width="10.33203125" bestFit="1" customWidth="1"/>
    <col min="294" max="294" width="7.83203125" bestFit="1" customWidth="1"/>
    <col min="295" max="295" width="10.33203125" bestFit="1" customWidth="1"/>
    <col min="296" max="296" width="7.83203125" bestFit="1" customWidth="1"/>
    <col min="297" max="297" width="2.1640625" bestFit="1" customWidth="1"/>
    <col min="298" max="298" width="10.33203125" bestFit="1" customWidth="1"/>
    <col min="299" max="299" width="7.83203125" bestFit="1" customWidth="1"/>
    <col min="300" max="300" width="10.33203125" bestFit="1" customWidth="1"/>
    <col min="301" max="301" width="7.83203125" bestFit="1" customWidth="1"/>
    <col min="302" max="302" width="10.33203125" bestFit="1" customWidth="1"/>
    <col min="303" max="303" width="7.83203125" bestFit="1" customWidth="1"/>
    <col min="304" max="304" width="10.33203125" bestFit="1" customWidth="1"/>
    <col min="305" max="305" width="7.83203125" bestFit="1" customWidth="1"/>
    <col min="306" max="306" width="2.1640625" bestFit="1" customWidth="1"/>
    <col min="307" max="307" width="10.33203125" bestFit="1" customWidth="1"/>
    <col min="308" max="308" width="7.83203125" bestFit="1" customWidth="1"/>
    <col min="309" max="309" width="10.33203125" bestFit="1" customWidth="1"/>
    <col min="310" max="310" width="7.83203125" bestFit="1" customWidth="1"/>
    <col min="311" max="311" width="10.33203125" bestFit="1" customWidth="1"/>
    <col min="312" max="312" width="7.83203125" bestFit="1" customWidth="1"/>
    <col min="313" max="313" width="10.33203125" bestFit="1" customWidth="1"/>
    <col min="314" max="314" width="7.83203125" bestFit="1" customWidth="1"/>
    <col min="315" max="315" width="10.33203125" bestFit="1" customWidth="1"/>
    <col min="316" max="316" width="7.83203125" bestFit="1" customWidth="1"/>
    <col min="317" max="317" width="2.1640625" bestFit="1" customWidth="1"/>
    <col min="318" max="318" width="10.33203125" bestFit="1" customWidth="1"/>
    <col min="319" max="319" width="7.83203125" bestFit="1" customWidth="1"/>
    <col min="320" max="320" width="10.33203125" bestFit="1" customWidth="1"/>
    <col min="321" max="321" width="7.83203125" bestFit="1" customWidth="1"/>
    <col min="322" max="322" width="10.33203125" bestFit="1" customWidth="1"/>
    <col min="323" max="323" width="7.83203125" bestFit="1" customWidth="1"/>
    <col min="324" max="324" width="10.33203125" bestFit="1" customWidth="1"/>
    <col min="325" max="325" width="7.83203125" bestFit="1" customWidth="1"/>
    <col min="326" max="326" width="10.33203125" bestFit="1" customWidth="1"/>
    <col min="327" max="327" width="7.83203125" bestFit="1" customWidth="1"/>
    <col min="328" max="328" width="10.33203125" bestFit="1" customWidth="1"/>
    <col min="329" max="329" width="7.83203125" bestFit="1" customWidth="1"/>
    <col min="330" max="330" width="10.33203125" bestFit="1" customWidth="1"/>
    <col min="331" max="331" width="7.83203125" bestFit="1" customWidth="1"/>
    <col min="332" max="332" width="10.33203125" bestFit="1" customWidth="1"/>
    <col min="333" max="333" width="7.83203125" bestFit="1" customWidth="1"/>
    <col min="334" max="334" width="10.33203125" bestFit="1" customWidth="1"/>
    <col min="335" max="335" width="7.83203125" bestFit="1" customWidth="1"/>
    <col min="336" max="336" width="10.33203125" bestFit="1" customWidth="1"/>
    <col min="337" max="337" width="7.83203125" bestFit="1" customWidth="1"/>
    <col min="338" max="338" width="10.33203125" bestFit="1" customWidth="1"/>
    <col min="339" max="339" width="7.83203125" bestFit="1" customWidth="1"/>
    <col min="340" max="340" width="10.33203125" bestFit="1" customWidth="1"/>
    <col min="341" max="341" width="7.83203125" bestFit="1" customWidth="1"/>
    <col min="342" max="342" width="10.33203125" bestFit="1" customWidth="1"/>
    <col min="343" max="343" width="7.83203125" bestFit="1" customWidth="1"/>
    <col min="344" max="344" width="10.33203125" bestFit="1" customWidth="1"/>
    <col min="345" max="345" width="7.83203125" bestFit="1" customWidth="1"/>
    <col min="346" max="346" width="10.33203125" bestFit="1" customWidth="1"/>
    <col min="347" max="347" width="7.83203125" bestFit="1" customWidth="1"/>
    <col min="348" max="348" width="10.33203125" bestFit="1" customWidth="1"/>
    <col min="349" max="349" width="7.83203125" bestFit="1" customWidth="1"/>
    <col min="350" max="350" width="10.33203125" bestFit="1" customWidth="1"/>
    <col min="351" max="351" width="7.83203125" bestFit="1" customWidth="1"/>
    <col min="352" max="352" width="10.33203125" bestFit="1" customWidth="1"/>
    <col min="353" max="353" width="8.83203125" bestFit="1" customWidth="1"/>
    <col min="354" max="354" width="11.33203125" bestFit="1" customWidth="1"/>
    <col min="355" max="355" width="8.83203125" bestFit="1" customWidth="1"/>
    <col min="356" max="356" width="11.33203125" bestFit="1" customWidth="1"/>
    <col min="357" max="357" width="8.83203125" bestFit="1" customWidth="1"/>
    <col min="358" max="358" width="11.33203125" bestFit="1" customWidth="1"/>
    <col min="359" max="359" width="8.83203125" bestFit="1" customWidth="1"/>
    <col min="360" max="360" width="11.33203125" bestFit="1" customWidth="1"/>
    <col min="361" max="361" width="8.83203125" bestFit="1" customWidth="1"/>
    <col min="362" max="362" width="11.33203125" bestFit="1" customWidth="1"/>
    <col min="363" max="363" width="8.83203125" bestFit="1" customWidth="1"/>
    <col min="364" max="364" width="11.33203125" bestFit="1" customWidth="1"/>
    <col min="365" max="365" width="8.83203125" bestFit="1" customWidth="1"/>
    <col min="366" max="366" width="11.33203125" bestFit="1" customWidth="1"/>
    <col min="367" max="367" width="8.83203125" bestFit="1" customWidth="1"/>
    <col min="368" max="368" width="11.33203125" bestFit="1" customWidth="1"/>
    <col min="369" max="369" width="8.83203125" bestFit="1" customWidth="1"/>
    <col min="370" max="370" width="11.33203125" bestFit="1" customWidth="1"/>
    <col min="371" max="371" width="8.83203125" bestFit="1" customWidth="1"/>
    <col min="372" max="372" width="11.33203125" bestFit="1" customWidth="1"/>
    <col min="373" max="373" width="8.83203125" bestFit="1" customWidth="1"/>
    <col min="374" max="374" width="11.33203125" bestFit="1" customWidth="1"/>
    <col min="375" max="375" width="8.83203125" bestFit="1" customWidth="1"/>
    <col min="376" max="376" width="11.33203125" bestFit="1" customWidth="1"/>
    <col min="377" max="377" width="8.83203125" bestFit="1" customWidth="1"/>
    <col min="378" max="378" width="11.33203125" bestFit="1" customWidth="1"/>
    <col min="379" max="379" width="8.83203125" bestFit="1" customWidth="1"/>
    <col min="380" max="380" width="11.33203125" bestFit="1" customWidth="1"/>
    <col min="381" max="381" width="8.83203125" bestFit="1" customWidth="1"/>
    <col min="382" max="382" width="11.33203125" bestFit="1" customWidth="1"/>
    <col min="383" max="383" width="8.83203125" bestFit="1" customWidth="1"/>
    <col min="384" max="384" width="11.33203125" bestFit="1" customWidth="1"/>
    <col min="385" max="385" width="8.83203125" bestFit="1" customWidth="1"/>
    <col min="386" max="386" width="11.33203125" bestFit="1" customWidth="1"/>
    <col min="387" max="387" width="8.83203125" bestFit="1" customWidth="1"/>
    <col min="388" max="388" width="11.33203125" bestFit="1" customWidth="1"/>
    <col min="389" max="389" width="8.83203125" bestFit="1" customWidth="1"/>
    <col min="390" max="390" width="11.33203125" bestFit="1" customWidth="1"/>
    <col min="391" max="391" width="8.83203125" bestFit="1" customWidth="1"/>
    <col min="392" max="392" width="11.33203125" bestFit="1" customWidth="1"/>
    <col min="393" max="393" width="8.83203125" bestFit="1" customWidth="1"/>
    <col min="394" max="394" width="11.33203125" bestFit="1" customWidth="1"/>
    <col min="395" max="395" width="8.83203125" bestFit="1" customWidth="1"/>
    <col min="396" max="396" width="11.33203125" bestFit="1" customWidth="1"/>
    <col min="397" max="397" width="8.83203125" bestFit="1" customWidth="1"/>
    <col min="398" max="398" width="11.33203125" bestFit="1" customWidth="1"/>
    <col min="399" max="399" width="8.83203125" bestFit="1" customWidth="1"/>
    <col min="400" max="400" width="11.33203125" bestFit="1" customWidth="1"/>
    <col min="401" max="401" width="8.83203125" bestFit="1" customWidth="1"/>
    <col min="402" max="402" width="11.33203125" bestFit="1" customWidth="1"/>
    <col min="403" max="403" width="8.83203125" bestFit="1" customWidth="1"/>
    <col min="404" max="404" width="11.33203125" bestFit="1" customWidth="1"/>
    <col min="405" max="405" width="8.83203125" bestFit="1" customWidth="1"/>
    <col min="406" max="406" width="11.33203125" bestFit="1" customWidth="1"/>
    <col min="407" max="407" width="8.83203125" bestFit="1" customWidth="1"/>
    <col min="408" max="408" width="11.33203125" bestFit="1" customWidth="1"/>
    <col min="409" max="409" width="8.83203125" bestFit="1" customWidth="1"/>
    <col min="410" max="410" width="11.33203125" bestFit="1" customWidth="1"/>
    <col min="411" max="411" width="8.83203125" bestFit="1" customWidth="1"/>
    <col min="412" max="412" width="11.33203125" bestFit="1" customWidth="1"/>
    <col min="413" max="413" width="8.83203125" bestFit="1" customWidth="1"/>
    <col min="414" max="414" width="11.33203125" bestFit="1" customWidth="1"/>
    <col min="415" max="415" width="8.83203125" bestFit="1" customWidth="1"/>
    <col min="416" max="416" width="11.33203125" bestFit="1" customWidth="1"/>
    <col min="417" max="417" width="8.83203125" bestFit="1" customWidth="1"/>
    <col min="418" max="418" width="11.33203125" bestFit="1" customWidth="1"/>
    <col min="419" max="419" width="8.83203125" bestFit="1" customWidth="1"/>
    <col min="420" max="420" width="11.33203125" bestFit="1" customWidth="1"/>
    <col min="421" max="421" width="8.83203125" bestFit="1" customWidth="1"/>
    <col min="422" max="422" width="11.33203125" bestFit="1" customWidth="1"/>
    <col min="423" max="423" width="8.83203125" bestFit="1" customWidth="1"/>
    <col min="424" max="424" width="11.33203125" bestFit="1" customWidth="1"/>
    <col min="425" max="425" width="8.83203125" bestFit="1" customWidth="1"/>
    <col min="426" max="426" width="11.33203125" bestFit="1" customWidth="1"/>
    <col min="427" max="427" width="8.83203125" bestFit="1" customWidth="1"/>
    <col min="428" max="428" width="2.1640625" bestFit="1" customWidth="1"/>
    <col min="429" max="429" width="11.33203125" bestFit="1" customWidth="1"/>
    <col min="430" max="430" width="8.83203125" bestFit="1" customWidth="1"/>
    <col min="431" max="431" width="11.33203125" bestFit="1" customWidth="1"/>
    <col min="432" max="432" width="8.83203125" bestFit="1" customWidth="1"/>
    <col min="433" max="433" width="11.33203125" bestFit="1" customWidth="1"/>
    <col min="434" max="434" width="8.83203125" bestFit="1" customWidth="1"/>
    <col min="435" max="435" width="11.33203125" bestFit="1" customWidth="1"/>
    <col min="436" max="436" width="8.83203125" bestFit="1" customWidth="1"/>
    <col min="437" max="437" width="11.33203125" bestFit="1" customWidth="1"/>
    <col min="438" max="438" width="8.83203125" bestFit="1" customWidth="1"/>
    <col min="439" max="439" width="11.33203125" bestFit="1" customWidth="1"/>
    <col min="440" max="440" width="8.83203125" bestFit="1" customWidth="1"/>
    <col min="441" max="441" width="11.33203125" bestFit="1" customWidth="1"/>
    <col min="442" max="442" width="8.83203125" bestFit="1" customWidth="1"/>
    <col min="443" max="443" width="11.33203125" bestFit="1" customWidth="1"/>
    <col min="444" max="444" width="8.83203125" bestFit="1" customWidth="1"/>
    <col min="445" max="445" width="11.33203125" bestFit="1" customWidth="1"/>
    <col min="446" max="446" width="8.83203125" bestFit="1" customWidth="1"/>
    <col min="447" max="447" width="11.33203125" bestFit="1" customWidth="1"/>
    <col min="448" max="448" width="8.83203125" bestFit="1" customWidth="1"/>
    <col min="449" max="449" width="11.33203125" bestFit="1" customWidth="1"/>
    <col min="450" max="450" width="8.83203125" bestFit="1" customWidth="1"/>
    <col min="451" max="451" width="11.33203125" bestFit="1" customWidth="1"/>
    <col min="452" max="452" width="8.83203125" bestFit="1" customWidth="1"/>
    <col min="453" max="453" width="11.33203125" bestFit="1" customWidth="1"/>
    <col min="454" max="454" width="8.83203125" bestFit="1" customWidth="1"/>
    <col min="455" max="455" width="11.33203125" bestFit="1" customWidth="1"/>
    <col min="456" max="456" width="8.83203125" bestFit="1" customWidth="1"/>
    <col min="457" max="457" width="11.33203125" bestFit="1" customWidth="1"/>
    <col min="458" max="458" width="8.83203125" bestFit="1" customWidth="1"/>
    <col min="459" max="459" width="11.33203125" bestFit="1" customWidth="1"/>
    <col min="460" max="460" width="8.83203125" bestFit="1" customWidth="1"/>
    <col min="461" max="461" width="11.33203125" bestFit="1" customWidth="1"/>
    <col min="462" max="462" width="8.83203125" bestFit="1" customWidth="1"/>
    <col min="463" max="463" width="11.33203125" bestFit="1" customWidth="1"/>
    <col min="464" max="464" width="8.83203125" bestFit="1" customWidth="1"/>
    <col min="465" max="465" width="11.33203125" bestFit="1" customWidth="1"/>
    <col min="466" max="466" width="8.83203125" bestFit="1" customWidth="1"/>
    <col min="467" max="467" width="11.33203125" bestFit="1" customWidth="1"/>
    <col min="468" max="468" width="8.83203125" bestFit="1" customWidth="1"/>
    <col min="469" max="469" width="11.33203125" bestFit="1" customWidth="1"/>
    <col min="470" max="470" width="8.83203125" bestFit="1" customWidth="1"/>
    <col min="471" max="471" width="11.33203125" bestFit="1" customWidth="1"/>
    <col min="472" max="472" width="8.83203125" bestFit="1" customWidth="1"/>
    <col min="473" max="473" width="11.33203125" bestFit="1" customWidth="1"/>
    <col min="474" max="474" width="8.83203125" bestFit="1" customWidth="1"/>
    <col min="475" max="475" width="11.33203125" bestFit="1" customWidth="1"/>
    <col min="476" max="476" width="8.83203125" bestFit="1" customWidth="1"/>
    <col min="477" max="477" width="11.33203125" bestFit="1" customWidth="1"/>
    <col min="478" max="478" width="8.83203125" bestFit="1" customWidth="1"/>
    <col min="479" max="479" width="11.33203125" bestFit="1" customWidth="1"/>
    <col min="480" max="480" width="8.83203125" bestFit="1" customWidth="1"/>
    <col min="481" max="481" width="11.33203125" bestFit="1" customWidth="1"/>
    <col min="482" max="482" width="8.83203125" bestFit="1" customWidth="1"/>
    <col min="483" max="483" width="11.33203125" bestFit="1" customWidth="1"/>
    <col min="484" max="484" width="8.83203125" bestFit="1" customWidth="1"/>
    <col min="485" max="485" width="11.33203125" bestFit="1" customWidth="1"/>
    <col min="486" max="486" width="8.83203125" bestFit="1" customWidth="1"/>
    <col min="487" max="487" width="11.33203125" bestFit="1" customWidth="1"/>
    <col min="488" max="488" width="8.83203125" bestFit="1" customWidth="1"/>
    <col min="489" max="489" width="11.33203125" bestFit="1" customWidth="1"/>
    <col min="490" max="490" width="8.83203125" bestFit="1" customWidth="1"/>
    <col min="491" max="491" width="11.33203125" bestFit="1" customWidth="1"/>
    <col min="492" max="492" width="8.83203125" bestFit="1" customWidth="1"/>
    <col min="493" max="493" width="11.33203125" bestFit="1" customWidth="1"/>
    <col min="494" max="494" width="8.83203125" bestFit="1" customWidth="1"/>
    <col min="495" max="495" width="11.33203125" bestFit="1" customWidth="1"/>
    <col min="496" max="496" width="8.83203125" bestFit="1" customWidth="1"/>
    <col min="497" max="497" width="11.33203125" bestFit="1" customWidth="1"/>
    <col min="498" max="498" width="8.83203125" bestFit="1" customWidth="1"/>
    <col min="499" max="499" width="11.33203125" bestFit="1" customWidth="1"/>
    <col min="500" max="500" width="8.83203125" bestFit="1" customWidth="1"/>
    <col min="501" max="501" width="11.33203125" bestFit="1" customWidth="1"/>
    <col min="502" max="502" width="8.83203125" bestFit="1" customWidth="1"/>
    <col min="503" max="503" width="11.33203125" bestFit="1" customWidth="1"/>
    <col min="504" max="504" width="8.83203125" bestFit="1" customWidth="1"/>
    <col min="505" max="505" width="11.33203125" bestFit="1" customWidth="1"/>
    <col min="506" max="506" width="8.83203125" bestFit="1" customWidth="1"/>
    <col min="507" max="507" width="11.33203125" bestFit="1" customWidth="1"/>
    <col min="508" max="508" width="8.83203125" bestFit="1" customWidth="1"/>
    <col min="509" max="509" width="11.33203125" bestFit="1" customWidth="1"/>
    <col min="510" max="510" width="8.83203125" bestFit="1" customWidth="1"/>
    <col min="511" max="511" width="11.33203125" bestFit="1" customWidth="1"/>
    <col min="512" max="512" width="8.83203125" bestFit="1" customWidth="1"/>
    <col min="513" max="513" width="11.33203125" bestFit="1" customWidth="1"/>
    <col min="514" max="514" width="8.83203125" bestFit="1" customWidth="1"/>
    <col min="515" max="515" width="11.33203125" bestFit="1" customWidth="1"/>
    <col min="516" max="516" width="8.83203125" bestFit="1" customWidth="1"/>
    <col min="517" max="517" width="11.33203125" bestFit="1" customWidth="1"/>
    <col min="518" max="518" width="8.83203125" bestFit="1" customWidth="1"/>
    <col min="519" max="519" width="11.33203125" bestFit="1" customWidth="1"/>
    <col min="520" max="520" width="8.83203125" bestFit="1" customWidth="1"/>
    <col min="521" max="521" width="11.33203125" bestFit="1" customWidth="1"/>
    <col min="522" max="522" width="8.83203125" bestFit="1" customWidth="1"/>
    <col min="523" max="523" width="11.33203125" bestFit="1" customWidth="1"/>
    <col min="524" max="524" width="8.83203125" bestFit="1" customWidth="1"/>
    <col min="525" max="525" width="11.33203125" bestFit="1" customWidth="1"/>
    <col min="526" max="526" width="8.83203125" bestFit="1" customWidth="1"/>
    <col min="527" max="527" width="11.33203125" bestFit="1" customWidth="1"/>
    <col min="528" max="528" width="8.83203125" bestFit="1" customWidth="1"/>
    <col min="529" max="529" width="11.33203125" bestFit="1" customWidth="1"/>
    <col min="530" max="530" width="8.83203125" bestFit="1" customWidth="1"/>
    <col min="531" max="531" width="11.33203125" bestFit="1" customWidth="1"/>
    <col min="532" max="532" width="8.83203125" bestFit="1" customWidth="1"/>
    <col min="533" max="533" width="11.33203125" bestFit="1" customWidth="1"/>
    <col min="534" max="534" width="8.83203125" bestFit="1" customWidth="1"/>
    <col min="535" max="535" width="11.33203125" bestFit="1" customWidth="1"/>
    <col min="536" max="536" width="8.83203125" bestFit="1" customWidth="1"/>
    <col min="537" max="537" width="2.1640625" bestFit="1" customWidth="1"/>
    <col min="538" max="538" width="11.33203125" bestFit="1" customWidth="1"/>
    <col min="539" max="539" width="8.83203125" bestFit="1" customWidth="1"/>
    <col min="540" max="540" width="11.33203125" bestFit="1" customWidth="1"/>
    <col min="541" max="541" width="8.83203125" bestFit="1" customWidth="1"/>
    <col min="542" max="542" width="11.33203125" bestFit="1" customWidth="1"/>
    <col min="543" max="543" width="8.83203125" bestFit="1" customWidth="1"/>
    <col min="544" max="544" width="11.33203125" bestFit="1" customWidth="1"/>
    <col min="545" max="545" width="8.83203125" bestFit="1" customWidth="1"/>
    <col min="546" max="546" width="11.33203125" bestFit="1" customWidth="1"/>
    <col min="547" max="547" width="8.83203125" bestFit="1" customWidth="1"/>
    <col min="548" max="548" width="11.33203125" bestFit="1" customWidth="1"/>
    <col min="549" max="549" width="8.83203125" bestFit="1" customWidth="1"/>
    <col min="550" max="550" width="11.33203125" bestFit="1" customWidth="1"/>
    <col min="551" max="551" width="8.83203125" bestFit="1" customWidth="1"/>
    <col min="552" max="552" width="11.33203125" bestFit="1" customWidth="1"/>
    <col min="553" max="553" width="8.83203125" bestFit="1" customWidth="1"/>
    <col min="554" max="554" width="11.33203125" bestFit="1" customWidth="1"/>
    <col min="555" max="555" width="8.83203125" bestFit="1" customWidth="1"/>
    <col min="556" max="556" width="11.33203125" bestFit="1" customWidth="1"/>
    <col min="557" max="557" width="8.83203125" bestFit="1" customWidth="1"/>
    <col min="558" max="558" width="11.33203125" bestFit="1" customWidth="1"/>
    <col min="559" max="559" width="8.83203125" bestFit="1" customWidth="1"/>
    <col min="560" max="560" width="11.33203125" bestFit="1" customWidth="1"/>
    <col min="561" max="561" width="8.83203125" bestFit="1" customWidth="1"/>
    <col min="562" max="562" width="11.33203125" bestFit="1" customWidth="1"/>
    <col min="563" max="563" width="8.83203125" bestFit="1" customWidth="1"/>
    <col min="564" max="564" width="2.1640625" bestFit="1" customWidth="1"/>
    <col min="565" max="565" width="11.33203125" bestFit="1" customWidth="1"/>
    <col min="566" max="566" width="8.83203125" bestFit="1" customWidth="1"/>
    <col min="567" max="567" width="11.33203125" bestFit="1" customWidth="1"/>
    <col min="568" max="568" width="8.83203125" bestFit="1" customWidth="1"/>
    <col min="569" max="569" width="11.33203125" bestFit="1" customWidth="1"/>
    <col min="570" max="570" width="8.83203125" bestFit="1" customWidth="1"/>
    <col min="571" max="571" width="11.33203125" bestFit="1" customWidth="1"/>
    <col min="572" max="572" width="8.83203125" bestFit="1" customWidth="1"/>
    <col min="573" max="573" width="11.33203125" bestFit="1" customWidth="1"/>
    <col min="574" max="574" width="8.83203125" bestFit="1" customWidth="1"/>
    <col min="575" max="575" width="11.33203125" bestFit="1" customWidth="1"/>
    <col min="576" max="576" width="8.83203125" bestFit="1" customWidth="1"/>
    <col min="577" max="577" width="11.33203125" bestFit="1" customWidth="1"/>
    <col min="578" max="578" width="8.83203125" bestFit="1" customWidth="1"/>
    <col min="579" max="579" width="11.33203125" bestFit="1" customWidth="1"/>
    <col min="580" max="580" width="8.83203125" bestFit="1" customWidth="1"/>
    <col min="581" max="581" width="11.33203125" bestFit="1" customWidth="1"/>
    <col min="582" max="582" width="8.83203125" bestFit="1" customWidth="1"/>
    <col min="583" max="583" width="11.33203125" bestFit="1" customWidth="1"/>
    <col min="584" max="584" width="8.83203125" bestFit="1" customWidth="1"/>
    <col min="585" max="585" width="11.33203125" bestFit="1" customWidth="1"/>
    <col min="586" max="586" width="8.83203125" bestFit="1" customWidth="1"/>
    <col min="587" max="587" width="11.33203125" bestFit="1" customWidth="1"/>
    <col min="588" max="588" width="8.83203125" bestFit="1" customWidth="1"/>
    <col min="589" max="589" width="11.33203125" bestFit="1" customWidth="1"/>
    <col min="590" max="590" width="8.83203125" bestFit="1" customWidth="1"/>
    <col min="591" max="591" width="11.33203125" bestFit="1" customWidth="1"/>
    <col min="592" max="592" width="8.83203125" bestFit="1" customWidth="1"/>
    <col min="593" max="593" width="11.33203125" bestFit="1" customWidth="1"/>
    <col min="594" max="594" width="8.83203125" bestFit="1" customWidth="1"/>
    <col min="595" max="595" width="11.33203125" bestFit="1" customWidth="1"/>
    <col min="596" max="596" width="8.83203125" bestFit="1" customWidth="1"/>
    <col min="597" max="597" width="11.33203125" bestFit="1" customWidth="1"/>
    <col min="598" max="598" width="8.83203125" bestFit="1" customWidth="1"/>
    <col min="599" max="599" width="11.33203125" bestFit="1" customWidth="1"/>
    <col min="600" max="600" width="8.83203125" bestFit="1" customWidth="1"/>
    <col min="601" max="601" width="11.33203125" bestFit="1" customWidth="1"/>
    <col min="602" max="602" width="8.83203125" bestFit="1" customWidth="1"/>
    <col min="603" max="603" width="11.33203125" bestFit="1" customWidth="1"/>
    <col min="604" max="604" width="8.83203125" bestFit="1" customWidth="1"/>
    <col min="605" max="605" width="11.33203125" bestFit="1" customWidth="1"/>
    <col min="606" max="606" width="8.83203125" bestFit="1" customWidth="1"/>
    <col min="607" max="607" width="11.33203125" bestFit="1" customWidth="1"/>
    <col min="608" max="608" width="8.83203125" bestFit="1" customWidth="1"/>
    <col min="609" max="609" width="11.33203125" bestFit="1" customWidth="1"/>
    <col min="610" max="610" width="8.83203125" bestFit="1" customWidth="1"/>
    <col min="611" max="611" width="11.33203125" bestFit="1" customWidth="1"/>
    <col min="612" max="612" width="8.83203125" bestFit="1" customWidth="1"/>
    <col min="613" max="613" width="11.33203125" bestFit="1" customWidth="1"/>
    <col min="614" max="614" width="8.83203125" bestFit="1" customWidth="1"/>
    <col min="615" max="615" width="11.33203125" bestFit="1" customWidth="1"/>
    <col min="616" max="616" width="8.83203125" bestFit="1" customWidth="1"/>
    <col min="617" max="617" width="11.33203125" bestFit="1" customWidth="1"/>
    <col min="618" max="618" width="8.83203125" bestFit="1" customWidth="1"/>
    <col min="619" max="619" width="11.33203125" bestFit="1" customWidth="1"/>
    <col min="620" max="620" width="8.83203125" bestFit="1" customWidth="1"/>
    <col min="621" max="621" width="11.33203125" bestFit="1" customWidth="1"/>
    <col min="622" max="622" width="8.83203125" bestFit="1" customWidth="1"/>
    <col min="623" max="623" width="11.33203125" bestFit="1" customWidth="1"/>
    <col min="624" max="624" width="8.83203125" bestFit="1" customWidth="1"/>
    <col min="625" max="625" width="11.33203125" bestFit="1" customWidth="1"/>
    <col min="626" max="626" width="8.83203125" bestFit="1" customWidth="1"/>
    <col min="627" max="627" width="11.33203125" bestFit="1" customWidth="1"/>
    <col min="628" max="628" width="8.83203125" bestFit="1" customWidth="1"/>
    <col min="629" max="629" width="11.33203125" bestFit="1" customWidth="1"/>
    <col min="630" max="630" width="8.83203125" bestFit="1" customWidth="1"/>
    <col min="631" max="631" width="11.33203125" bestFit="1" customWidth="1"/>
    <col min="632" max="632" width="8.83203125" bestFit="1" customWidth="1"/>
    <col min="633" max="633" width="11.33203125" bestFit="1" customWidth="1"/>
    <col min="634" max="634" width="8.83203125" bestFit="1" customWidth="1"/>
    <col min="635" max="635" width="11.33203125" bestFit="1" customWidth="1"/>
    <col min="636" max="636" width="8.83203125" bestFit="1" customWidth="1"/>
    <col min="637" max="637" width="11.33203125" bestFit="1" customWidth="1"/>
    <col min="638" max="638" width="8.83203125" bestFit="1" customWidth="1"/>
    <col min="639" max="639" width="11.33203125" bestFit="1" customWidth="1"/>
    <col min="640" max="640" width="8.83203125" bestFit="1" customWidth="1"/>
    <col min="641" max="641" width="11.33203125" bestFit="1" customWidth="1"/>
    <col min="642" max="642" width="8.83203125" bestFit="1" customWidth="1"/>
    <col min="643" max="643" width="11.33203125" bestFit="1" customWidth="1"/>
    <col min="644" max="644" width="8.83203125" bestFit="1" customWidth="1"/>
    <col min="645" max="645" width="11.33203125" bestFit="1" customWidth="1"/>
    <col min="646" max="646" width="8.83203125" bestFit="1" customWidth="1"/>
    <col min="647" max="647" width="11.33203125" bestFit="1" customWidth="1"/>
    <col min="648" max="648" width="8.83203125" bestFit="1" customWidth="1"/>
    <col min="649" max="649" width="11.33203125" bestFit="1" customWidth="1"/>
    <col min="650" max="650" width="8.83203125" bestFit="1" customWidth="1"/>
    <col min="651" max="651" width="11.33203125" bestFit="1" customWidth="1"/>
    <col min="652" max="652" width="8.83203125" bestFit="1" customWidth="1"/>
    <col min="653" max="653" width="11.33203125" bestFit="1" customWidth="1"/>
    <col min="654" max="654" width="8.83203125" bestFit="1" customWidth="1"/>
    <col min="655" max="655" width="11.33203125" bestFit="1" customWidth="1"/>
    <col min="656" max="656" width="8.83203125" bestFit="1" customWidth="1"/>
    <col min="657" max="657" width="11.33203125" bestFit="1" customWidth="1"/>
    <col min="658" max="658" width="8.83203125" bestFit="1" customWidth="1"/>
    <col min="659" max="659" width="11.33203125" bestFit="1" customWidth="1"/>
    <col min="660" max="660" width="8.83203125" bestFit="1" customWidth="1"/>
    <col min="661" max="661" width="11.33203125" bestFit="1" customWidth="1"/>
    <col min="662" max="662" width="8.83203125" bestFit="1" customWidth="1"/>
    <col min="663" max="663" width="11.33203125" bestFit="1" customWidth="1"/>
    <col min="664" max="664" width="8.83203125" bestFit="1" customWidth="1"/>
    <col min="665" max="665" width="11.33203125" bestFit="1" customWidth="1"/>
    <col min="666" max="666" width="8.83203125" bestFit="1" customWidth="1"/>
    <col min="667" max="667" width="11.33203125" bestFit="1" customWidth="1"/>
    <col min="668" max="668" width="8.83203125" bestFit="1" customWidth="1"/>
    <col min="669" max="669" width="11.33203125" bestFit="1" customWidth="1"/>
    <col min="670" max="670" width="8.83203125" bestFit="1" customWidth="1"/>
    <col min="671" max="671" width="11.33203125" bestFit="1" customWidth="1"/>
    <col min="672" max="672" width="8.83203125" bestFit="1" customWidth="1"/>
    <col min="673" max="673" width="11.33203125" bestFit="1" customWidth="1"/>
    <col min="674" max="674" width="8.83203125" bestFit="1" customWidth="1"/>
    <col min="675" max="675" width="11.33203125" bestFit="1" customWidth="1"/>
    <col min="676" max="676" width="8.83203125" bestFit="1" customWidth="1"/>
    <col min="677" max="677" width="11.33203125" bestFit="1" customWidth="1"/>
    <col min="678" max="678" width="8.83203125" bestFit="1" customWidth="1"/>
    <col min="679" max="679" width="11.33203125" bestFit="1" customWidth="1"/>
    <col min="680" max="680" width="8.83203125" bestFit="1" customWidth="1"/>
    <col min="681" max="681" width="11.33203125" bestFit="1" customWidth="1"/>
    <col min="682" max="682" width="8.83203125" bestFit="1" customWidth="1"/>
    <col min="683" max="683" width="11.33203125" bestFit="1" customWidth="1"/>
    <col min="684" max="684" width="8.83203125" bestFit="1" customWidth="1"/>
    <col min="685" max="685" width="11.33203125" bestFit="1" customWidth="1"/>
    <col min="686" max="686" width="8.83203125" bestFit="1" customWidth="1"/>
    <col min="687" max="687" width="11.33203125" bestFit="1" customWidth="1"/>
    <col min="688" max="688" width="8.83203125" bestFit="1" customWidth="1"/>
    <col min="689" max="689" width="11.33203125" bestFit="1" customWidth="1"/>
    <col min="690" max="690" width="8.83203125" bestFit="1" customWidth="1"/>
    <col min="691" max="691" width="11.33203125" bestFit="1" customWidth="1"/>
    <col min="692" max="692" width="8.83203125" bestFit="1" customWidth="1"/>
    <col min="693" max="693" width="11.33203125" bestFit="1" customWidth="1"/>
    <col min="694" max="694" width="8.83203125" bestFit="1" customWidth="1"/>
    <col min="695" max="695" width="11.33203125" bestFit="1" customWidth="1"/>
    <col min="696" max="696" width="8.83203125" bestFit="1" customWidth="1"/>
    <col min="697" max="697" width="11.33203125" bestFit="1" customWidth="1"/>
    <col min="698" max="698" width="8.83203125" bestFit="1" customWidth="1"/>
    <col min="699" max="699" width="11.33203125" bestFit="1" customWidth="1"/>
    <col min="700" max="700" width="8.83203125" bestFit="1" customWidth="1"/>
    <col min="701" max="701" width="11.33203125" bestFit="1" customWidth="1"/>
    <col min="702" max="702" width="8.83203125" bestFit="1" customWidth="1"/>
    <col min="703" max="703" width="11.33203125" bestFit="1" customWidth="1"/>
    <col min="704" max="704" width="8.83203125" bestFit="1" customWidth="1"/>
    <col min="705" max="705" width="11.33203125" bestFit="1" customWidth="1"/>
    <col min="706" max="706" width="8.83203125" bestFit="1" customWidth="1"/>
    <col min="707" max="707" width="11.33203125" bestFit="1" customWidth="1"/>
    <col min="708" max="708" width="8.83203125" bestFit="1" customWidth="1"/>
    <col min="709" max="709" width="11.33203125" bestFit="1" customWidth="1"/>
    <col min="710" max="710" width="8.83203125" bestFit="1" customWidth="1"/>
    <col min="711" max="711" width="2.1640625" bestFit="1" customWidth="1"/>
    <col min="712" max="712" width="11.33203125" bestFit="1" customWidth="1"/>
    <col min="713" max="713" width="8.83203125" bestFit="1" customWidth="1"/>
    <col min="714" max="714" width="11.33203125" bestFit="1" customWidth="1"/>
    <col min="715" max="715" width="8.83203125" bestFit="1" customWidth="1"/>
    <col min="716" max="716" width="11.33203125" bestFit="1" customWidth="1"/>
    <col min="717" max="717" width="8.83203125" bestFit="1" customWidth="1"/>
    <col min="718" max="718" width="11.33203125" bestFit="1" customWidth="1"/>
    <col min="719" max="719" width="8.83203125" bestFit="1" customWidth="1"/>
    <col min="720" max="720" width="11.33203125" bestFit="1" customWidth="1"/>
    <col min="721" max="721" width="8.83203125" bestFit="1" customWidth="1"/>
    <col min="722" max="722" width="11.33203125" bestFit="1" customWidth="1"/>
    <col min="723" max="723" width="8.83203125" bestFit="1" customWidth="1"/>
    <col min="724" max="724" width="11.33203125" bestFit="1" customWidth="1"/>
    <col min="725" max="725" width="8.83203125" bestFit="1" customWidth="1"/>
    <col min="726" max="726" width="11.33203125" bestFit="1" customWidth="1"/>
    <col min="727" max="727" width="8.83203125" bestFit="1" customWidth="1"/>
    <col min="728" max="728" width="11.33203125" bestFit="1" customWidth="1"/>
    <col min="729" max="729" width="8.83203125" bestFit="1" customWidth="1"/>
    <col min="730" max="730" width="11.33203125" bestFit="1" customWidth="1"/>
    <col min="731" max="731" width="8.83203125" bestFit="1" customWidth="1"/>
    <col min="732" max="732" width="11.33203125" bestFit="1" customWidth="1"/>
    <col min="733" max="733" width="8.83203125" bestFit="1" customWidth="1"/>
    <col min="734" max="734" width="11.33203125" bestFit="1" customWidth="1"/>
    <col min="735" max="735" width="8.83203125" bestFit="1" customWidth="1"/>
    <col min="736" max="736" width="11.33203125" bestFit="1" customWidth="1"/>
    <col min="737" max="737" width="8.83203125" bestFit="1" customWidth="1"/>
    <col min="738" max="738" width="11.33203125" bestFit="1" customWidth="1"/>
    <col min="739" max="739" width="8.83203125" bestFit="1" customWidth="1"/>
    <col min="740" max="740" width="11.33203125" bestFit="1" customWidth="1"/>
    <col min="741" max="741" width="8.83203125" bestFit="1" customWidth="1"/>
    <col min="742" max="742" width="11.33203125" bestFit="1" customWidth="1"/>
    <col min="743" max="743" width="8.83203125" bestFit="1" customWidth="1"/>
    <col min="744" max="744" width="11.33203125" bestFit="1" customWidth="1"/>
    <col min="745" max="745" width="8.83203125" bestFit="1" customWidth="1"/>
    <col min="746" max="746" width="11.33203125" bestFit="1" customWidth="1"/>
    <col min="747" max="747" width="8.83203125" bestFit="1" customWidth="1"/>
    <col min="748" max="748" width="11.33203125" bestFit="1" customWidth="1"/>
    <col min="749" max="749" width="8.83203125" bestFit="1" customWidth="1"/>
    <col min="750" max="750" width="11.33203125" bestFit="1" customWidth="1"/>
    <col min="751" max="751" width="8.83203125" bestFit="1" customWidth="1"/>
    <col min="752" max="752" width="11.33203125" bestFit="1" customWidth="1"/>
    <col min="753" max="753" width="8.83203125" bestFit="1" customWidth="1"/>
    <col min="754" max="754" width="11.33203125" bestFit="1" customWidth="1"/>
    <col min="755" max="755" width="8.83203125" bestFit="1" customWidth="1"/>
    <col min="756" max="756" width="11.33203125" bestFit="1" customWidth="1"/>
    <col min="757" max="757" width="8.83203125" bestFit="1" customWidth="1"/>
    <col min="758" max="758" width="11.33203125" bestFit="1" customWidth="1"/>
    <col min="759" max="759" width="8.83203125" bestFit="1" customWidth="1"/>
    <col min="760" max="760" width="11.33203125" bestFit="1" customWidth="1"/>
    <col min="761" max="761" width="8.83203125" bestFit="1" customWidth="1"/>
    <col min="762" max="762" width="11.33203125" bestFit="1" customWidth="1"/>
    <col min="763" max="763" width="8.83203125" bestFit="1" customWidth="1"/>
    <col min="764" max="764" width="11.33203125" bestFit="1" customWidth="1"/>
    <col min="765" max="765" width="8.83203125" bestFit="1" customWidth="1"/>
    <col min="766" max="766" width="11.33203125" bestFit="1" customWidth="1"/>
    <col min="767" max="767" width="8.83203125" bestFit="1" customWidth="1"/>
    <col min="768" max="768" width="11.33203125" bestFit="1" customWidth="1"/>
    <col min="769" max="769" width="8.83203125" bestFit="1" customWidth="1"/>
    <col min="770" max="770" width="11.33203125" bestFit="1" customWidth="1"/>
    <col min="771" max="771" width="8.83203125" bestFit="1" customWidth="1"/>
    <col min="772" max="772" width="11.33203125" bestFit="1" customWidth="1"/>
    <col min="773" max="773" width="8.83203125" bestFit="1" customWidth="1"/>
    <col min="774" max="774" width="11.33203125" bestFit="1" customWidth="1"/>
    <col min="775" max="775" width="8.83203125" bestFit="1" customWidth="1"/>
    <col min="776" max="776" width="11.33203125" bestFit="1" customWidth="1"/>
    <col min="777" max="777" width="8.83203125" bestFit="1" customWidth="1"/>
    <col min="778" max="778" width="11.33203125" bestFit="1" customWidth="1"/>
    <col min="779" max="779" width="8.83203125" bestFit="1" customWidth="1"/>
    <col min="780" max="780" width="11.33203125" bestFit="1" customWidth="1"/>
    <col min="781" max="781" width="8.83203125" bestFit="1" customWidth="1"/>
    <col min="782" max="782" width="11.33203125" bestFit="1" customWidth="1"/>
    <col min="783" max="783" width="8.83203125" bestFit="1" customWidth="1"/>
    <col min="784" max="784" width="11.33203125" bestFit="1" customWidth="1"/>
    <col min="785" max="785" width="8.83203125" bestFit="1" customWidth="1"/>
    <col min="786" max="786" width="11.33203125" bestFit="1" customWidth="1"/>
    <col min="787" max="787" width="8.83203125" bestFit="1" customWidth="1"/>
    <col min="788" max="788" width="11.33203125" bestFit="1" customWidth="1"/>
    <col min="789" max="789" width="8.83203125" bestFit="1" customWidth="1"/>
    <col min="790" max="790" width="11.33203125" bestFit="1" customWidth="1"/>
    <col min="791" max="791" width="8.83203125" bestFit="1" customWidth="1"/>
    <col min="792" max="792" width="11.33203125" bestFit="1" customWidth="1"/>
    <col min="793" max="793" width="8.83203125" bestFit="1" customWidth="1"/>
    <col min="794" max="794" width="11.33203125" bestFit="1" customWidth="1"/>
    <col min="795" max="795" width="8.83203125" bestFit="1" customWidth="1"/>
    <col min="796" max="796" width="11.33203125" bestFit="1" customWidth="1"/>
    <col min="797" max="797" width="8.83203125" bestFit="1" customWidth="1"/>
    <col min="798" max="798" width="11.33203125" bestFit="1" customWidth="1"/>
    <col min="799" max="799" width="8.83203125" bestFit="1" customWidth="1"/>
    <col min="800" max="800" width="11.33203125" bestFit="1" customWidth="1"/>
    <col min="801" max="801" width="8.83203125" bestFit="1" customWidth="1"/>
    <col min="802" max="802" width="11.33203125" bestFit="1" customWidth="1"/>
    <col min="803" max="803" width="8.83203125" bestFit="1" customWidth="1"/>
    <col min="804" max="804" width="11.33203125" bestFit="1" customWidth="1"/>
    <col min="805" max="805" width="8.83203125" bestFit="1" customWidth="1"/>
    <col min="806" max="806" width="11.33203125" bestFit="1" customWidth="1"/>
    <col min="807" max="807" width="8.83203125" bestFit="1" customWidth="1"/>
    <col min="808" max="808" width="11.33203125" bestFit="1" customWidth="1"/>
    <col min="809" max="809" width="8.83203125" bestFit="1" customWidth="1"/>
    <col min="810" max="810" width="11.33203125" bestFit="1" customWidth="1"/>
    <col min="811" max="811" width="8.83203125" bestFit="1" customWidth="1"/>
    <col min="812" max="812" width="11.33203125" bestFit="1" customWidth="1"/>
    <col min="813" max="813" width="8.83203125" bestFit="1" customWidth="1"/>
    <col min="814" max="814" width="11.33203125" bestFit="1" customWidth="1"/>
    <col min="815" max="815" width="8.83203125" bestFit="1" customWidth="1"/>
    <col min="816" max="816" width="11.33203125" bestFit="1" customWidth="1"/>
    <col min="817" max="817" width="8.83203125" bestFit="1" customWidth="1"/>
    <col min="818" max="818" width="11.33203125" bestFit="1" customWidth="1"/>
    <col min="819" max="819" width="8.83203125" bestFit="1" customWidth="1"/>
    <col min="820" max="820" width="11.33203125" bestFit="1" customWidth="1"/>
    <col min="821" max="821" width="8.83203125" bestFit="1" customWidth="1"/>
    <col min="822" max="822" width="11.33203125" bestFit="1" customWidth="1"/>
    <col min="823" max="823" width="8.83203125" bestFit="1" customWidth="1"/>
    <col min="824" max="824" width="11.33203125" bestFit="1" customWidth="1"/>
    <col min="825" max="825" width="8.83203125" bestFit="1" customWidth="1"/>
    <col min="826" max="826" width="11.33203125" bestFit="1" customWidth="1"/>
    <col min="827" max="827" width="8.83203125" bestFit="1" customWidth="1"/>
    <col min="828" max="828" width="11.33203125" bestFit="1" customWidth="1"/>
    <col min="829" max="829" width="8.83203125" bestFit="1" customWidth="1"/>
    <col min="830" max="830" width="11.33203125" bestFit="1" customWidth="1"/>
    <col min="831" max="831" width="8.83203125" bestFit="1" customWidth="1"/>
    <col min="832" max="832" width="11.33203125" bestFit="1" customWidth="1"/>
    <col min="833" max="833" width="8.83203125" bestFit="1" customWidth="1"/>
    <col min="834" max="834" width="11.33203125" bestFit="1" customWidth="1"/>
    <col min="835" max="835" width="8.83203125" bestFit="1" customWidth="1"/>
    <col min="836" max="836" width="11.33203125" bestFit="1" customWidth="1"/>
    <col min="837" max="837" width="8.83203125" bestFit="1" customWidth="1"/>
    <col min="838" max="838" width="11.33203125" bestFit="1" customWidth="1"/>
    <col min="839" max="839" width="8.83203125" bestFit="1" customWidth="1"/>
    <col min="840" max="840" width="11.33203125" bestFit="1" customWidth="1"/>
    <col min="841" max="841" width="8.83203125" bestFit="1" customWidth="1"/>
    <col min="842" max="842" width="11.33203125" bestFit="1" customWidth="1"/>
    <col min="843" max="843" width="8.83203125" bestFit="1" customWidth="1"/>
    <col min="844" max="844" width="11.33203125" bestFit="1" customWidth="1"/>
    <col min="845" max="845" width="8.83203125" bestFit="1" customWidth="1"/>
    <col min="846" max="846" width="11.33203125" bestFit="1" customWidth="1"/>
    <col min="847" max="847" width="8.83203125" bestFit="1" customWidth="1"/>
    <col min="848" max="848" width="11.33203125" bestFit="1" customWidth="1"/>
    <col min="849" max="849" width="8.83203125" bestFit="1" customWidth="1"/>
    <col min="850" max="850" width="11.33203125" bestFit="1" customWidth="1"/>
    <col min="851" max="851" width="8.83203125" bestFit="1" customWidth="1"/>
    <col min="852" max="852" width="11.33203125" bestFit="1" customWidth="1"/>
    <col min="853" max="853" width="8.83203125" bestFit="1" customWidth="1"/>
    <col min="854" max="854" width="11.33203125" bestFit="1" customWidth="1"/>
    <col min="855" max="855" width="8.83203125" bestFit="1" customWidth="1"/>
    <col min="856" max="856" width="11.33203125" bestFit="1" customWidth="1"/>
    <col min="857" max="857" width="8.83203125" bestFit="1" customWidth="1"/>
    <col min="858" max="858" width="11.33203125" bestFit="1" customWidth="1"/>
    <col min="859" max="859" width="8.83203125" bestFit="1" customWidth="1"/>
    <col min="860" max="860" width="11.33203125" bestFit="1" customWidth="1"/>
    <col min="861" max="861" width="8.83203125" bestFit="1" customWidth="1"/>
    <col min="862" max="862" width="11.33203125" bestFit="1" customWidth="1"/>
    <col min="863" max="863" width="8.83203125" bestFit="1" customWidth="1"/>
    <col min="864" max="864" width="11.33203125" bestFit="1" customWidth="1"/>
    <col min="865" max="865" width="8.83203125" bestFit="1" customWidth="1"/>
    <col min="866" max="866" width="11.33203125" bestFit="1" customWidth="1"/>
    <col min="867" max="867" width="8.83203125" bestFit="1" customWidth="1"/>
    <col min="868" max="868" width="11.33203125" bestFit="1" customWidth="1"/>
    <col min="869" max="869" width="8.83203125" bestFit="1" customWidth="1"/>
    <col min="870" max="870" width="11.33203125" bestFit="1" customWidth="1"/>
    <col min="871" max="871" width="8.83203125" bestFit="1" customWidth="1"/>
    <col min="872" max="872" width="11.33203125" bestFit="1" customWidth="1"/>
    <col min="873" max="873" width="8.83203125" bestFit="1" customWidth="1"/>
    <col min="874" max="874" width="11.33203125" bestFit="1" customWidth="1"/>
    <col min="875" max="875" width="8.83203125" bestFit="1" customWidth="1"/>
    <col min="876" max="876" width="11.33203125" bestFit="1" customWidth="1"/>
    <col min="877" max="877" width="8.83203125" bestFit="1" customWidth="1"/>
    <col min="878" max="878" width="11.33203125" bestFit="1" customWidth="1"/>
    <col min="879" max="879" width="8.83203125" bestFit="1" customWidth="1"/>
    <col min="880" max="880" width="11.33203125" bestFit="1" customWidth="1"/>
    <col min="881" max="881" width="8.83203125" bestFit="1" customWidth="1"/>
    <col min="882" max="882" width="11.33203125" bestFit="1" customWidth="1"/>
    <col min="883" max="883" width="8.83203125" bestFit="1" customWidth="1"/>
    <col min="884" max="884" width="11.33203125" bestFit="1" customWidth="1"/>
    <col min="885" max="885" width="8.83203125" bestFit="1" customWidth="1"/>
    <col min="886" max="886" width="11.33203125" bestFit="1" customWidth="1"/>
    <col min="887" max="887" width="8.83203125" bestFit="1" customWidth="1"/>
    <col min="888" max="888" width="11.33203125" bestFit="1" customWidth="1"/>
    <col min="889" max="889" width="8.83203125" bestFit="1" customWidth="1"/>
    <col min="890" max="890" width="11.33203125" bestFit="1" customWidth="1"/>
    <col min="891" max="891" width="8.83203125" bestFit="1" customWidth="1"/>
    <col min="892" max="892" width="11.33203125" bestFit="1" customWidth="1"/>
    <col min="893" max="893" width="8.83203125" bestFit="1" customWidth="1"/>
    <col min="894" max="894" width="11.33203125" bestFit="1" customWidth="1"/>
    <col min="895" max="895" width="8.83203125" bestFit="1" customWidth="1"/>
    <col min="896" max="896" width="11.33203125" bestFit="1" customWidth="1"/>
    <col min="897" max="897" width="8.83203125" bestFit="1" customWidth="1"/>
    <col min="898" max="898" width="11.33203125" bestFit="1" customWidth="1"/>
    <col min="899" max="899" width="8.83203125" bestFit="1" customWidth="1"/>
    <col min="900" max="900" width="11.33203125" bestFit="1" customWidth="1"/>
    <col min="901" max="901" width="8.83203125" bestFit="1" customWidth="1"/>
    <col min="902" max="902" width="11.33203125" bestFit="1" customWidth="1"/>
    <col min="903" max="903" width="8.83203125" bestFit="1" customWidth="1"/>
    <col min="904" max="904" width="11.33203125" bestFit="1" customWidth="1"/>
    <col min="905" max="905" width="8.83203125" bestFit="1" customWidth="1"/>
    <col min="906" max="906" width="11.33203125" bestFit="1" customWidth="1"/>
    <col min="907" max="907" width="8.83203125" bestFit="1" customWidth="1"/>
    <col min="908" max="908" width="11.33203125" bestFit="1" customWidth="1"/>
    <col min="909" max="909" width="8.83203125" bestFit="1" customWidth="1"/>
    <col min="910" max="910" width="11.33203125" bestFit="1" customWidth="1"/>
    <col min="911" max="911" width="8.83203125" bestFit="1" customWidth="1"/>
    <col min="912" max="912" width="11.33203125" bestFit="1" customWidth="1"/>
    <col min="913" max="913" width="8.83203125" bestFit="1" customWidth="1"/>
    <col min="914" max="914" width="11.33203125" bestFit="1" customWidth="1"/>
    <col min="915" max="915" width="8.83203125" bestFit="1" customWidth="1"/>
    <col min="916" max="916" width="11.33203125" bestFit="1" customWidth="1"/>
    <col min="917" max="917" width="8.83203125" bestFit="1" customWidth="1"/>
    <col min="918" max="918" width="11.33203125" bestFit="1" customWidth="1"/>
    <col min="919" max="919" width="8.83203125" bestFit="1" customWidth="1"/>
    <col min="920" max="920" width="11.33203125" bestFit="1" customWidth="1"/>
    <col min="921" max="921" width="8.83203125" bestFit="1" customWidth="1"/>
    <col min="922" max="922" width="11.33203125" bestFit="1" customWidth="1"/>
    <col min="923" max="923" width="8.83203125" bestFit="1" customWidth="1"/>
    <col min="924" max="924" width="11.33203125" bestFit="1" customWidth="1"/>
    <col min="925" max="925" width="8.83203125" bestFit="1" customWidth="1"/>
    <col min="926" max="926" width="11.33203125" bestFit="1" customWidth="1"/>
    <col min="927" max="927" width="8.83203125" bestFit="1" customWidth="1"/>
    <col min="928" max="928" width="11.33203125" bestFit="1" customWidth="1"/>
    <col min="929" max="929" width="8.83203125" bestFit="1" customWidth="1"/>
    <col min="930" max="930" width="11.33203125" bestFit="1" customWidth="1"/>
    <col min="931" max="931" width="8.83203125" bestFit="1" customWidth="1"/>
    <col min="932" max="932" width="11.33203125" bestFit="1" customWidth="1"/>
    <col min="933" max="933" width="8.83203125" bestFit="1" customWidth="1"/>
    <col min="934" max="934" width="11.33203125" bestFit="1" customWidth="1"/>
    <col min="935" max="935" width="8.83203125" bestFit="1" customWidth="1"/>
    <col min="936" max="936" width="11.33203125" bestFit="1" customWidth="1"/>
    <col min="937" max="937" width="8.83203125" bestFit="1" customWidth="1"/>
    <col min="938" max="938" width="11.33203125" bestFit="1" customWidth="1"/>
    <col min="939" max="939" width="8.83203125" bestFit="1" customWidth="1"/>
    <col min="940" max="940" width="11.33203125" bestFit="1" customWidth="1"/>
    <col min="941" max="941" width="8.83203125" bestFit="1" customWidth="1"/>
    <col min="942" max="942" width="11.33203125" bestFit="1" customWidth="1"/>
    <col min="943" max="943" width="8.83203125" bestFit="1" customWidth="1"/>
    <col min="944" max="944" width="11.33203125" bestFit="1" customWidth="1"/>
    <col min="945" max="945" width="8.83203125" bestFit="1" customWidth="1"/>
    <col min="946" max="946" width="11.33203125" bestFit="1" customWidth="1"/>
    <col min="947" max="947" width="8.83203125" bestFit="1" customWidth="1"/>
    <col min="948" max="948" width="11.33203125" bestFit="1" customWidth="1"/>
    <col min="949" max="949" width="8.83203125" bestFit="1" customWidth="1"/>
    <col min="950" max="950" width="11.33203125" bestFit="1" customWidth="1"/>
    <col min="951" max="951" width="8.83203125" bestFit="1" customWidth="1"/>
    <col min="952" max="952" width="11.33203125" bestFit="1" customWidth="1"/>
    <col min="953" max="953" width="8.83203125" bestFit="1" customWidth="1"/>
    <col min="954" max="954" width="11.33203125" bestFit="1" customWidth="1"/>
    <col min="955" max="955" width="8.83203125" bestFit="1" customWidth="1"/>
    <col min="956" max="956" width="11.33203125" bestFit="1" customWidth="1"/>
    <col min="957" max="957" width="8.83203125" bestFit="1" customWidth="1"/>
    <col min="958" max="958" width="11.33203125" bestFit="1" customWidth="1"/>
    <col min="959" max="959" width="8.83203125" bestFit="1" customWidth="1"/>
    <col min="960" max="960" width="11.33203125" bestFit="1" customWidth="1"/>
    <col min="961" max="961" width="8.83203125" bestFit="1" customWidth="1"/>
    <col min="962" max="962" width="11.33203125" bestFit="1" customWidth="1"/>
    <col min="963" max="963" width="8.83203125" bestFit="1" customWidth="1"/>
    <col min="964" max="964" width="11.33203125" bestFit="1" customWidth="1"/>
    <col min="965" max="965" width="8.83203125" bestFit="1" customWidth="1"/>
    <col min="966" max="966" width="11.33203125" bestFit="1" customWidth="1"/>
    <col min="967" max="967" width="8.83203125" bestFit="1" customWidth="1"/>
    <col min="968" max="968" width="11.33203125" bestFit="1" customWidth="1"/>
    <col min="969" max="969" width="8.83203125" bestFit="1" customWidth="1"/>
    <col min="970" max="970" width="11.33203125" bestFit="1" customWidth="1"/>
    <col min="971" max="971" width="8.83203125" bestFit="1" customWidth="1"/>
    <col min="972" max="972" width="11.33203125" bestFit="1" customWidth="1"/>
    <col min="973" max="973" width="8.83203125" bestFit="1" customWidth="1"/>
    <col min="974" max="974" width="11.33203125" bestFit="1" customWidth="1"/>
    <col min="975" max="975" width="8.83203125" bestFit="1" customWidth="1"/>
    <col min="976" max="976" width="11.33203125" bestFit="1" customWidth="1"/>
    <col min="977" max="977" width="8.83203125" bestFit="1" customWidth="1"/>
    <col min="978" max="978" width="11.33203125" bestFit="1" customWidth="1"/>
    <col min="979" max="979" width="8.83203125" bestFit="1" customWidth="1"/>
    <col min="980" max="980" width="11.33203125" bestFit="1" customWidth="1"/>
    <col min="981" max="981" width="8.83203125" bestFit="1" customWidth="1"/>
    <col min="982" max="982" width="11.33203125" bestFit="1" customWidth="1"/>
    <col min="983" max="983" width="8.83203125" bestFit="1" customWidth="1"/>
    <col min="984" max="984" width="11.33203125" bestFit="1" customWidth="1"/>
    <col min="985" max="985" width="8.83203125" bestFit="1" customWidth="1"/>
    <col min="986" max="986" width="11.33203125" bestFit="1" customWidth="1"/>
    <col min="987" max="987" width="8.83203125" bestFit="1" customWidth="1"/>
    <col min="988" max="988" width="2.1640625" bestFit="1" customWidth="1"/>
    <col min="989" max="989" width="11.33203125" bestFit="1" customWidth="1"/>
    <col min="990" max="990" width="8.83203125" bestFit="1" customWidth="1"/>
    <col min="991" max="991" width="11.33203125" bestFit="1" customWidth="1"/>
    <col min="992" max="992" width="8.83203125" bestFit="1" customWidth="1"/>
    <col min="993" max="993" width="11.33203125" bestFit="1" customWidth="1"/>
    <col min="994" max="994" width="8.83203125" bestFit="1" customWidth="1"/>
    <col min="995" max="995" width="11.33203125" bestFit="1" customWidth="1"/>
    <col min="996" max="996" width="8.83203125" bestFit="1" customWidth="1"/>
    <col min="997" max="997" width="11.33203125" bestFit="1" customWidth="1"/>
    <col min="998" max="998" width="8.83203125" bestFit="1" customWidth="1"/>
    <col min="999" max="999" width="11.33203125" bestFit="1" customWidth="1"/>
    <col min="1000" max="1000" width="8.83203125" bestFit="1" customWidth="1"/>
    <col min="1001" max="1001" width="11.33203125" bestFit="1" customWidth="1"/>
    <col min="1002" max="1002" width="8.83203125" bestFit="1" customWidth="1"/>
    <col min="1003" max="1003" width="11.33203125" bestFit="1" customWidth="1"/>
    <col min="1004" max="1004" width="8.83203125" bestFit="1" customWidth="1"/>
    <col min="1005" max="1005" width="11.33203125" bestFit="1" customWidth="1"/>
    <col min="1006" max="1006" width="8.83203125" bestFit="1" customWidth="1"/>
    <col min="1007" max="1007" width="11.33203125" bestFit="1" customWidth="1"/>
    <col min="1008" max="1008" width="8.83203125" bestFit="1" customWidth="1"/>
    <col min="1009" max="1009" width="11.33203125" bestFit="1" customWidth="1"/>
    <col min="1010" max="1010" width="8.83203125" bestFit="1" customWidth="1"/>
    <col min="1011" max="1011" width="11.33203125" bestFit="1" customWidth="1"/>
    <col min="1012" max="1012" width="8.83203125" bestFit="1" customWidth="1"/>
    <col min="1013" max="1013" width="11.33203125" bestFit="1" customWidth="1"/>
    <col min="1014" max="1014" width="8.83203125" bestFit="1" customWidth="1"/>
    <col min="1015" max="1015" width="11.33203125" bestFit="1" customWidth="1"/>
    <col min="1016" max="1016" width="8.83203125" bestFit="1" customWidth="1"/>
    <col min="1017" max="1017" width="11.33203125" bestFit="1" customWidth="1"/>
    <col min="1018" max="1018" width="8.83203125" bestFit="1" customWidth="1"/>
    <col min="1019" max="1019" width="11.33203125" bestFit="1" customWidth="1"/>
    <col min="1020" max="1020" width="8.83203125" bestFit="1" customWidth="1"/>
    <col min="1021" max="1021" width="11.33203125" bestFit="1" customWidth="1"/>
    <col min="1022" max="1022" width="8.83203125" bestFit="1" customWidth="1"/>
    <col min="1023" max="1023" width="11.33203125" bestFit="1" customWidth="1"/>
    <col min="1024" max="1024" width="8.83203125" bestFit="1" customWidth="1"/>
    <col min="1025" max="1025" width="11.33203125" bestFit="1" customWidth="1"/>
    <col min="1026" max="1026" width="9.83203125" bestFit="1" customWidth="1"/>
    <col min="1027" max="1027" width="12.33203125" bestFit="1" customWidth="1"/>
    <col min="1028" max="1028" width="9.83203125" bestFit="1" customWidth="1"/>
    <col min="1029" max="1029" width="12.33203125" bestFit="1" customWidth="1"/>
    <col min="1030" max="1030" width="9.83203125" bestFit="1" customWidth="1"/>
    <col min="1031" max="1031" width="12.33203125" bestFit="1" customWidth="1"/>
    <col min="1032" max="1032" width="9.83203125" bestFit="1" customWidth="1"/>
    <col min="1033" max="1033" width="12.33203125" bestFit="1" customWidth="1"/>
    <col min="1034" max="1034" width="9.83203125" bestFit="1" customWidth="1"/>
    <col min="1035" max="1035" width="12.33203125" bestFit="1" customWidth="1"/>
    <col min="1036" max="1036" width="9.83203125" bestFit="1" customWidth="1"/>
    <col min="1037" max="1037" width="2.1640625" bestFit="1" customWidth="1"/>
    <col min="1038" max="1038" width="12.33203125" bestFit="1" customWidth="1"/>
    <col min="1039" max="1039" width="9.83203125" bestFit="1" customWidth="1"/>
    <col min="1040" max="1040" width="12.33203125" bestFit="1" customWidth="1"/>
    <col min="1041" max="1041" width="9.83203125" bestFit="1" customWidth="1"/>
    <col min="1042" max="1042" width="12.33203125" bestFit="1" customWidth="1"/>
    <col min="1043" max="1043" width="9.83203125" bestFit="1" customWidth="1"/>
    <col min="1044" max="1044" width="12.33203125" bestFit="1" customWidth="1"/>
    <col min="1045" max="1045" width="9.83203125" bestFit="1" customWidth="1"/>
    <col min="1046" max="1046" width="12.33203125" bestFit="1" customWidth="1"/>
    <col min="1047" max="1047" width="11.1640625" bestFit="1" customWidth="1"/>
    <col min="1048" max="1048" width="13.6640625" bestFit="1" customWidth="1"/>
    <col min="1049" max="1049" width="11.1640625" bestFit="1" customWidth="1"/>
    <col min="1050" max="1050" width="13.6640625" bestFit="1" customWidth="1"/>
    <col min="1051" max="1051" width="11.33203125" bestFit="1" customWidth="1"/>
    <col min="1052" max="1052" width="13.83203125" bestFit="1" customWidth="1"/>
    <col min="1053" max="1053" width="11.33203125" bestFit="1" customWidth="1"/>
    <col min="1054" max="1054" width="13.83203125" bestFit="1" customWidth="1"/>
    <col min="1055" max="1055" width="11.1640625" bestFit="1" customWidth="1"/>
    <col min="1056" max="1056" width="13.6640625" bestFit="1" customWidth="1"/>
    <col min="1057" max="1057" width="11.1640625" bestFit="1" customWidth="1"/>
    <col min="1058" max="1058" width="2.1640625" bestFit="1" customWidth="1"/>
    <col min="1059" max="1059" width="13.6640625" bestFit="1" customWidth="1"/>
    <col min="1060" max="1060" width="11.6640625" bestFit="1" customWidth="1"/>
    <col min="1061" max="1061" width="14.1640625" bestFit="1" customWidth="1"/>
    <col min="1062" max="1062" width="11.6640625" bestFit="1" customWidth="1"/>
    <col min="1063" max="1063" width="14.1640625" bestFit="1" customWidth="1"/>
    <col min="1064" max="1064" width="11.6640625" bestFit="1" customWidth="1"/>
    <col min="1065" max="1065" width="14.1640625" bestFit="1" customWidth="1"/>
    <col min="1066" max="1066" width="11.1640625" bestFit="1" customWidth="1"/>
    <col min="1067" max="1067" width="13.6640625" bestFit="1" customWidth="1"/>
    <col min="1068" max="1068" width="11.1640625" bestFit="1" customWidth="1"/>
    <col min="1069" max="1069" width="13.6640625" bestFit="1" customWidth="1"/>
    <col min="1070" max="1070" width="11.1640625" bestFit="1" customWidth="1"/>
    <col min="1071" max="1071" width="13.6640625" bestFit="1" customWidth="1"/>
    <col min="1072" max="1072" width="11.1640625" bestFit="1" customWidth="1"/>
    <col min="1073" max="1073" width="13.6640625" bestFit="1" customWidth="1"/>
    <col min="1074" max="1074" width="10.1640625" bestFit="1" customWidth="1"/>
    <col min="1075" max="1075" width="12.6640625" bestFit="1" customWidth="1"/>
    <col min="1076" max="1076" width="10.1640625" bestFit="1" customWidth="1"/>
    <col min="1077" max="1077" width="12.6640625" bestFit="1" customWidth="1"/>
    <col min="1078" max="1078" width="10.1640625" bestFit="1" customWidth="1"/>
    <col min="1079" max="1079" width="12.6640625" bestFit="1" customWidth="1"/>
    <col min="1080" max="1080" width="10.1640625" bestFit="1" customWidth="1"/>
    <col min="1081" max="1081" width="12.6640625" bestFit="1" customWidth="1"/>
    <col min="1082" max="1082" width="10.1640625" bestFit="1" customWidth="1"/>
    <col min="1083" max="1083" width="12.6640625" bestFit="1" customWidth="1"/>
    <col min="1084" max="1084" width="10.1640625" bestFit="1" customWidth="1"/>
    <col min="1085" max="1085" width="12.6640625" bestFit="1" customWidth="1"/>
    <col min="1086" max="1086" width="11.6640625" bestFit="1" customWidth="1"/>
    <col min="1087" max="1087" width="14.1640625" bestFit="1" customWidth="1"/>
    <col min="1088" max="1088" width="11.6640625" bestFit="1" customWidth="1"/>
    <col min="1089" max="1089" width="14.1640625" bestFit="1" customWidth="1"/>
    <col min="1090" max="1090" width="10.6640625" bestFit="1" customWidth="1"/>
    <col min="1091" max="1091" width="13.1640625" bestFit="1" customWidth="1"/>
    <col min="1092" max="1092" width="10.6640625" bestFit="1" customWidth="1"/>
    <col min="1093" max="1093" width="13.1640625" bestFit="1" customWidth="1"/>
    <col min="1094" max="1094" width="10.6640625" bestFit="1" customWidth="1"/>
    <col min="1095" max="1095" width="13.1640625" bestFit="1" customWidth="1"/>
    <col min="1096" max="1096" width="9.6640625" bestFit="1" customWidth="1"/>
    <col min="1097" max="1097" width="12.1640625" bestFit="1" customWidth="1"/>
    <col min="1098" max="1098" width="10" bestFit="1" customWidth="1"/>
    <col min="1099" max="1099" width="12.5" bestFit="1" customWidth="1"/>
    <col min="1101" max="1101" width="13.33203125" bestFit="1" customWidth="1"/>
    <col min="1102" max="1102" width="9.1640625" bestFit="1" customWidth="1"/>
    <col min="1103" max="1103" width="11.6640625" bestFit="1" customWidth="1"/>
    <col min="1104" max="1104" width="8.1640625" bestFit="1" customWidth="1"/>
    <col min="1105" max="1105" width="10.6640625" bestFit="1" customWidth="1"/>
    <col min="1106" max="1106" width="8.1640625" bestFit="1" customWidth="1"/>
    <col min="1107" max="1107" width="10.6640625" bestFit="1" customWidth="1"/>
    <col min="1108" max="1108" width="8.1640625" bestFit="1" customWidth="1"/>
    <col min="1109" max="1109" width="10.6640625" bestFit="1" customWidth="1"/>
    <col min="1110" max="1110" width="8.1640625" bestFit="1" customWidth="1"/>
    <col min="1111" max="1111" width="10.6640625" bestFit="1" customWidth="1"/>
    <col min="1112" max="1112" width="11.33203125" bestFit="1" customWidth="1"/>
    <col min="1113" max="1113" width="13.83203125" bestFit="1" customWidth="1"/>
    <col min="1114" max="1114" width="11.33203125" bestFit="1" customWidth="1"/>
    <col min="1115" max="1115" width="13.83203125" bestFit="1" customWidth="1"/>
    <col min="1116" max="1116" width="10.33203125" bestFit="1" customWidth="1"/>
    <col min="1117" max="1117" width="12.83203125" bestFit="1" customWidth="1"/>
    <col min="1118" max="1118" width="11.33203125" bestFit="1" customWidth="1"/>
    <col min="1119" max="1119" width="13.83203125" bestFit="1" customWidth="1"/>
    <col min="1120" max="1120" width="11.33203125" bestFit="1" customWidth="1"/>
    <col min="1121" max="1121" width="13.83203125" bestFit="1" customWidth="1"/>
    <col min="1122" max="1122" width="10.33203125" bestFit="1" customWidth="1"/>
    <col min="1123" max="1123" width="12.83203125" bestFit="1" customWidth="1"/>
    <col min="1124" max="1124" width="11.33203125" bestFit="1" customWidth="1"/>
    <col min="1125" max="1125" width="13.83203125" bestFit="1" customWidth="1"/>
    <col min="1126" max="1126" width="11.33203125" bestFit="1" customWidth="1"/>
    <col min="1127" max="1127" width="13.83203125" bestFit="1" customWidth="1"/>
    <col min="1128" max="1128" width="11.33203125" bestFit="1" customWidth="1"/>
    <col min="1129" max="1129" width="13.83203125" bestFit="1" customWidth="1"/>
    <col min="1130" max="1130" width="11.33203125" bestFit="1" customWidth="1"/>
    <col min="1131" max="1131" width="13.83203125" bestFit="1" customWidth="1"/>
    <col min="1132" max="1132" width="11.33203125" bestFit="1" customWidth="1"/>
    <col min="1133" max="1133" width="13.83203125" bestFit="1" customWidth="1"/>
    <col min="1134" max="1134" width="11.33203125" bestFit="1" customWidth="1"/>
    <col min="1135" max="1135" width="13.83203125" bestFit="1" customWidth="1"/>
    <col min="1136" max="1136" width="11.33203125" bestFit="1" customWidth="1"/>
    <col min="1137" max="1137" width="13.83203125" bestFit="1" customWidth="1"/>
    <col min="1138" max="1138" width="11.33203125" bestFit="1" customWidth="1"/>
    <col min="1139" max="1139" width="13.83203125" bestFit="1" customWidth="1"/>
    <col min="1140" max="1140" width="11.33203125" bestFit="1" customWidth="1"/>
    <col min="1141" max="1141" width="13.83203125" bestFit="1" customWidth="1"/>
    <col min="1142" max="1142" width="11.33203125" bestFit="1" customWidth="1"/>
    <col min="1143" max="1143" width="13.83203125" bestFit="1" customWidth="1"/>
    <col min="1144" max="1144" width="11.33203125" bestFit="1" customWidth="1"/>
    <col min="1145" max="1145" width="13.83203125" bestFit="1" customWidth="1"/>
    <col min="1146" max="1146" width="10.33203125" bestFit="1" customWidth="1"/>
    <col min="1147" max="1147" width="12.83203125" bestFit="1" customWidth="1"/>
    <col min="1148" max="1148" width="10.33203125" bestFit="1" customWidth="1"/>
    <col min="1149" max="1149" width="12.83203125" bestFit="1" customWidth="1"/>
    <col min="1150" max="1150" width="17.33203125" bestFit="1" customWidth="1"/>
    <col min="1151" max="1151" width="20" bestFit="1" customWidth="1"/>
    <col min="1152" max="1152" width="9.33203125" bestFit="1" customWidth="1"/>
    <col min="1153" max="1153" width="11.83203125" bestFit="1" customWidth="1"/>
    <col min="1154" max="1154" width="9.83203125" bestFit="1" customWidth="1"/>
    <col min="1155" max="1155" width="12.33203125" bestFit="1" customWidth="1"/>
    <col min="1156" max="1156" width="9.83203125" bestFit="1" customWidth="1"/>
    <col min="1157" max="1157" width="12.33203125" bestFit="1" customWidth="1"/>
    <col min="1158" max="1158" width="11" bestFit="1" customWidth="1"/>
    <col min="1159" max="1159" width="13.5" bestFit="1" customWidth="1"/>
    <col min="1160" max="1160" width="12.5" bestFit="1" customWidth="1"/>
    <col min="1161" max="1161" width="15" bestFit="1" customWidth="1"/>
    <col min="1162" max="1162" width="12.5" bestFit="1" customWidth="1"/>
    <col min="1163" max="1163" width="15" bestFit="1" customWidth="1"/>
    <col min="1164" max="1164" width="12.5" bestFit="1" customWidth="1"/>
    <col min="1165" max="1165" width="15" bestFit="1" customWidth="1"/>
    <col min="1167" max="1167" width="13.33203125" bestFit="1" customWidth="1"/>
    <col min="1168" max="1168" width="6.1640625" bestFit="1" customWidth="1"/>
    <col min="1169" max="1169" width="8.6640625" bestFit="1" customWidth="1"/>
    <col min="1170" max="1170" width="11" bestFit="1" customWidth="1"/>
    <col min="1171" max="1171" width="13.5" bestFit="1" customWidth="1"/>
    <col min="1172" max="1172" width="10.1640625" bestFit="1" customWidth="1"/>
    <col min="1173" max="1173" width="12.6640625" bestFit="1" customWidth="1"/>
    <col min="1174" max="1174" width="10.1640625" bestFit="1" customWidth="1"/>
    <col min="1175" max="1175" width="12.6640625" bestFit="1" customWidth="1"/>
    <col min="1176" max="1176" width="10.1640625" bestFit="1" customWidth="1"/>
    <col min="1177" max="1177" width="12.6640625" bestFit="1" customWidth="1"/>
    <col min="1178" max="1178" width="10.1640625" bestFit="1" customWidth="1"/>
    <col min="1179" max="1179" width="12.6640625" bestFit="1" customWidth="1"/>
    <col min="1180" max="1180" width="10.1640625" bestFit="1" customWidth="1"/>
    <col min="1181" max="1181" width="12.6640625" bestFit="1" customWidth="1"/>
    <col min="1182" max="1182" width="10.1640625" bestFit="1" customWidth="1"/>
    <col min="1183" max="1183" width="12.6640625" bestFit="1" customWidth="1"/>
    <col min="1184" max="1184" width="10.1640625" bestFit="1" customWidth="1"/>
    <col min="1185" max="1185" width="12.6640625" bestFit="1" customWidth="1"/>
    <col min="1186" max="1186" width="10.1640625" bestFit="1" customWidth="1"/>
    <col min="1187" max="1187" width="12.6640625" bestFit="1" customWidth="1"/>
    <col min="1188" max="1188" width="10.1640625" bestFit="1" customWidth="1"/>
    <col min="1189" max="1189" width="2.1640625" bestFit="1" customWidth="1"/>
    <col min="1190" max="1190" width="12.6640625" bestFit="1" customWidth="1"/>
    <col min="1191" max="1191" width="10.1640625" bestFit="1" customWidth="1"/>
    <col min="1192" max="1192" width="12.6640625" bestFit="1" customWidth="1"/>
    <col min="1193" max="1193" width="10.1640625" bestFit="1" customWidth="1"/>
    <col min="1194" max="1194" width="2.1640625" bestFit="1" customWidth="1"/>
    <col min="1195" max="1195" width="12.6640625" bestFit="1" customWidth="1"/>
    <col min="1196" max="1196" width="10.1640625" bestFit="1" customWidth="1"/>
    <col min="1197" max="1197" width="2.1640625" bestFit="1" customWidth="1"/>
    <col min="1198" max="1198" width="12.6640625" bestFit="1" customWidth="1"/>
    <col min="1199" max="1199" width="10.1640625" bestFit="1" customWidth="1"/>
    <col min="1200" max="1200" width="2.1640625" bestFit="1" customWidth="1"/>
    <col min="1201" max="1201" width="12.6640625" bestFit="1" customWidth="1"/>
    <col min="1202" max="1202" width="10.1640625" bestFit="1" customWidth="1"/>
    <col min="1203" max="1203" width="12.6640625" bestFit="1" customWidth="1"/>
    <col min="1204" max="1204" width="10.1640625" bestFit="1" customWidth="1"/>
    <col min="1205" max="1205" width="12.6640625" bestFit="1" customWidth="1"/>
    <col min="1206" max="1206" width="10.1640625" bestFit="1" customWidth="1"/>
    <col min="1207" max="1207" width="12.6640625" bestFit="1" customWidth="1"/>
    <col min="1208" max="1208" width="10.1640625" bestFit="1" customWidth="1"/>
    <col min="1209" max="1209" width="12.6640625" bestFit="1" customWidth="1"/>
    <col min="1210" max="1210" width="10.1640625" bestFit="1" customWidth="1"/>
    <col min="1211" max="1211" width="12.6640625" bestFit="1" customWidth="1"/>
    <col min="1212" max="1212" width="10.1640625" bestFit="1" customWidth="1"/>
    <col min="1213" max="1213" width="12.6640625" bestFit="1" customWidth="1"/>
    <col min="1214" max="1214" width="10.1640625" bestFit="1" customWidth="1"/>
    <col min="1215" max="1215" width="12.6640625" bestFit="1" customWidth="1"/>
    <col min="1216" max="1216" width="10.1640625" bestFit="1" customWidth="1"/>
    <col min="1217" max="1217" width="12.6640625" bestFit="1" customWidth="1"/>
    <col min="1218" max="1218" width="10.1640625" bestFit="1" customWidth="1"/>
    <col min="1219" max="1219" width="12.6640625" bestFit="1" customWidth="1"/>
    <col min="1220" max="1220" width="10.1640625" bestFit="1" customWidth="1"/>
    <col min="1221" max="1221" width="12.6640625" bestFit="1" customWidth="1"/>
    <col min="1222" max="1222" width="10.1640625" bestFit="1" customWidth="1"/>
    <col min="1223" max="1223" width="12.6640625" bestFit="1" customWidth="1"/>
    <col min="1224" max="1224" width="10.1640625" bestFit="1" customWidth="1"/>
    <col min="1225" max="1225" width="12.6640625" bestFit="1" customWidth="1"/>
    <col min="1226" max="1226" width="10.1640625" bestFit="1" customWidth="1"/>
    <col min="1227" max="1227" width="12.6640625" bestFit="1" customWidth="1"/>
    <col min="1228" max="1228" width="10.1640625" bestFit="1" customWidth="1"/>
    <col min="1229" max="1229" width="12.6640625" bestFit="1" customWidth="1"/>
    <col min="1230" max="1230" width="10.1640625" bestFit="1" customWidth="1"/>
    <col min="1231" max="1231" width="12.6640625" bestFit="1" customWidth="1"/>
    <col min="1232" max="1232" width="10.1640625" bestFit="1" customWidth="1"/>
    <col min="1233" max="1233" width="12.6640625" bestFit="1" customWidth="1"/>
    <col min="1234" max="1234" width="10.1640625" bestFit="1" customWidth="1"/>
    <col min="1235" max="1235" width="2.1640625" bestFit="1" customWidth="1"/>
    <col min="1236" max="1236" width="12.6640625" bestFit="1" customWidth="1"/>
    <col min="1237" max="1237" width="10.1640625" bestFit="1" customWidth="1"/>
    <col min="1238" max="1238" width="12.6640625" bestFit="1" customWidth="1"/>
    <col min="1239" max="1239" width="10.1640625" bestFit="1" customWidth="1"/>
    <col min="1240" max="1240" width="12.6640625" bestFit="1" customWidth="1"/>
    <col min="1241" max="1241" width="10.1640625" bestFit="1" customWidth="1"/>
    <col min="1242" max="1242" width="2.1640625" bestFit="1" customWidth="1"/>
    <col min="1243" max="1243" width="12.6640625" bestFit="1" customWidth="1"/>
    <col min="1244" max="1244" width="10.1640625" bestFit="1" customWidth="1"/>
    <col min="1245" max="1245" width="12.6640625" bestFit="1" customWidth="1"/>
    <col min="1246" max="1246" width="10.1640625" bestFit="1" customWidth="1"/>
    <col min="1247" max="1247" width="2.1640625" bestFit="1" customWidth="1"/>
    <col min="1248" max="1248" width="12.6640625" bestFit="1" customWidth="1"/>
    <col min="1249" max="1249" width="10.1640625" bestFit="1" customWidth="1"/>
    <col min="1250" max="1250" width="12.6640625" bestFit="1" customWidth="1"/>
    <col min="1251" max="1251" width="10.1640625" bestFit="1" customWidth="1"/>
    <col min="1252" max="1252" width="12.6640625" bestFit="1" customWidth="1"/>
    <col min="1253" max="1253" width="10.1640625" bestFit="1" customWidth="1"/>
    <col min="1254" max="1254" width="12.6640625" bestFit="1" customWidth="1"/>
    <col min="1255" max="1255" width="10.1640625" bestFit="1" customWidth="1"/>
    <col min="1256" max="1256" width="2.1640625" bestFit="1" customWidth="1"/>
    <col min="1257" max="1257" width="12.6640625" bestFit="1" customWidth="1"/>
    <col min="1258" max="1258" width="9.1640625" bestFit="1" customWidth="1"/>
    <col min="1259" max="1259" width="11.6640625" bestFit="1" customWidth="1"/>
    <col min="1260" max="1260" width="9.1640625" bestFit="1" customWidth="1"/>
    <col min="1261" max="1261" width="11.6640625" bestFit="1" customWidth="1"/>
    <col min="1262" max="1262" width="15" bestFit="1" customWidth="1"/>
    <col min="1263" max="1263" width="17.6640625" bestFit="1" customWidth="1"/>
    <col min="1264" max="1264" width="15.33203125" bestFit="1" customWidth="1"/>
    <col min="1265" max="1265" width="18" bestFit="1" customWidth="1"/>
    <col min="1266" max="1266" width="11" bestFit="1" customWidth="1"/>
    <col min="1267" max="1267" width="13.5" bestFit="1" customWidth="1"/>
    <col min="1268" max="1268" width="13" bestFit="1" customWidth="1"/>
    <col min="1269" max="1269" width="15.5" bestFit="1" customWidth="1"/>
    <col min="1270" max="1270" width="12.6640625" bestFit="1" customWidth="1"/>
    <col min="1271" max="1271" width="2.1640625" bestFit="1" customWidth="1"/>
    <col min="1272" max="1272" width="15.1640625" bestFit="1" customWidth="1"/>
    <col min="1273" max="1273" width="11.6640625" bestFit="1" customWidth="1"/>
    <col min="1274" max="1274" width="14.1640625" bestFit="1" customWidth="1"/>
    <col min="1275" max="1275" width="10" bestFit="1" customWidth="1"/>
    <col min="1276" max="1277" width="12.5" bestFit="1" customWidth="1"/>
    <col min="1278" max="1278" width="15" bestFit="1" customWidth="1"/>
    <col min="1279" max="1279" width="9" bestFit="1" customWidth="1"/>
    <col min="1280" max="1280" width="11.5" bestFit="1" customWidth="1"/>
    <col min="1281" max="1281" width="13.1640625" bestFit="1" customWidth="1"/>
    <col min="1282" max="1282" width="15.6640625" bestFit="1" customWidth="1"/>
    <col min="1283" max="1283" width="12.1640625" bestFit="1" customWidth="1"/>
    <col min="1284" max="1284" width="14.6640625" bestFit="1" customWidth="1"/>
    <col min="1285" max="1285" width="15.5" bestFit="1" customWidth="1"/>
    <col min="1286" max="1286" width="18.1640625" bestFit="1" customWidth="1"/>
    <col min="1287" max="1287" width="13.5" bestFit="1" customWidth="1"/>
    <col min="1288" max="1288" width="16" bestFit="1" customWidth="1"/>
    <col min="1289" max="1289" width="14.33203125" bestFit="1" customWidth="1"/>
    <col min="1290" max="1290" width="17" bestFit="1" customWidth="1"/>
    <col min="1291" max="1291" width="14.33203125" bestFit="1" customWidth="1"/>
    <col min="1292" max="1292" width="17" bestFit="1" customWidth="1"/>
    <col min="1293" max="1293" width="14.33203125" bestFit="1" customWidth="1"/>
    <col min="1294" max="1294" width="17" bestFit="1" customWidth="1"/>
    <col min="1295" max="1295" width="14.33203125" bestFit="1" customWidth="1"/>
    <col min="1296" max="1296" width="17" bestFit="1" customWidth="1"/>
    <col min="1297" max="1297" width="13.5" bestFit="1" customWidth="1"/>
    <col min="1298" max="1298" width="16" bestFit="1" customWidth="1"/>
    <col min="1299" max="1299" width="14.33203125" bestFit="1" customWidth="1"/>
    <col min="1300" max="1300" width="17" bestFit="1" customWidth="1"/>
    <col min="1301" max="1301" width="12.6640625" bestFit="1" customWidth="1"/>
    <col min="1302" max="1302" width="15.1640625" bestFit="1" customWidth="1"/>
    <col min="1303" max="1303" width="12" bestFit="1" customWidth="1"/>
    <col min="1304" max="1304" width="14.5" bestFit="1" customWidth="1"/>
    <col min="1305" max="1305" width="19.83203125" bestFit="1" customWidth="1"/>
    <col min="1306" max="1306" width="22.5" bestFit="1" customWidth="1"/>
    <col min="1307" max="1307" width="19.83203125" bestFit="1" customWidth="1"/>
    <col min="1308" max="1308" width="22.5" bestFit="1" customWidth="1"/>
    <col min="1309" max="1309" width="19.83203125" bestFit="1" customWidth="1"/>
    <col min="1310" max="1310" width="22.5" bestFit="1" customWidth="1"/>
    <col min="1311" max="1311" width="19.83203125" bestFit="1" customWidth="1"/>
    <col min="1312" max="1312" width="22.5" bestFit="1" customWidth="1"/>
    <col min="1313" max="1313" width="19.83203125" bestFit="1" customWidth="1"/>
    <col min="1314" max="1314" width="22.5" bestFit="1" customWidth="1"/>
    <col min="1315" max="1315" width="19.83203125" bestFit="1" customWidth="1"/>
    <col min="1316" max="1316" width="22.5" bestFit="1" customWidth="1"/>
    <col min="1317" max="1317" width="18.83203125" bestFit="1" customWidth="1"/>
    <col min="1318" max="1318" width="21.5" bestFit="1" customWidth="1"/>
    <col min="1319" max="1319" width="18.83203125" bestFit="1" customWidth="1"/>
    <col min="1320" max="1320" width="21.5" bestFit="1" customWidth="1"/>
    <col min="1321" max="1321" width="18.5" bestFit="1" customWidth="1"/>
    <col min="1322" max="1322" width="21" bestFit="1" customWidth="1"/>
    <col min="1323" max="1323" width="18.5" bestFit="1" customWidth="1"/>
    <col min="1324" max="1324" width="21" bestFit="1" customWidth="1"/>
    <col min="1325" max="1325" width="18.83203125" bestFit="1" customWidth="1"/>
    <col min="1326" max="1326" width="21.5" bestFit="1" customWidth="1"/>
    <col min="1327" max="1327" width="18.83203125" bestFit="1" customWidth="1"/>
    <col min="1328" max="1328" width="21.5" bestFit="1" customWidth="1"/>
    <col min="1329" max="1329" width="17.6640625" bestFit="1" customWidth="1"/>
    <col min="1330" max="1330" width="20.33203125" bestFit="1" customWidth="1"/>
    <col min="1331" max="1331" width="17.6640625" bestFit="1" customWidth="1"/>
    <col min="1332" max="1332" width="20.33203125" bestFit="1" customWidth="1"/>
    <col min="1333" max="1333" width="17.6640625" bestFit="1" customWidth="1"/>
    <col min="1334" max="1334" width="20.33203125" bestFit="1" customWidth="1"/>
    <col min="1335" max="1335" width="17.6640625" bestFit="1" customWidth="1"/>
    <col min="1336" max="1336" width="20.33203125" bestFit="1" customWidth="1"/>
    <col min="1337" max="1337" width="17.6640625" bestFit="1" customWidth="1"/>
    <col min="1338" max="1338" width="20.33203125" bestFit="1" customWidth="1"/>
    <col min="1339" max="1339" width="18.1640625" bestFit="1" customWidth="1"/>
    <col min="1340" max="1340" width="20.6640625" bestFit="1" customWidth="1"/>
    <col min="1341" max="1341" width="18.1640625" bestFit="1" customWidth="1"/>
    <col min="1342" max="1342" width="20.6640625" bestFit="1" customWidth="1"/>
    <col min="1343" max="1343" width="18.1640625" bestFit="1" customWidth="1"/>
    <col min="1344" max="1344" width="20.6640625" bestFit="1" customWidth="1"/>
    <col min="1345" max="1345" width="18.1640625" bestFit="1" customWidth="1"/>
    <col min="1346" max="1346" width="20.6640625" bestFit="1" customWidth="1"/>
    <col min="1347" max="1347" width="18.1640625" bestFit="1" customWidth="1"/>
    <col min="1348" max="1348" width="20.6640625" bestFit="1" customWidth="1"/>
    <col min="1349" max="1349" width="18.1640625" bestFit="1" customWidth="1"/>
    <col min="1350" max="1350" width="20.6640625" bestFit="1" customWidth="1"/>
    <col min="1351" max="1351" width="18.1640625" bestFit="1" customWidth="1"/>
    <col min="1352" max="1352" width="20.6640625" bestFit="1" customWidth="1"/>
    <col min="1353" max="1353" width="18.1640625" bestFit="1" customWidth="1"/>
    <col min="1354" max="1354" width="20.6640625" bestFit="1" customWidth="1"/>
    <col min="1355" max="1355" width="18.1640625" bestFit="1" customWidth="1"/>
    <col min="1356" max="1356" width="20.6640625" bestFit="1" customWidth="1"/>
    <col min="1357" max="1357" width="18.1640625" bestFit="1" customWidth="1"/>
    <col min="1358" max="1358" width="20.6640625" bestFit="1" customWidth="1"/>
    <col min="1359" max="1359" width="18.1640625" bestFit="1" customWidth="1"/>
    <col min="1360" max="1360" width="20.6640625" bestFit="1" customWidth="1"/>
    <col min="1361" max="1361" width="18.1640625" bestFit="1" customWidth="1"/>
    <col min="1362" max="1362" width="20.6640625" bestFit="1" customWidth="1"/>
    <col min="1363" max="1363" width="17.6640625" bestFit="1" customWidth="1"/>
    <col min="1364" max="1364" width="20.33203125" bestFit="1" customWidth="1"/>
    <col min="1365" max="1365" width="17.6640625" bestFit="1" customWidth="1"/>
    <col min="1366" max="1366" width="20.33203125" bestFit="1" customWidth="1"/>
    <col min="1367" max="1367" width="17.6640625" bestFit="1" customWidth="1"/>
    <col min="1368" max="1368" width="20.33203125" bestFit="1" customWidth="1"/>
    <col min="1369" max="1369" width="17.6640625" bestFit="1" customWidth="1"/>
    <col min="1370" max="1370" width="20.33203125" bestFit="1" customWidth="1"/>
    <col min="1371" max="1371" width="17.6640625" bestFit="1" customWidth="1"/>
    <col min="1372" max="1372" width="20.33203125" bestFit="1" customWidth="1"/>
    <col min="1373" max="1373" width="11.5" bestFit="1" customWidth="1"/>
    <col min="1374" max="1374" width="14" bestFit="1" customWidth="1"/>
    <col min="1375" max="1375" width="12.6640625" bestFit="1" customWidth="1"/>
    <col min="1376" max="1376" width="15.1640625" bestFit="1" customWidth="1"/>
    <col min="1377" max="1377" width="12.6640625" bestFit="1" customWidth="1"/>
    <col min="1378" max="1378" width="15.1640625" bestFit="1" customWidth="1"/>
    <col min="1379" max="1379" width="11.6640625" bestFit="1" customWidth="1"/>
    <col min="1380" max="1380" width="14.1640625" bestFit="1" customWidth="1"/>
    <col min="1381" max="1381" width="11.6640625" bestFit="1" customWidth="1"/>
    <col min="1382" max="1382" width="14.1640625" bestFit="1" customWidth="1"/>
    <col min="1383" max="1383" width="11.6640625" bestFit="1" customWidth="1"/>
    <col min="1384" max="1384" width="14.1640625" bestFit="1" customWidth="1"/>
    <col min="1385" max="1385" width="12.1640625" bestFit="1" customWidth="1"/>
    <col min="1386" max="1386" width="14.6640625" bestFit="1" customWidth="1"/>
    <col min="1387" max="1387" width="11.6640625" bestFit="1" customWidth="1"/>
    <col min="1388" max="1388" width="14.1640625" bestFit="1" customWidth="1"/>
    <col min="1389" max="1389" width="11.5" bestFit="1" customWidth="1"/>
    <col min="1390" max="1390" width="14" bestFit="1" customWidth="1"/>
    <col min="1391" max="1391" width="8" bestFit="1" customWidth="1"/>
    <col min="1392" max="1392" width="10.5" bestFit="1" customWidth="1"/>
    <col min="1393" max="1393" width="10" bestFit="1" customWidth="1"/>
  </cols>
  <sheetData>
    <row r="2" spans="1:1" ht="16" x14ac:dyDescent="0.2">
      <c r="A2" s="32"/>
    </row>
    <row r="3" spans="1:1" ht="16" x14ac:dyDescent="0.2">
      <c r="A3" s="14"/>
    </row>
    <row r="4" spans="1:1" ht="16" x14ac:dyDescent="0.2">
      <c r="A4" s="14"/>
    </row>
    <row r="5" spans="1:1" ht="16" x14ac:dyDescent="0.2">
      <c r="A5" s="14"/>
    </row>
    <row r="35" spans="1:12" x14ac:dyDescent="0.2">
      <c r="A35" s="1" t="s">
        <v>11</v>
      </c>
      <c r="B35" t="s">
        <v>2850</v>
      </c>
    </row>
    <row r="37" spans="1:12" x14ac:dyDescent="0.2">
      <c r="A37" s="1" t="s">
        <v>341</v>
      </c>
      <c r="B37" s="1" t="s">
        <v>1843</v>
      </c>
    </row>
    <row r="38" spans="1:12" x14ac:dyDescent="0.2">
      <c r="A38" s="1" t="s">
        <v>339</v>
      </c>
      <c r="B38">
        <v>0</v>
      </c>
      <c r="C38">
        <v>1</v>
      </c>
      <c r="D38">
        <v>2</v>
      </c>
      <c r="E38">
        <v>3</v>
      </c>
      <c r="F38">
        <v>4</v>
      </c>
      <c r="G38">
        <v>5</v>
      </c>
      <c r="H38">
        <v>6</v>
      </c>
      <c r="I38">
        <v>7</v>
      </c>
      <c r="J38">
        <v>10</v>
      </c>
      <c r="K38" t="s">
        <v>2849</v>
      </c>
      <c r="L38" t="s">
        <v>340</v>
      </c>
    </row>
    <row r="39" spans="1:12" x14ac:dyDescent="0.2">
      <c r="A39" s="2">
        <v>0</v>
      </c>
      <c r="B39" s="3">
        <v>15</v>
      </c>
      <c r="C39" s="3"/>
      <c r="D39" s="3"/>
      <c r="E39" s="3"/>
      <c r="F39" s="3"/>
      <c r="G39" s="3"/>
      <c r="H39" s="3"/>
      <c r="I39" s="3"/>
      <c r="J39" s="3"/>
      <c r="K39" s="3"/>
      <c r="L39" s="3">
        <v>15</v>
      </c>
    </row>
    <row r="40" spans="1:12" x14ac:dyDescent="0.2">
      <c r="A40" s="2">
        <v>7.2291999999999996</v>
      </c>
      <c r="B40" s="3">
        <v>13</v>
      </c>
      <c r="C40" s="3"/>
      <c r="D40" s="3">
        <v>2</v>
      </c>
      <c r="E40" s="3"/>
      <c r="F40" s="3"/>
      <c r="G40" s="3"/>
      <c r="H40" s="3"/>
      <c r="I40" s="3"/>
      <c r="J40" s="3"/>
      <c r="K40" s="3"/>
      <c r="L40" s="3">
        <v>15</v>
      </c>
    </row>
    <row r="41" spans="1:12" x14ac:dyDescent="0.2">
      <c r="A41" s="2">
        <v>7.75</v>
      </c>
      <c r="B41" s="3">
        <v>32</v>
      </c>
      <c r="C41" s="3">
        <v>1</v>
      </c>
      <c r="D41" s="3">
        <v>1</v>
      </c>
      <c r="E41" s="3"/>
      <c r="F41" s="3"/>
      <c r="G41" s="3"/>
      <c r="H41" s="3"/>
      <c r="I41" s="3"/>
      <c r="J41" s="3"/>
      <c r="K41" s="3"/>
      <c r="L41" s="3">
        <v>34</v>
      </c>
    </row>
    <row r="42" spans="1:12" x14ac:dyDescent="0.2">
      <c r="A42" s="2">
        <v>7.7750000000000004</v>
      </c>
      <c r="B42" s="3">
        <v>14</v>
      </c>
      <c r="C42" s="3">
        <v>2</v>
      </c>
      <c r="D42" s="3"/>
      <c r="E42" s="3"/>
      <c r="F42" s="3"/>
      <c r="G42" s="3"/>
      <c r="H42" s="3"/>
      <c r="I42" s="3"/>
      <c r="J42" s="3"/>
      <c r="K42" s="3"/>
      <c r="L42" s="3">
        <v>16</v>
      </c>
    </row>
    <row r="43" spans="1:12" x14ac:dyDescent="0.2">
      <c r="A43" s="2">
        <v>7.8958000000000004</v>
      </c>
      <c r="B43" s="3">
        <v>38</v>
      </c>
      <c r="C43" s="3"/>
      <c r="D43" s="3"/>
      <c r="E43" s="3"/>
      <c r="F43" s="3"/>
      <c r="G43" s="3"/>
      <c r="H43" s="3"/>
      <c r="I43" s="3"/>
      <c r="J43" s="3"/>
      <c r="K43" s="3"/>
      <c r="L43" s="3">
        <v>38</v>
      </c>
    </row>
    <row r="44" spans="1:12" x14ac:dyDescent="0.2">
      <c r="A44" s="2">
        <v>7.9249999999999998</v>
      </c>
      <c r="B44" s="3">
        <v>13</v>
      </c>
      <c r="C44" s="3">
        <v>2</v>
      </c>
      <c r="D44" s="3">
        <v>2</v>
      </c>
      <c r="E44" s="3"/>
      <c r="F44" s="3"/>
      <c r="G44" s="3"/>
      <c r="H44" s="3">
        <v>1</v>
      </c>
      <c r="I44" s="3"/>
      <c r="J44" s="3"/>
      <c r="K44" s="3"/>
      <c r="L44" s="3">
        <v>18</v>
      </c>
    </row>
    <row r="45" spans="1:12" x14ac:dyDescent="0.2">
      <c r="A45" s="2">
        <v>8.0500000000000007</v>
      </c>
      <c r="B45" s="3">
        <v>43</v>
      </c>
      <c r="C45" s="3"/>
      <c r="D45" s="3"/>
      <c r="E45" s="3"/>
      <c r="F45" s="3"/>
      <c r="G45" s="3"/>
      <c r="H45" s="3"/>
      <c r="I45" s="3"/>
      <c r="J45" s="3"/>
      <c r="K45" s="3"/>
      <c r="L45" s="3">
        <v>43</v>
      </c>
    </row>
    <row r="46" spans="1:12" x14ac:dyDescent="0.2">
      <c r="A46" s="2">
        <v>10.5</v>
      </c>
      <c r="B46" s="3">
        <v>24</v>
      </c>
      <c r="C46" s="3"/>
      <c r="D46" s="3"/>
      <c r="E46" s="3"/>
      <c r="F46" s="3"/>
      <c r="G46" s="3"/>
      <c r="H46" s="3"/>
      <c r="I46" s="3"/>
      <c r="J46" s="3"/>
      <c r="K46" s="3"/>
      <c r="L46" s="3">
        <v>24</v>
      </c>
    </row>
    <row r="47" spans="1:12" x14ac:dyDescent="0.2">
      <c r="A47" s="2">
        <v>13</v>
      </c>
      <c r="B47" s="3">
        <v>41</v>
      </c>
      <c r="C47" s="3"/>
      <c r="D47" s="3">
        <v>1</v>
      </c>
      <c r="E47" s="3"/>
      <c r="F47" s="3"/>
      <c r="G47" s="3"/>
      <c r="H47" s="3"/>
      <c r="I47" s="3"/>
      <c r="J47" s="3"/>
      <c r="K47" s="3"/>
      <c r="L47" s="3">
        <v>42</v>
      </c>
    </row>
    <row r="48" spans="1:12" x14ac:dyDescent="0.2">
      <c r="A48" s="2">
        <v>26</v>
      </c>
      <c r="B48" s="3">
        <v>9</v>
      </c>
      <c r="C48" s="3">
        <v>16</v>
      </c>
      <c r="D48" s="3">
        <v>6</v>
      </c>
      <c r="E48" s="3"/>
      <c r="F48" s="3"/>
      <c r="G48" s="3"/>
      <c r="H48" s="3"/>
      <c r="I48" s="3"/>
      <c r="J48" s="3"/>
      <c r="K48" s="3"/>
      <c r="L48" s="3">
        <v>31</v>
      </c>
    </row>
    <row r="49" spans="1:12" x14ac:dyDescent="0.2">
      <c r="A49" s="2">
        <v>26.55</v>
      </c>
      <c r="B49" s="3">
        <v>15</v>
      </c>
      <c r="C49" s="3"/>
      <c r="D49" s="3"/>
      <c r="E49" s="3"/>
      <c r="F49" s="3"/>
      <c r="G49" s="3"/>
      <c r="H49" s="3"/>
      <c r="I49" s="3"/>
      <c r="J49" s="3"/>
      <c r="K49" s="3"/>
      <c r="L49" s="3">
        <v>15</v>
      </c>
    </row>
    <row r="50" spans="1:12" x14ac:dyDescent="0.2">
      <c r="A50" s="2" t="s">
        <v>340</v>
      </c>
      <c r="B50" s="3">
        <v>257</v>
      </c>
      <c r="C50" s="3">
        <v>21</v>
      </c>
      <c r="D50" s="3">
        <v>12</v>
      </c>
      <c r="E50" s="3"/>
      <c r="F50" s="3"/>
      <c r="G50" s="3"/>
      <c r="H50" s="3">
        <v>1</v>
      </c>
      <c r="I50" s="3"/>
      <c r="J50" s="3"/>
      <c r="K50" s="3"/>
      <c r="L50" s="3">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 tiến độ</vt:lpstr>
      <vt:lpstr>Titannic dataset</vt:lpstr>
      <vt:lpstr>File titanic ban đầu </vt:lpstr>
      <vt:lpstr>titanic</vt:lpstr>
      <vt:lpstr>titannic clean + mining</vt:lpstr>
      <vt:lpstr>Ratio</vt:lpstr>
      <vt:lpstr>Ratio discrete + ordinal</vt:lpstr>
      <vt:lpstr>Norminal</vt:lpstr>
      <vt:lpstr>ratio vs norminal</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dc:creator>
  <cp:lastModifiedBy>Tuanpq</cp:lastModifiedBy>
  <cp:lastPrinted>2022-08-10T01:51:57Z</cp:lastPrinted>
  <dcterms:created xsi:type="dcterms:W3CDTF">2022-03-15T13:21:43Z</dcterms:created>
  <dcterms:modified xsi:type="dcterms:W3CDTF">2022-08-17T09:44:16Z</dcterms:modified>
</cp:coreProperties>
</file>