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tai229/Projects/FootballDnC/src/detection/"/>
    </mc:Choice>
  </mc:AlternateContent>
  <xr:revisionPtr revIDLastSave="0" documentId="13_ncr:1_{0C603503-C9E1-C346-BF7B-798DA50E722A}" xr6:coauthVersionLast="47" xr6:coauthVersionMax="47" xr10:uidLastSave="{00000000-0000-0000-0000-000000000000}"/>
  <bookViews>
    <workbookView xWindow="1440" yWindow="1240" windowWidth="27640" windowHeight="16940" xr2:uid="{D2ADA3F7-FC3E-3343-839E-3DAD1AA5C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18" i="1"/>
  <c r="R14" i="1"/>
  <c r="R10" i="1"/>
  <c r="R6" i="1"/>
  <c r="Q22" i="1"/>
  <c r="Q18" i="1"/>
  <c r="Q14" i="1"/>
  <c r="Q10" i="1"/>
  <c r="Q6" i="1"/>
  <c r="N8" i="1"/>
  <c r="O8" i="1"/>
  <c r="P8" i="1"/>
  <c r="N7" i="1"/>
  <c r="O7" i="1"/>
  <c r="P7" i="1"/>
  <c r="N24" i="1"/>
  <c r="O24" i="1"/>
  <c r="P24" i="1"/>
  <c r="N23" i="1"/>
  <c r="O23" i="1"/>
  <c r="P23" i="1"/>
  <c r="N22" i="1"/>
  <c r="O22" i="1"/>
  <c r="P22" i="1"/>
  <c r="N20" i="1"/>
  <c r="O20" i="1"/>
  <c r="P20" i="1"/>
  <c r="N19" i="1"/>
  <c r="O19" i="1"/>
  <c r="P19" i="1"/>
  <c r="N18" i="1"/>
  <c r="O18" i="1"/>
  <c r="P18" i="1"/>
  <c r="N16" i="1"/>
  <c r="O16" i="1"/>
  <c r="P16" i="1"/>
  <c r="N15" i="1"/>
  <c r="O15" i="1"/>
  <c r="P15" i="1"/>
  <c r="N14" i="1"/>
  <c r="O14" i="1"/>
  <c r="P14" i="1"/>
  <c r="N12" i="1"/>
  <c r="O12" i="1"/>
  <c r="P12" i="1"/>
  <c r="N11" i="1"/>
  <c r="O11" i="1"/>
  <c r="P11" i="1"/>
  <c r="N10" i="1"/>
  <c r="O10" i="1"/>
  <c r="P10" i="1"/>
  <c r="M24" i="1"/>
  <c r="M23" i="1"/>
  <c r="M22" i="1"/>
  <c r="M20" i="1"/>
  <c r="M19" i="1"/>
  <c r="M16" i="1"/>
  <c r="M15" i="1"/>
  <c r="M14" i="1"/>
  <c r="M12" i="1"/>
  <c r="M11" i="1"/>
  <c r="M10" i="1"/>
  <c r="M18" i="1"/>
  <c r="M7" i="1"/>
  <c r="M8" i="1"/>
  <c r="N6" i="1"/>
  <c r="O6" i="1"/>
  <c r="P6" i="1"/>
  <c r="M6" i="1"/>
</calcChain>
</file>

<file path=xl/sharedStrings.xml><?xml version="1.0" encoding="utf-8"?>
<sst xmlns="http://schemas.openxmlformats.org/spreadsheetml/2006/main" count="57" uniqueCount="27">
  <si>
    <t>STT</t>
  </si>
  <si>
    <t>Mô tả</t>
  </si>
  <si>
    <t>Tham số chính</t>
  </si>
  <si>
    <t>classes</t>
  </si>
  <si>
    <t>Precision (P)</t>
  </si>
  <si>
    <t>Recall (R)</t>
  </si>
  <si>
    <t>mAP50</t>
  </si>
  <si>
    <t>mAP50-95</t>
  </si>
  <si>
    <t>Train time(h)</t>
  </si>
  <si>
    <t>Note</t>
  </si>
  <si>
    <t>0_baseline</t>
  </si>
  <si>
    <t>all</t>
  </si>
  <si>
    <t>ball</t>
  </si>
  <si>
    <t>player</t>
  </si>
  <si>
    <t>Kích thước mô hình (MB)</t>
  </si>
  <si>
    <t>2_imgsz_1280</t>
  </si>
  <si>
    <t>1_model_s</t>
  </si>
  <si>
    <t>model="yolo11n.pt", imgsz=1280, epochs=50, batch=8, box=7.5, cls=0.5, patience=25</t>
  </si>
  <si>
    <t>3_high_loss</t>
  </si>
  <si>
    <t>model="yolo11n.pt", imgsz=640, epochs=50, batch=16, box=10.0, cls=3.0, patience=25</t>
  </si>
  <si>
    <t>4_combined</t>
  </si>
  <si>
    <t>model="yolo11s.pt", imgsz=1280, epochs=50, batch=8, box=10.0, cls=3.0, patience=25</t>
  </si>
  <si>
    <t>model="yolo11n.pt", imgsz=640, epochs=50, batch=16, box=7.5, cls=0.5, patience=25</t>
  </si>
  <si>
    <t>model="yolo11s.pt", imgsz=640, epochs=50, batch=16, box=7.5, cls=0.5, patience=25</t>
  </si>
  <si>
    <t>custom</t>
  </si>
  <si>
    <t>model="yolo11m.pt", imgsz=1280, epochs=100, batch=8, box=10.0, cls=3.0, patience=50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</si>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</sst>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;[Red]#,##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B057-E112-5B4F-91EB-F6C43BDA956A}">
  <dimension ref="A1:R24"/>
  <sheetViews>
    <sheetView tabSelected="1" zoomScale="120" zoomScaleNormal="120" workbookViewId="0">
      <selection activeCell="C27" sqref="C27"/>
    </sheetView>
  </sheetViews>
  <sheetFormatPr baseColWidth="10" defaultRowHeight="16" x14ac:dyDescent="0.2"/>
  <cols>
    <col min="1" max="1" width="4.6640625" bestFit="1" customWidth="1"/>
    <col min="2" max="2" width="13" bestFit="1" customWidth="1"/>
    <col min="3" max="3" width="75.1640625" bestFit="1" customWidth="1"/>
    <col min="4" max="4" width="8.1640625" bestFit="1" customWidth="1"/>
  </cols>
  <sheetData>
    <row r="1" spans="1:18" s="4" customFormat="1" ht="19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8" x14ac:dyDescent="0.2">
      <c r="A2" s="7">
        <v>1</v>
      </c>
      <c r="B2" s="6" t="s">
        <v>10</v>
      </c>
      <c r="C2" s="6" t="s">
        <v>22</v>
      </c>
      <c r="D2" t="s">
        <v>11</v>
      </c>
      <c r="E2" s="9">
        <v>0.73499999999999999</v>
      </c>
      <c r="F2" s="9">
        <v>0.52200000000000002</v>
      </c>
      <c r="G2" s="9">
        <v>0.55300000000000005</v>
      </c>
      <c r="H2" s="9">
        <v>0.33900000000000002</v>
      </c>
      <c r="I2" s="10">
        <v>0.14899999999999999</v>
      </c>
      <c r="J2" s="10">
        <v>5.4</v>
      </c>
      <c r="K2" s="6"/>
    </row>
    <row r="3" spans="1:18" x14ac:dyDescent="0.2">
      <c r="A3" s="7"/>
      <c r="B3" s="6"/>
      <c r="C3" s="6"/>
      <c r="D3" t="s">
        <v>12</v>
      </c>
      <c r="E3" s="9">
        <v>0.60899999999999999</v>
      </c>
      <c r="F3" s="9">
        <v>0.11700000000000001</v>
      </c>
      <c r="G3" s="9">
        <v>0.14799999999999999</v>
      </c>
      <c r="H3" s="9">
        <v>9.9699999999999997E-2</v>
      </c>
      <c r="I3" s="6"/>
      <c r="J3" s="6"/>
      <c r="K3" s="6"/>
    </row>
    <row r="4" spans="1:18" x14ac:dyDescent="0.2">
      <c r="A4" s="7"/>
      <c r="B4" s="6"/>
      <c r="C4" s="6"/>
      <c r="D4" t="s">
        <v>13</v>
      </c>
      <c r="E4" s="9">
        <v>0.86</v>
      </c>
      <c r="F4" s="9">
        <v>0.92800000000000005</v>
      </c>
      <c r="G4" s="9">
        <v>0.95699999999999996</v>
      </c>
      <c r="H4" s="9">
        <v>0.57899999999999996</v>
      </c>
      <c r="I4" s="6"/>
      <c r="J4" s="6"/>
      <c r="K4" s="6"/>
    </row>
    <row r="5" spans="1:18" x14ac:dyDescent="0.2">
      <c r="A5" s="2"/>
      <c r="B5" s="1"/>
      <c r="C5" s="1"/>
      <c r="E5" s="5"/>
      <c r="F5" s="5"/>
      <c r="G5" s="5"/>
      <c r="H5" s="5"/>
      <c r="I5" s="1"/>
      <c r="J5" s="1"/>
      <c r="K5" s="1"/>
      <c r="L5" t="s">
        <v>26</v>
      </c>
    </row>
    <row r="6" spans="1:18" x14ac:dyDescent="0.2">
      <c r="A6" s="7">
        <v>2</v>
      </c>
      <c r="B6" s="6" t="s">
        <v>16</v>
      </c>
      <c r="C6" s="6" t="s">
        <v>23</v>
      </c>
      <c r="D6" t="s">
        <v>11</v>
      </c>
      <c r="E6" s="9">
        <v>0.96899999999999997</v>
      </c>
      <c r="F6" s="9">
        <v>0.496</v>
      </c>
      <c r="G6" s="9">
        <v>0.58799999999999997</v>
      </c>
      <c r="H6" s="9">
        <v>0.41099999999999998</v>
      </c>
      <c r="I6" s="10">
        <v>0.17699999999999999</v>
      </c>
      <c r="J6" s="10">
        <v>19.100000000000001</v>
      </c>
      <c r="K6" s="6"/>
      <c r="L6" t="s">
        <v>11</v>
      </c>
      <c r="M6" s="9">
        <f>ROUND(100*(E6-E2)/E2,2)</f>
        <v>31.84</v>
      </c>
      <c r="N6" s="9">
        <f t="shared" ref="N6:P8" si="0">ROUND(100*(F6-F2)/F2,2)</f>
        <v>-4.9800000000000004</v>
      </c>
      <c r="O6" s="9">
        <f t="shared" si="0"/>
        <v>6.33</v>
      </c>
      <c r="P6" s="9">
        <f t="shared" si="0"/>
        <v>21.24</v>
      </c>
      <c r="Q6" s="10">
        <f>ROUND(100*(I6-I2)/I2,2)</f>
        <v>18.79</v>
      </c>
      <c r="R6" s="10">
        <f>ROUND(100*(J6-J2)/J2,2)</f>
        <v>253.7</v>
      </c>
    </row>
    <row r="7" spans="1:18" x14ac:dyDescent="0.2">
      <c r="A7" s="7"/>
      <c r="B7" s="6"/>
      <c r="C7" s="6"/>
      <c r="D7" t="s">
        <v>12</v>
      </c>
      <c r="E7" s="9">
        <v>0.96399999999999997</v>
      </c>
      <c r="F7" s="9">
        <v>0.10100000000000001</v>
      </c>
      <c r="G7" s="9">
        <v>0.20499999999999999</v>
      </c>
      <c r="H7" s="9">
        <v>0.14099999999999999</v>
      </c>
      <c r="I7" s="6"/>
      <c r="J7" s="6"/>
      <c r="K7" s="6"/>
      <c r="L7" t="s">
        <v>12</v>
      </c>
      <c r="M7" s="9">
        <f t="shared" ref="M7:M24" si="1">ROUND(100*(E7-E3)/E3,2)</f>
        <v>58.29</v>
      </c>
      <c r="N7" s="9">
        <f t="shared" si="0"/>
        <v>-13.68</v>
      </c>
      <c r="O7" s="9">
        <f t="shared" si="0"/>
        <v>38.51</v>
      </c>
      <c r="P7" s="9">
        <f t="shared" si="0"/>
        <v>41.42</v>
      </c>
      <c r="Q7" s="6"/>
      <c r="R7" s="6"/>
    </row>
    <row r="8" spans="1:18" x14ac:dyDescent="0.2">
      <c r="A8" s="7"/>
      <c r="B8" s="6"/>
      <c r="C8" s="6"/>
      <c r="D8" t="s">
        <v>13</v>
      </c>
      <c r="E8" s="9">
        <v>0.97399999999999998</v>
      </c>
      <c r="F8" s="9">
        <v>0.89100000000000001</v>
      </c>
      <c r="G8" s="9">
        <v>0.97199999999999998</v>
      </c>
      <c r="H8" s="9">
        <v>0.68100000000000005</v>
      </c>
      <c r="I8" s="6"/>
      <c r="J8" s="6"/>
      <c r="K8" s="6"/>
      <c r="L8" t="s">
        <v>13</v>
      </c>
      <c r="M8" s="9">
        <f t="shared" si="1"/>
        <v>13.26</v>
      </c>
      <c r="N8" s="9">
        <f t="shared" si="0"/>
        <v>-3.99</v>
      </c>
      <c r="O8" s="9">
        <f t="shared" si="0"/>
        <v>1.57</v>
      </c>
      <c r="P8" s="9">
        <f t="shared" si="0"/>
        <v>17.62</v>
      </c>
      <c r="Q8" s="6"/>
      <c r="R8" s="6"/>
    </row>
    <row r="9" spans="1:18" x14ac:dyDescent="0.2">
      <c r="A9" s="2"/>
      <c r="B9" s="1"/>
      <c r="C9" s="1"/>
      <c r="E9" s="5"/>
      <c r="F9" s="5"/>
      <c r="G9" s="5"/>
      <c r="H9" s="5"/>
      <c r="I9" s="1"/>
      <c r="J9" s="1"/>
      <c r="K9" s="1"/>
      <c r="M9" s="9"/>
      <c r="N9" s="5"/>
      <c r="O9" s="5"/>
      <c r="P9" s="5"/>
      <c r="Q9" s="1"/>
      <c r="R9" s="1"/>
    </row>
    <row r="10" spans="1:18" x14ac:dyDescent="0.2">
      <c r="A10" s="7">
        <v>3</v>
      </c>
      <c r="B10" s="6" t="s">
        <v>15</v>
      </c>
      <c r="C10" s="6" t="s">
        <v>17</v>
      </c>
      <c r="D10" t="s">
        <v>11</v>
      </c>
      <c r="E10" s="9">
        <v>0.93100000000000005</v>
      </c>
      <c r="F10" s="9">
        <v>0.65700000000000003</v>
      </c>
      <c r="G10" s="9">
        <v>0.69399999999999995</v>
      </c>
      <c r="H10" s="9">
        <v>0.52700000000000002</v>
      </c>
      <c r="I10" s="10">
        <v>0.34100000000000003</v>
      </c>
      <c r="J10" s="10">
        <v>5.5</v>
      </c>
      <c r="K10" s="6"/>
      <c r="L10" t="s">
        <v>11</v>
      </c>
      <c r="M10" s="9">
        <f>ROUND(100*(E10-E2)/E2,2)</f>
        <v>26.67</v>
      </c>
      <c r="N10" s="9">
        <f t="shared" ref="N10:P10" si="2">ROUND(100*(F10-F2)/F2,2)</f>
        <v>25.86</v>
      </c>
      <c r="O10" s="9">
        <f t="shared" si="2"/>
        <v>25.5</v>
      </c>
      <c r="P10" s="9">
        <f t="shared" si="2"/>
        <v>55.46</v>
      </c>
      <c r="Q10" s="10">
        <f>ROUND(100*(I10-I2)/I2,2)</f>
        <v>128.86000000000001</v>
      </c>
      <c r="R10" s="10">
        <f>ROUND(100*(J10-J2)/J2,2)</f>
        <v>1.85</v>
      </c>
    </row>
    <row r="11" spans="1:18" x14ac:dyDescent="0.2">
      <c r="A11" s="7"/>
      <c r="B11" s="6"/>
      <c r="C11" s="6"/>
      <c r="D11" t="s">
        <v>12</v>
      </c>
      <c r="E11" s="9">
        <v>0.90100000000000002</v>
      </c>
      <c r="F11" s="9">
        <v>0.33700000000000002</v>
      </c>
      <c r="G11" s="9">
        <v>0.4</v>
      </c>
      <c r="H11" s="9">
        <v>0.26300000000000001</v>
      </c>
      <c r="I11" s="6"/>
      <c r="J11" s="6"/>
      <c r="K11" s="6"/>
      <c r="L11" t="s">
        <v>12</v>
      </c>
      <c r="M11" s="9">
        <f>ROUND(100*(E11-E3)/E3,2)</f>
        <v>47.95</v>
      </c>
      <c r="N11" s="9">
        <f t="shared" ref="N11:P11" si="3">ROUND(100*(F11-F3)/F3,2)</f>
        <v>188.03</v>
      </c>
      <c r="O11" s="9">
        <f t="shared" si="3"/>
        <v>170.27</v>
      </c>
      <c r="P11" s="9">
        <f t="shared" si="3"/>
        <v>163.79</v>
      </c>
      <c r="Q11" s="6"/>
      <c r="R11" s="6"/>
    </row>
    <row r="12" spans="1:18" x14ac:dyDescent="0.2">
      <c r="A12" s="7"/>
      <c r="B12" s="6"/>
      <c r="C12" s="6"/>
      <c r="D12" t="s">
        <v>13</v>
      </c>
      <c r="E12" s="9">
        <v>0.88</v>
      </c>
      <c r="F12" s="9">
        <v>0.92200000000000004</v>
      </c>
      <c r="G12" s="9">
        <v>0.96199999999999997</v>
      </c>
      <c r="H12" s="9">
        <v>0.625</v>
      </c>
      <c r="I12" s="6"/>
      <c r="J12" s="6"/>
      <c r="K12" s="6"/>
      <c r="L12" t="s">
        <v>13</v>
      </c>
      <c r="M12" s="9">
        <f>ROUND(100*(E12-E4)/E4,2)</f>
        <v>2.33</v>
      </c>
      <c r="N12" s="9">
        <f t="shared" ref="N12:P12" si="4">ROUND(100*(F12-F4)/F4,2)</f>
        <v>-0.65</v>
      </c>
      <c r="O12" s="9">
        <f t="shared" si="4"/>
        <v>0.52</v>
      </c>
      <c r="P12" s="9">
        <f t="shared" si="4"/>
        <v>7.94</v>
      </c>
      <c r="Q12" s="6"/>
      <c r="R12" s="6"/>
    </row>
    <row r="13" spans="1:18" x14ac:dyDescent="0.2">
      <c r="A13" s="2"/>
      <c r="B13" s="1"/>
      <c r="C13" s="1"/>
      <c r="E13" s="5"/>
      <c r="F13" s="5"/>
      <c r="G13" s="5"/>
      <c r="H13" s="5"/>
      <c r="I13" s="1"/>
      <c r="J13" s="1"/>
      <c r="K13" s="1"/>
      <c r="M13" s="9"/>
      <c r="N13" s="5"/>
      <c r="O13" s="5"/>
      <c r="P13" s="5"/>
      <c r="Q13" s="1"/>
      <c r="R13" s="1"/>
    </row>
    <row r="14" spans="1:18" x14ac:dyDescent="0.2">
      <c r="A14" s="7">
        <v>4</v>
      </c>
      <c r="B14" s="6" t="s">
        <v>18</v>
      </c>
      <c r="C14" s="6" t="s">
        <v>19</v>
      </c>
      <c r="D14" t="s">
        <v>11</v>
      </c>
      <c r="E14" s="9">
        <v>0.83499999999999996</v>
      </c>
      <c r="F14" s="9">
        <v>0.52200000000000002</v>
      </c>
      <c r="G14" s="9">
        <v>0.56699999999999995</v>
      </c>
      <c r="H14" s="9">
        <v>0.34599999999999997</v>
      </c>
      <c r="I14" s="10">
        <v>0.14699999999999999</v>
      </c>
      <c r="J14" s="10">
        <v>5.4</v>
      </c>
      <c r="K14" s="6"/>
      <c r="L14" t="s">
        <v>11</v>
      </c>
      <c r="M14" s="9">
        <f>ROUND(100*(E14-E2)/E2,2)</f>
        <v>13.61</v>
      </c>
      <c r="N14" s="9">
        <f t="shared" ref="N14:P14" si="5">ROUND(100*(F14-F2)/F2,2)</f>
        <v>0</v>
      </c>
      <c r="O14" s="9">
        <f t="shared" si="5"/>
        <v>2.5299999999999998</v>
      </c>
      <c r="P14" s="9">
        <f t="shared" si="5"/>
        <v>2.06</v>
      </c>
      <c r="Q14" s="10">
        <f>ROUND(100*(I14-I2)/I2,2)</f>
        <v>-1.34</v>
      </c>
      <c r="R14" s="10">
        <f>ROUND(100*(J14-J2)/J2,2)</f>
        <v>0</v>
      </c>
    </row>
    <row r="15" spans="1:18" x14ac:dyDescent="0.2">
      <c r="A15" s="7"/>
      <c r="B15" s="6"/>
      <c r="C15" s="6"/>
      <c r="D15" t="s">
        <v>12</v>
      </c>
      <c r="E15" s="9">
        <v>0.81799999999999995</v>
      </c>
      <c r="F15" s="9">
        <v>0.11799999999999999</v>
      </c>
      <c r="G15" s="9">
        <v>0.17899999999999999</v>
      </c>
      <c r="H15" s="9">
        <v>0.104</v>
      </c>
      <c r="I15" s="6"/>
      <c r="J15" s="6"/>
      <c r="K15" s="6"/>
      <c r="L15" t="s">
        <v>12</v>
      </c>
      <c r="M15" s="9">
        <f>ROUND(100*(E15-E3)/E3,2)</f>
        <v>34.32</v>
      </c>
      <c r="N15" s="9">
        <f t="shared" ref="N15:P15" si="6">ROUND(100*(F15-F3)/F3,2)</f>
        <v>0.85</v>
      </c>
      <c r="O15" s="9">
        <f t="shared" si="6"/>
        <v>20.95</v>
      </c>
      <c r="P15" s="9">
        <f t="shared" si="6"/>
        <v>4.3099999999999996</v>
      </c>
      <c r="Q15" s="6"/>
      <c r="R15" s="6"/>
    </row>
    <row r="16" spans="1:18" x14ac:dyDescent="0.2">
      <c r="A16" s="7"/>
      <c r="B16" s="6"/>
      <c r="C16" s="6"/>
      <c r="D16" t="s">
        <v>13</v>
      </c>
      <c r="E16" s="9">
        <v>0.85299999999999998</v>
      </c>
      <c r="F16" s="9">
        <v>0.92600000000000005</v>
      </c>
      <c r="G16" s="9">
        <v>0.95499999999999996</v>
      </c>
      <c r="H16" s="9">
        <v>0.58699999999999997</v>
      </c>
      <c r="I16" s="6"/>
      <c r="J16" s="6"/>
      <c r="K16" s="6"/>
      <c r="L16" t="s">
        <v>13</v>
      </c>
      <c r="M16" s="9">
        <f>ROUND(100*(E16-E4)/E4,2)</f>
        <v>-0.81</v>
      </c>
      <c r="N16" s="9">
        <f t="shared" ref="N16:P16" si="7">ROUND(100*(F16-F4)/F4,2)</f>
        <v>-0.22</v>
      </c>
      <c r="O16" s="9">
        <f t="shared" si="7"/>
        <v>-0.21</v>
      </c>
      <c r="P16" s="9">
        <f t="shared" si="7"/>
        <v>1.38</v>
      </c>
      <c r="Q16" s="6"/>
      <c r="R16" s="6"/>
    </row>
    <row r="17" spans="1:18" x14ac:dyDescent="0.2">
      <c r="A17" s="2"/>
      <c r="B17" s="1"/>
      <c r="C17" s="1"/>
      <c r="E17" s="5"/>
      <c r="F17" s="5"/>
      <c r="G17" s="5"/>
      <c r="H17" s="5"/>
      <c r="I17" s="1"/>
      <c r="J17" s="1"/>
      <c r="K17" s="1"/>
      <c r="M17" s="9"/>
      <c r="N17" s="5"/>
      <c r="O17" s="5"/>
      <c r="P17" s="5"/>
      <c r="Q17" s="1"/>
      <c r="R17" s="1"/>
    </row>
    <row r="18" spans="1:18" x14ac:dyDescent="0.2">
      <c r="A18" s="7">
        <v>5</v>
      </c>
      <c r="B18" s="6" t="s">
        <v>20</v>
      </c>
      <c r="C18" s="6" t="s">
        <v>21</v>
      </c>
      <c r="D18" t="s">
        <v>11</v>
      </c>
      <c r="E18" s="9">
        <v>0.97399999999999998</v>
      </c>
      <c r="F18" s="9">
        <v>0.70099999999999996</v>
      </c>
      <c r="G18" s="9">
        <v>0.78300000000000003</v>
      </c>
      <c r="H18" s="9">
        <v>0.60899999999999999</v>
      </c>
      <c r="I18" s="10">
        <v>0.58599999999999997</v>
      </c>
      <c r="J18" s="10">
        <v>19.2</v>
      </c>
      <c r="K18" s="6"/>
      <c r="L18" t="s">
        <v>11</v>
      </c>
      <c r="M18" s="9">
        <f>ROUND(100*(E18-E2)/E2,2)</f>
        <v>32.520000000000003</v>
      </c>
      <c r="N18" s="9">
        <f t="shared" ref="N18:P18" si="8">ROUND(100*(F18-F2)/F2,2)</f>
        <v>34.29</v>
      </c>
      <c r="O18" s="9">
        <f t="shared" si="8"/>
        <v>41.59</v>
      </c>
      <c r="P18" s="9">
        <f t="shared" si="8"/>
        <v>79.650000000000006</v>
      </c>
      <c r="Q18" s="10">
        <f>ROUND(100*(I18-I2)/I2,2)</f>
        <v>293.29000000000002</v>
      </c>
      <c r="R18" s="10">
        <f>ROUND(100*(J18-J2)/J2,2)</f>
        <v>255.56</v>
      </c>
    </row>
    <row r="19" spans="1:18" x14ac:dyDescent="0.2">
      <c r="A19" s="7"/>
      <c r="B19" s="6"/>
      <c r="C19" s="6"/>
      <c r="D19" t="s">
        <v>12</v>
      </c>
      <c r="E19" s="9">
        <v>0.96699999999999997</v>
      </c>
      <c r="F19" s="9">
        <v>0.41899999999999998</v>
      </c>
      <c r="G19" s="9">
        <v>0.57399999999999995</v>
      </c>
      <c r="H19" s="9">
        <v>0.36699999999999999</v>
      </c>
      <c r="I19" s="6"/>
      <c r="J19" s="6"/>
      <c r="K19" s="6"/>
      <c r="L19" t="s">
        <v>12</v>
      </c>
      <c r="M19" s="9">
        <f>ROUND(100*(E19-E3)/E3,2)</f>
        <v>58.78</v>
      </c>
      <c r="N19" s="9">
        <f t="shared" ref="N19:P19" si="9">ROUND(100*(F19-F3)/F3,2)</f>
        <v>258.12</v>
      </c>
      <c r="O19" s="9">
        <f t="shared" si="9"/>
        <v>287.83999999999997</v>
      </c>
      <c r="P19" s="9">
        <f t="shared" si="9"/>
        <v>268.10000000000002</v>
      </c>
      <c r="Q19" s="6"/>
      <c r="R19" s="6"/>
    </row>
    <row r="20" spans="1:18" x14ac:dyDescent="0.2">
      <c r="A20" s="7"/>
      <c r="B20" s="6"/>
      <c r="C20" s="6"/>
      <c r="D20" t="s">
        <v>13</v>
      </c>
      <c r="E20" s="9">
        <v>0.98099999999999998</v>
      </c>
      <c r="F20" s="9">
        <v>0.98199999999999998</v>
      </c>
      <c r="G20" s="9">
        <v>0.99199999999999999</v>
      </c>
      <c r="H20" s="9">
        <v>0.85099999999999998</v>
      </c>
      <c r="I20" s="6"/>
      <c r="J20" s="6"/>
      <c r="K20" s="6"/>
      <c r="L20" t="s">
        <v>13</v>
      </c>
      <c r="M20" s="9">
        <f>ROUND(100*(E20-E4)/E4,2)</f>
        <v>14.07</v>
      </c>
      <c r="N20" s="9">
        <f t="shared" ref="N20:P20" si="10">ROUND(100*(F20-F4)/F4,2)</f>
        <v>5.82</v>
      </c>
      <c r="O20" s="9">
        <f t="shared" si="10"/>
        <v>3.66</v>
      </c>
      <c r="P20" s="9">
        <f t="shared" si="10"/>
        <v>46.98</v>
      </c>
      <c r="Q20" s="6"/>
      <c r="R20" s="6"/>
    </row>
    <row r="21" spans="1:18" x14ac:dyDescent="0.2">
      <c r="E21" s="5"/>
      <c r="F21" s="5"/>
      <c r="G21" s="5"/>
      <c r="H21" s="5"/>
      <c r="M21" s="9"/>
      <c r="N21" s="5"/>
      <c r="O21" s="5"/>
      <c r="P21" s="5"/>
    </row>
    <row r="22" spans="1:18" x14ac:dyDescent="0.2">
      <c r="A22" s="7">
        <v>6</v>
      </c>
      <c r="B22" s="6" t="s">
        <v>24</v>
      </c>
      <c r="C22" s="6" t="s">
        <v>25</v>
      </c>
      <c r="D22" t="s">
        <v>11</v>
      </c>
      <c r="E22" s="9">
        <v>0.95699999999999996</v>
      </c>
      <c r="F22" s="9">
        <v>0.72399999999999998</v>
      </c>
      <c r="G22" s="9">
        <v>0.79600000000000004</v>
      </c>
      <c r="H22" s="9">
        <v>0.65200000000000002</v>
      </c>
      <c r="I22" s="8">
        <v>2642</v>
      </c>
      <c r="J22" s="10">
        <v>40.5</v>
      </c>
      <c r="K22" s="6"/>
      <c r="L22" t="s">
        <v>11</v>
      </c>
      <c r="M22" s="9">
        <f>ROUND(100*(E22-E2)/E2,2)</f>
        <v>30.2</v>
      </c>
      <c r="N22" s="9">
        <f t="shared" ref="N22:P22" si="11">ROUND(100*(F22-F2)/F2,2)</f>
        <v>38.700000000000003</v>
      </c>
      <c r="O22" s="9">
        <f t="shared" si="11"/>
        <v>43.94</v>
      </c>
      <c r="P22" s="9">
        <f t="shared" si="11"/>
        <v>92.33</v>
      </c>
      <c r="Q22" s="8">
        <f>ROUND(100*(I22-I2)/I2,2)</f>
        <v>1773054.36</v>
      </c>
      <c r="R22" s="8">
        <f>ROUND(100*(J22-J2)/J2,2)</f>
        <v>650</v>
      </c>
    </row>
    <row r="23" spans="1:18" x14ac:dyDescent="0.2">
      <c r="A23" s="7"/>
      <c r="B23" s="6"/>
      <c r="C23" s="6"/>
      <c r="D23" t="s">
        <v>12</v>
      </c>
      <c r="E23" s="9">
        <v>0.93200000000000005</v>
      </c>
      <c r="F23" s="9">
        <v>0.45900000000000002</v>
      </c>
      <c r="G23" s="9">
        <v>0.59799999999999998</v>
      </c>
      <c r="H23" s="9">
        <v>0.42699999999999999</v>
      </c>
      <c r="I23" s="6"/>
      <c r="J23" s="6"/>
      <c r="K23" s="6"/>
      <c r="L23" t="s">
        <v>12</v>
      </c>
      <c r="M23" s="9">
        <f>ROUND(100*(E23-E3)/E3,2)</f>
        <v>53.04</v>
      </c>
      <c r="N23" s="9">
        <f t="shared" ref="N23:P23" si="12">ROUND(100*(F23-F3)/F3,2)</f>
        <v>292.31</v>
      </c>
      <c r="O23" s="9">
        <f t="shared" si="12"/>
        <v>304.05</v>
      </c>
      <c r="P23" s="9">
        <f t="shared" si="12"/>
        <v>328.28</v>
      </c>
      <c r="Q23" s="6"/>
      <c r="R23" s="6"/>
    </row>
    <row r="24" spans="1:18" x14ac:dyDescent="0.2">
      <c r="A24" s="7"/>
      <c r="B24" s="6"/>
      <c r="C24" s="6"/>
      <c r="D24" t="s">
        <v>13</v>
      </c>
      <c r="E24" s="9">
        <v>0.98299999999999998</v>
      </c>
      <c r="F24" s="9">
        <v>0.98899999999999999</v>
      </c>
      <c r="G24" s="9">
        <v>0.99299999999999999</v>
      </c>
      <c r="H24" s="9">
        <v>0.878</v>
      </c>
      <c r="I24" s="6"/>
      <c r="J24" s="6"/>
      <c r="K24" s="6"/>
      <c r="L24" t="s">
        <v>13</v>
      </c>
      <c r="M24" s="9">
        <f>ROUND(100*(E24-E4)/E4,2)</f>
        <v>14.3</v>
      </c>
      <c r="N24" s="9">
        <f t="shared" ref="N24:P24" si="13">ROUND(100*(F24-F4)/F4,2)</f>
        <v>6.57</v>
      </c>
      <c r="O24" s="9">
        <f t="shared" si="13"/>
        <v>3.76</v>
      </c>
      <c r="P24" s="9">
        <f t="shared" si="13"/>
        <v>51.64</v>
      </c>
      <c r="Q24" s="6"/>
      <c r="R24" s="6"/>
    </row>
  </sheetData>
  <mergeCells count="46">
    <mergeCell ref="R6:R8"/>
    <mergeCell ref="R10:R12"/>
    <mergeCell ref="R14:R16"/>
    <mergeCell ref="R18:R20"/>
    <mergeCell ref="R22:R24"/>
    <mergeCell ref="Q6:Q8"/>
    <mergeCell ref="Q10:Q12"/>
    <mergeCell ref="Q14:Q16"/>
    <mergeCell ref="Q18:Q20"/>
    <mergeCell ref="Q22:Q24"/>
    <mergeCell ref="K22:K24"/>
    <mergeCell ref="A18:A20"/>
    <mergeCell ref="B18:B20"/>
    <mergeCell ref="C18:C20"/>
    <mergeCell ref="I18:I20"/>
    <mergeCell ref="J18:J20"/>
    <mergeCell ref="K18:K20"/>
    <mergeCell ref="A22:A24"/>
    <mergeCell ref="B22:B24"/>
    <mergeCell ref="C22:C24"/>
    <mergeCell ref="I22:I24"/>
    <mergeCell ref="J22:J24"/>
    <mergeCell ref="K14:K16"/>
    <mergeCell ref="A10:A12"/>
    <mergeCell ref="B10:B12"/>
    <mergeCell ref="C10:C12"/>
    <mergeCell ref="I10:I12"/>
    <mergeCell ref="J10:J12"/>
    <mergeCell ref="K10:K12"/>
    <mergeCell ref="A14:A16"/>
    <mergeCell ref="B14:B16"/>
    <mergeCell ref="C14:C16"/>
    <mergeCell ref="I14:I16"/>
    <mergeCell ref="J14:J16"/>
    <mergeCell ref="K6:K8"/>
    <mergeCell ref="C2:C4"/>
    <mergeCell ref="B2:B4"/>
    <mergeCell ref="A2:A4"/>
    <mergeCell ref="I2:I4"/>
    <mergeCell ref="J2:J4"/>
    <mergeCell ref="K2:K4"/>
    <mergeCell ref="A6:A8"/>
    <mergeCell ref="B6:B8"/>
    <mergeCell ref="C6:C8"/>
    <mergeCell ref="I6:I8"/>
    <mergeCell ref="J6:J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Tuan Tai</dc:creator>
  <cp:lastModifiedBy>Trinh Tuan Tai</cp:lastModifiedBy>
  <dcterms:created xsi:type="dcterms:W3CDTF">2025-03-08T13:24:48Z</dcterms:created>
  <dcterms:modified xsi:type="dcterms:W3CDTF">2025-03-10T06:57:06Z</dcterms:modified>
</cp:coreProperties>
</file>