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tuanth/Desktop/LocPhat-lp68/rest-api/dev/"/>
    </mc:Choice>
  </mc:AlternateContent>
  <bookViews>
    <workbookView xWindow="0" yWindow="460" windowWidth="25520" windowHeight="15540"/>
  </bookViews>
  <sheets>
    <sheet name="Phế khách mới" sheetId="3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8" i="3" l="1"/>
  <c r="Q18" i="3"/>
  <c r="P18" i="3"/>
  <c r="O18" i="3"/>
  <c r="N18" i="3"/>
  <c r="M18" i="3"/>
  <c r="L18" i="3"/>
  <c r="I18" i="3"/>
  <c r="H18" i="3"/>
  <c r="G18" i="3"/>
  <c r="F18" i="3"/>
  <c r="E18" i="3"/>
  <c r="D18" i="3"/>
  <c r="C18" i="3"/>
  <c r="B18" i="3"/>
  <c r="R17" i="3"/>
  <c r="Q17" i="3"/>
  <c r="P17" i="3"/>
  <c r="O17" i="3"/>
  <c r="N17" i="3"/>
  <c r="M2" i="3"/>
  <c r="M17" i="3"/>
  <c r="L2" i="3"/>
  <c r="L17" i="3"/>
  <c r="J2" i="3"/>
  <c r="J17" i="3"/>
  <c r="I2" i="3"/>
  <c r="I17" i="3"/>
  <c r="H2" i="3"/>
  <c r="H17" i="3"/>
  <c r="F2" i="3"/>
  <c r="F17" i="3"/>
  <c r="E2" i="3"/>
  <c r="E17" i="3"/>
  <c r="D2" i="3"/>
  <c r="D17" i="3"/>
  <c r="B2" i="3"/>
  <c r="B17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K15" i="3"/>
  <c r="K18" i="3"/>
  <c r="J15" i="3"/>
  <c r="J18" i="3"/>
  <c r="K14" i="3"/>
  <c r="J14" i="3"/>
  <c r="K13" i="3"/>
  <c r="J13" i="3"/>
  <c r="K12" i="3"/>
  <c r="J12" i="3"/>
  <c r="R11" i="3"/>
  <c r="Q11" i="3"/>
  <c r="P11" i="3"/>
  <c r="O11" i="3"/>
  <c r="N11" i="3"/>
  <c r="J11" i="3"/>
  <c r="F11" i="3"/>
  <c r="B11" i="3"/>
  <c r="K10" i="3"/>
  <c r="J10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K8" i="3"/>
  <c r="J8" i="3"/>
  <c r="R7" i="3"/>
  <c r="Q7" i="3"/>
  <c r="P7" i="3"/>
  <c r="O7" i="3"/>
  <c r="N7" i="3"/>
  <c r="M7" i="3"/>
  <c r="L7" i="3"/>
  <c r="K7" i="3"/>
  <c r="J7" i="3"/>
  <c r="I7" i="3"/>
  <c r="G7" i="3"/>
  <c r="F7" i="3"/>
  <c r="E7" i="3"/>
  <c r="C7" i="3"/>
  <c r="B7" i="3"/>
  <c r="R6" i="3"/>
  <c r="Q6" i="3"/>
  <c r="P6" i="3"/>
  <c r="O6" i="3"/>
  <c r="N6" i="3"/>
  <c r="B6" i="3"/>
  <c r="K4" i="3"/>
  <c r="J4" i="3"/>
  <c r="M11" i="3"/>
  <c r="L11" i="3"/>
  <c r="K2" i="3"/>
  <c r="K17" i="3"/>
  <c r="J6" i="3"/>
  <c r="I11" i="3"/>
  <c r="H11" i="3"/>
  <c r="G2" i="3"/>
  <c r="G17" i="3"/>
  <c r="E11" i="3"/>
  <c r="D11" i="3"/>
  <c r="C2" i="3"/>
  <c r="C17" i="3"/>
  <c r="K6" i="3"/>
  <c r="L6" i="3"/>
  <c r="C11" i="3"/>
  <c r="G11" i="3"/>
  <c r="K11" i="3"/>
  <c r="C6" i="3"/>
  <c r="M6" i="3"/>
</calcChain>
</file>

<file path=xl/sharedStrings.xml><?xml version="1.0" encoding="utf-8"?>
<sst xmlns="http://schemas.openxmlformats.org/spreadsheetml/2006/main" count="1" uniqueCount="1">
  <si>
    <t>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</si>
</sst>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₫_-;\-* #,##0.00\ _₫_-;_-* &quot;-&quot;??\ _₫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1" fillId="0" borderId="0"/>
  </cellStyleXfs>
  <cellXfs count="3">
    <xf numFmtId="0" fontId="0" fillId="0" borderId="0" xfId="0"/>
    <xf numFmtId="0" fontId="2" fillId="0" borderId="1" xfId="0" applyFont="1" applyBorder="1"/>
    <xf numFmtId="0" fontId="3" fillId="0" borderId="1" xfId="0" applyFont="1" applyBorder="1"/>
  </cellXfs>
  <cellStyles count="6">
    <cellStyle name="Comma 2" xfId="2"/>
    <cellStyle name="Comma 3" xfId="3"/>
    <cellStyle name="Normal" xfId="0" builtinId="0"/>
    <cellStyle name="Normal 2" xfId="4"/>
    <cellStyle name="Normal 3" xfId="5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R18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1" max="1" width="20" bestFit="1" customWidth="1"/>
    <col min="2" max="18" width="5.5" bestFit="1" customWidth="1"/>
  </cols>
  <sheetData>
    <row r="1" spans="1:18" ht="16" x14ac:dyDescent="0.2">
      <c r="A1" s="1" t="s">
        <v>0</v>
      </c>
      <c r="B1" s="1">
        <v>15</v>
      </c>
      <c r="C1" s="1">
        <v>20</v>
      </c>
      <c r="D1" s="1">
        <v>21</v>
      </c>
      <c r="E1" s="1">
        <v>22</v>
      </c>
      <c r="F1" s="1">
        <v>24</v>
      </c>
      <c r="G1" s="1">
        <v>25</v>
      </c>
      <c r="H1" s="1">
        <v>26</v>
      </c>
      <c r="I1" s="1">
        <v>27</v>
      </c>
      <c r="J1" s="1">
        <v>30</v>
      </c>
      <c r="K1" s="1">
        <v>31</v>
      </c>
      <c r="L1" s="1">
        <v>32</v>
      </c>
      <c r="M1" s="1">
        <v>33</v>
      </c>
      <c r="N1" s="1">
        <v>40</v>
      </c>
      <c r="O1" s="1">
        <v>41</v>
      </c>
      <c r="P1" s="1">
        <v>42</v>
      </c>
      <c r="Q1" s="1">
        <v>43</v>
      </c>
      <c r="R1" s="1">
        <v>44</v>
      </c>
    </row>
    <row r="2" spans="1:18" ht="16" x14ac:dyDescent="0.2">
      <c r="A2" s="1">
        <v>1000</v>
      </c>
      <c r="B2" s="2">
        <f t="shared" ref="B2:M2" si="0">0.5*B3</f>
        <v>32</v>
      </c>
      <c r="C2" s="2">
        <f t="shared" si="0"/>
        <v>42</v>
      </c>
      <c r="D2" s="2">
        <f t="shared" si="0"/>
        <v>45</v>
      </c>
      <c r="E2" s="2">
        <f t="shared" si="0"/>
        <v>47</v>
      </c>
      <c r="F2" s="2">
        <f t="shared" si="0"/>
        <v>51</v>
      </c>
      <c r="G2" s="2">
        <f t="shared" si="0"/>
        <v>53</v>
      </c>
      <c r="H2" s="2">
        <f t="shared" si="0"/>
        <v>55</v>
      </c>
      <c r="I2" s="2">
        <f t="shared" si="0"/>
        <v>57</v>
      </c>
      <c r="J2" s="2">
        <f t="shared" si="0"/>
        <v>64</v>
      </c>
      <c r="K2" s="2">
        <f t="shared" si="0"/>
        <v>66</v>
      </c>
      <c r="L2" s="2">
        <f t="shared" si="0"/>
        <v>68</v>
      </c>
      <c r="M2" s="2">
        <f t="shared" si="0"/>
        <v>70</v>
      </c>
      <c r="N2" s="2">
        <v>70</v>
      </c>
      <c r="O2" s="2">
        <v>70</v>
      </c>
      <c r="P2" s="2">
        <v>70</v>
      </c>
      <c r="Q2" s="2">
        <v>70</v>
      </c>
      <c r="R2" s="2">
        <v>70</v>
      </c>
    </row>
    <row r="3" spans="1:18" ht="16" x14ac:dyDescent="0.2">
      <c r="A3" s="1">
        <v>2000</v>
      </c>
      <c r="B3" s="2">
        <v>64</v>
      </c>
      <c r="C3" s="2">
        <v>84</v>
      </c>
      <c r="D3" s="2">
        <v>90</v>
      </c>
      <c r="E3" s="2">
        <v>94</v>
      </c>
      <c r="F3" s="2">
        <v>102</v>
      </c>
      <c r="G3" s="2">
        <v>106</v>
      </c>
      <c r="H3" s="2">
        <v>110</v>
      </c>
      <c r="I3" s="2">
        <v>114</v>
      </c>
      <c r="J3" s="2">
        <v>128</v>
      </c>
      <c r="K3" s="2">
        <v>132</v>
      </c>
      <c r="L3" s="2">
        <v>136</v>
      </c>
      <c r="M3" s="2">
        <v>140</v>
      </c>
      <c r="N3" s="2">
        <v>140</v>
      </c>
      <c r="O3" s="2">
        <v>140</v>
      </c>
      <c r="P3" s="2">
        <v>140</v>
      </c>
      <c r="Q3" s="2">
        <v>140</v>
      </c>
      <c r="R3" s="2">
        <v>140</v>
      </c>
    </row>
    <row r="4" spans="1:18" ht="16" x14ac:dyDescent="0.2">
      <c r="A4" s="1">
        <v>2500</v>
      </c>
      <c r="B4" s="2">
        <v>80</v>
      </c>
      <c r="C4" s="2">
        <v>105</v>
      </c>
      <c r="D4" s="2">
        <v>112</v>
      </c>
      <c r="E4" s="2">
        <v>117</v>
      </c>
      <c r="F4" s="2">
        <v>127</v>
      </c>
      <c r="G4" s="2">
        <v>132</v>
      </c>
      <c r="H4" s="2">
        <v>138</v>
      </c>
      <c r="I4" s="2">
        <v>142</v>
      </c>
      <c r="J4" s="2">
        <f>(0.064*M4)/0.07</f>
        <v>160</v>
      </c>
      <c r="K4" s="2">
        <f>(0.066*M4)/0.07</f>
        <v>165</v>
      </c>
      <c r="L4" s="2">
        <v>170</v>
      </c>
      <c r="M4" s="2">
        <v>175</v>
      </c>
      <c r="N4" s="2">
        <v>175</v>
      </c>
      <c r="O4" s="2">
        <v>175</v>
      </c>
      <c r="P4" s="2">
        <v>175</v>
      </c>
      <c r="Q4" s="2">
        <v>175</v>
      </c>
      <c r="R4" s="2">
        <v>175</v>
      </c>
    </row>
    <row r="5" spans="1:18" ht="16" x14ac:dyDescent="0.2">
      <c r="A5" s="1">
        <v>3000</v>
      </c>
      <c r="B5" s="2">
        <v>96</v>
      </c>
      <c r="C5" s="2">
        <v>126</v>
      </c>
      <c r="D5" s="2">
        <v>134</v>
      </c>
      <c r="E5" s="2">
        <v>140</v>
      </c>
      <c r="F5" s="2">
        <v>152</v>
      </c>
      <c r="G5" s="2">
        <v>158</v>
      </c>
      <c r="H5" s="2">
        <v>165</v>
      </c>
      <c r="I5" s="2">
        <v>170</v>
      </c>
      <c r="J5" s="2">
        <v>192</v>
      </c>
      <c r="K5" s="2">
        <v>198</v>
      </c>
      <c r="L5" s="2">
        <v>204</v>
      </c>
      <c r="M5" s="2">
        <v>210</v>
      </c>
      <c r="N5" s="2">
        <v>210</v>
      </c>
      <c r="O5" s="2">
        <v>210</v>
      </c>
      <c r="P5" s="2">
        <v>210</v>
      </c>
      <c r="Q5" s="2">
        <v>210</v>
      </c>
      <c r="R5" s="2">
        <v>210</v>
      </c>
    </row>
    <row r="6" spans="1:18" ht="16" x14ac:dyDescent="0.2">
      <c r="A6" s="1">
        <v>3500</v>
      </c>
      <c r="B6" s="2">
        <f>3.5*B2</f>
        <v>112</v>
      </c>
      <c r="C6" s="2">
        <f>3.5*C2</f>
        <v>147</v>
      </c>
      <c r="D6" s="2">
        <v>158</v>
      </c>
      <c r="E6" s="2">
        <v>165</v>
      </c>
      <c r="F6" s="2">
        <v>179</v>
      </c>
      <c r="G6" s="2">
        <v>186</v>
      </c>
      <c r="H6" s="2">
        <v>193</v>
      </c>
      <c r="I6" s="2">
        <v>200</v>
      </c>
      <c r="J6" s="2">
        <f t="shared" ref="J6:R6" si="1">3.5*J2</f>
        <v>224</v>
      </c>
      <c r="K6" s="2">
        <f t="shared" si="1"/>
        <v>231</v>
      </c>
      <c r="L6" s="2">
        <f t="shared" si="1"/>
        <v>238</v>
      </c>
      <c r="M6" s="2">
        <f t="shared" si="1"/>
        <v>245</v>
      </c>
      <c r="N6" s="2">
        <f t="shared" si="1"/>
        <v>245</v>
      </c>
      <c r="O6" s="2">
        <f t="shared" si="1"/>
        <v>245</v>
      </c>
      <c r="P6" s="2">
        <f t="shared" si="1"/>
        <v>245</v>
      </c>
      <c r="Q6" s="2">
        <f t="shared" si="1"/>
        <v>245</v>
      </c>
      <c r="R6" s="2">
        <f t="shared" si="1"/>
        <v>245</v>
      </c>
    </row>
    <row r="7" spans="1:18" ht="16" x14ac:dyDescent="0.2">
      <c r="A7" s="1">
        <v>4000</v>
      </c>
      <c r="B7" s="2">
        <f>($A$7/$A$3)*B3</f>
        <v>128</v>
      </c>
      <c r="C7" s="2">
        <f>2*84</f>
        <v>168</v>
      </c>
      <c r="D7" s="2">
        <v>180</v>
      </c>
      <c r="E7" s="2">
        <f>94*2</f>
        <v>188</v>
      </c>
      <c r="F7" s="2">
        <f>102*2</f>
        <v>204</v>
      </c>
      <c r="G7" s="2">
        <f>(A7/A3)*G3</f>
        <v>212</v>
      </c>
      <c r="H7" s="2">
        <v>220</v>
      </c>
      <c r="I7" s="2">
        <f>114*2</f>
        <v>228</v>
      </c>
      <c r="J7" s="2">
        <f>128*2</f>
        <v>256</v>
      </c>
      <c r="K7" s="2">
        <f>132*2</f>
        <v>264</v>
      </c>
      <c r="L7" s="2">
        <f>136*2</f>
        <v>272</v>
      </c>
      <c r="M7" s="2">
        <f t="shared" ref="M7:R7" si="2">140*2</f>
        <v>280</v>
      </c>
      <c r="N7" s="2">
        <f t="shared" si="2"/>
        <v>280</v>
      </c>
      <c r="O7" s="2">
        <f t="shared" si="2"/>
        <v>280</v>
      </c>
      <c r="P7" s="2">
        <f t="shared" si="2"/>
        <v>280</v>
      </c>
      <c r="Q7" s="2">
        <f t="shared" si="2"/>
        <v>280</v>
      </c>
      <c r="R7" s="2">
        <f t="shared" si="2"/>
        <v>280</v>
      </c>
    </row>
    <row r="8" spans="1:18" ht="16" x14ac:dyDescent="0.2">
      <c r="A8" s="1">
        <v>5000</v>
      </c>
      <c r="B8" s="2">
        <v>160</v>
      </c>
      <c r="C8" s="2">
        <v>210</v>
      </c>
      <c r="D8" s="2">
        <v>225</v>
      </c>
      <c r="E8" s="2">
        <v>235</v>
      </c>
      <c r="F8" s="2">
        <v>255</v>
      </c>
      <c r="G8" s="2">
        <v>265</v>
      </c>
      <c r="H8" s="2">
        <v>275</v>
      </c>
      <c r="I8" s="2">
        <v>285</v>
      </c>
      <c r="J8" s="2">
        <f>(0.064*M8)/0.07</f>
        <v>320</v>
      </c>
      <c r="K8" s="2">
        <f>(0.066*M8)/0.07</f>
        <v>330</v>
      </c>
      <c r="L8" s="2">
        <v>340</v>
      </c>
      <c r="M8" s="2">
        <v>350</v>
      </c>
      <c r="N8" s="2">
        <v>350</v>
      </c>
      <c r="O8" s="2">
        <v>350</v>
      </c>
      <c r="P8" s="2">
        <v>350</v>
      </c>
      <c r="Q8" s="2">
        <v>350</v>
      </c>
      <c r="R8" s="2">
        <v>350</v>
      </c>
    </row>
    <row r="9" spans="1:18" ht="16" x14ac:dyDescent="0.2">
      <c r="A9" s="1">
        <v>6000</v>
      </c>
      <c r="B9" s="2">
        <f>3*64</f>
        <v>192</v>
      </c>
      <c r="C9" s="2">
        <f>3*84</f>
        <v>252</v>
      </c>
      <c r="D9" s="2">
        <f t="shared" ref="D9:L9" si="3">3*D3</f>
        <v>270</v>
      </c>
      <c r="E9" s="2">
        <f t="shared" si="3"/>
        <v>282</v>
      </c>
      <c r="F9" s="2">
        <f t="shared" si="3"/>
        <v>306</v>
      </c>
      <c r="G9" s="2">
        <f t="shared" si="3"/>
        <v>318</v>
      </c>
      <c r="H9" s="2">
        <f t="shared" si="3"/>
        <v>330</v>
      </c>
      <c r="I9" s="2">
        <f t="shared" si="3"/>
        <v>342</v>
      </c>
      <c r="J9" s="2">
        <f t="shared" si="3"/>
        <v>384</v>
      </c>
      <c r="K9" s="2">
        <f t="shared" si="3"/>
        <v>396</v>
      </c>
      <c r="L9" s="2">
        <f t="shared" si="3"/>
        <v>408</v>
      </c>
      <c r="M9" s="2">
        <f t="shared" ref="M9:R9" si="4">3*140</f>
        <v>420</v>
      </c>
      <c r="N9" s="2">
        <f t="shared" si="4"/>
        <v>420</v>
      </c>
      <c r="O9" s="2">
        <f t="shared" si="4"/>
        <v>420</v>
      </c>
      <c r="P9" s="2">
        <f t="shared" si="4"/>
        <v>420</v>
      </c>
      <c r="Q9" s="2">
        <f t="shared" si="4"/>
        <v>420</v>
      </c>
      <c r="R9" s="2">
        <f t="shared" si="4"/>
        <v>420</v>
      </c>
    </row>
    <row r="10" spans="1:18" ht="16" x14ac:dyDescent="0.2">
      <c r="A10" s="1">
        <v>7500</v>
      </c>
      <c r="B10" s="2">
        <v>240</v>
      </c>
      <c r="C10" s="2">
        <v>315</v>
      </c>
      <c r="D10" s="2">
        <v>337</v>
      </c>
      <c r="E10" s="2">
        <v>352</v>
      </c>
      <c r="F10" s="2">
        <v>382</v>
      </c>
      <c r="G10" s="2">
        <v>397</v>
      </c>
      <c r="H10" s="2">
        <v>412</v>
      </c>
      <c r="I10" s="2">
        <v>427</v>
      </c>
      <c r="J10" s="2">
        <f>(0.064*M10)/0.07</f>
        <v>480</v>
      </c>
      <c r="K10" s="2">
        <f>(0.066*M10)/0.07</f>
        <v>494.99999999999994</v>
      </c>
      <c r="L10" s="2">
        <v>510</v>
      </c>
      <c r="M10" s="2">
        <v>525</v>
      </c>
      <c r="N10" s="2">
        <v>525</v>
      </c>
      <c r="O10" s="2">
        <v>525</v>
      </c>
      <c r="P10" s="2">
        <v>525</v>
      </c>
      <c r="Q10" s="2">
        <v>525</v>
      </c>
      <c r="R10" s="2">
        <v>525</v>
      </c>
    </row>
    <row r="11" spans="1:18" ht="16" x14ac:dyDescent="0.2">
      <c r="A11" s="1">
        <v>8000</v>
      </c>
      <c r="B11" s="2">
        <f t="shared" ref="B11:R11" si="5">8*B2</f>
        <v>256</v>
      </c>
      <c r="C11" s="2">
        <f t="shared" si="5"/>
        <v>336</v>
      </c>
      <c r="D11" s="2">
        <f t="shared" si="5"/>
        <v>360</v>
      </c>
      <c r="E11" s="2">
        <f t="shared" si="5"/>
        <v>376</v>
      </c>
      <c r="F11" s="2">
        <f t="shared" si="5"/>
        <v>408</v>
      </c>
      <c r="G11" s="2">
        <f t="shared" si="5"/>
        <v>424</v>
      </c>
      <c r="H11" s="2">
        <f t="shared" si="5"/>
        <v>440</v>
      </c>
      <c r="I11" s="2">
        <f t="shared" si="5"/>
        <v>456</v>
      </c>
      <c r="J11" s="2">
        <f t="shared" si="5"/>
        <v>512</v>
      </c>
      <c r="K11" s="2">
        <f t="shared" si="5"/>
        <v>528</v>
      </c>
      <c r="L11" s="2">
        <f t="shared" si="5"/>
        <v>544</v>
      </c>
      <c r="M11" s="2">
        <f t="shared" si="5"/>
        <v>560</v>
      </c>
      <c r="N11" s="2">
        <f t="shared" si="5"/>
        <v>560</v>
      </c>
      <c r="O11" s="2">
        <f t="shared" si="5"/>
        <v>560</v>
      </c>
      <c r="P11" s="2">
        <f t="shared" si="5"/>
        <v>560</v>
      </c>
      <c r="Q11" s="2">
        <f t="shared" si="5"/>
        <v>560</v>
      </c>
      <c r="R11" s="2">
        <f t="shared" si="5"/>
        <v>560</v>
      </c>
    </row>
    <row r="12" spans="1:18" ht="16" x14ac:dyDescent="0.2">
      <c r="A12" s="1">
        <v>10000</v>
      </c>
      <c r="B12" s="2">
        <v>320</v>
      </c>
      <c r="C12" s="2">
        <v>420</v>
      </c>
      <c r="D12" s="2">
        <v>450</v>
      </c>
      <c r="E12" s="2">
        <v>470</v>
      </c>
      <c r="F12" s="2">
        <v>510</v>
      </c>
      <c r="G12" s="2">
        <v>530</v>
      </c>
      <c r="H12" s="2">
        <v>550</v>
      </c>
      <c r="I12" s="2">
        <v>570</v>
      </c>
      <c r="J12" s="2">
        <f>(0.064*M12)/0.07</f>
        <v>640</v>
      </c>
      <c r="K12" s="2">
        <f>(0.066*M12)/0.07</f>
        <v>660</v>
      </c>
      <c r="L12" s="2">
        <v>680</v>
      </c>
      <c r="M12" s="2">
        <v>700</v>
      </c>
      <c r="N12" s="2">
        <v>700</v>
      </c>
      <c r="O12" s="2">
        <v>700</v>
      </c>
      <c r="P12" s="2">
        <v>700</v>
      </c>
      <c r="Q12" s="2">
        <v>700</v>
      </c>
      <c r="R12" s="2">
        <v>700</v>
      </c>
    </row>
    <row r="13" spans="1:18" ht="16" x14ac:dyDescent="0.2">
      <c r="A13" s="1">
        <v>12500</v>
      </c>
      <c r="B13" s="2">
        <v>400</v>
      </c>
      <c r="C13" s="2">
        <v>525</v>
      </c>
      <c r="D13" s="2">
        <v>562</v>
      </c>
      <c r="E13" s="2">
        <v>587</v>
      </c>
      <c r="F13" s="2">
        <v>637</v>
      </c>
      <c r="G13" s="2">
        <v>662</v>
      </c>
      <c r="H13" s="2">
        <v>687</v>
      </c>
      <c r="I13" s="2">
        <v>712</v>
      </c>
      <c r="J13" s="2">
        <f>(0.064*M13)/0.07</f>
        <v>799.99999999999989</v>
      </c>
      <c r="K13" s="2">
        <f>(0.066*M13)/0.07</f>
        <v>824.99999999999989</v>
      </c>
      <c r="L13" s="2">
        <v>850</v>
      </c>
      <c r="M13" s="2">
        <v>875</v>
      </c>
      <c r="N13" s="2">
        <v>875</v>
      </c>
      <c r="O13" s="2">
        <v>875</v>
      </c>
      <c r="P13" s="2">
        <v>875</v>
      </c>
      <c r="Q13" s="2">
        <v>875</v>
      </c>
      <c r="R13" s="2">
        <v>875</v>
      </c>
    </row>
    <row r="14" spans="1:18" ht="16" x14ac:dyDescent="0.2">
      <c r="A14" s="1">
        <v>15000</v>
      </c>
      <c r="B14" s="2">
        <v>480</v>
      </c>
      <c r="C14" s="2">
        <v>630</v>
      </c>
      <c r="D14" s="2">
        <v>675</v>
      </c>
      <c r="E14" s="2">
        <v>705</v>
      </c>
      <c r="F14" s="2">
        <v>765</v>
      </c>
      <c r="G14" s="2">
        <v>795</v>
      </c>
      <c r="H14" s="2">
        <v>825</v>
      </c>
      <c r="I14" s="2">
        <v>855</v>
      </c>
      <c r="J14" s="2">
        <f>(0.064*M14)/0.07</f>
        <v>960</v>
      </c>
      <c r="K14" s="2">
        <f>(0.066*M14)/0.07</f>
        <v>989.99999999999989</v>
      </c>
      <c r="L14" s="2">
        <v>1020</v>
      </c>
      <c r="M14" s="2">
        <v>1050</v>
      </c>
      <c r="N14" s="2">
        <v>1050</v>
      </c>
      <c r="O14" s="2">
        <v>1050</v>
      </c>
      <c r="P14" s="2">
        <v>1050</v>
      </c>
      <c r="Q14" s="2">
        <v>1050</v>
      </c>
      <c r="R14" s="2">
        <v>1050</v>
      </c>
    </row>
    <row r="15" spans="1:18" ht="16" x14ac:dyDescent="0.2">
      <c r="A15" s="1">
        <v>20000</v>
      </c>
      <c r="B15" s="2">
        <v>640</v>
      </c>
      <c r="C15" s="2">
        <v>840</v>
      </c>
      <c r="D15" s="2">
        <v>900</v>
      </c>
      <c r="E15" s="2">
        <v>940</v>
      </c>
      <c r="F15" s="2">
        <v>1020</v>
      </c>
      <c r="G15" s="2">
        <v>1060</v>
      </c>
      <c r="H15" s="2">
        <v>1100</v>
      </c>
      <c r="I15" s="2">
        <v>1140</v>
      </c>
      <c r="J15" s="2">
        <f>(0.064*M15)/0.07</f>
        <v>1280</v>
      </c>
      <c r="K15" s="2">
        <f>(0.066*M15)/0.07</f>
        <v>1320</v>
      </c>
      <c r="L15" s="2">
        <v>1360</v>
      </c>
      <c r="M15" s="2">
        <v>1400</v>
      </c>
      <c r="N15" s="2">
        <v>1400</v>
      </c>
      <c r="O15" s="2">
        <v>1400</v>
      </c>
      <c r="P15" s="2">
        <v>1400</v>
      </c>
      <c r="Q15" s="2">
        <v>1400</v>
      </c>
      <c r="R15" s="2">
        <v>1400</v>
      </c>
    </row>
    <row r="16" spans="1:18" ht="16" x14ac:dyDescent="0.2">
      <c r="A16" s="1">
        <v>25000</v>
      </c>
      <c r="B16" s="2">
        <f t="shared" ref="B16:R16" si="6">25*32</f>
        <v>800</v>
      </c>
      <c r="C16" s="2">
        <f t="shared" si="6"/>
        <v>800</v>
      </c>
      <c r="D16" s="2">
        <f t="shared" si="6"/>
        <v>800</v>
      </c>
      <c r="E16" s="2">
        <f t="shared" si="6"/>
        <v>800</v>
      </c>
      <c r="F16" s="2">
        <f t="shared" si="6"/>
        <v>800</v>
      </c>
      <c r="G16" s="2">
        <f t="shared" si="6"/>
        <v>800</v>
      </c>
      <c r="H16" s="2">
        <f t="shared" si="6"/>
        <v>800</v>
      </c>
      <c r="I16" s="2">
        <f t="shared" si="6"/>
        <v>800</v>
      </c>
      <c r="J16" s="2">
        <f t="shared" si="6"/>
        <v>800</v>
      </c>
      <c r="K16" s="2">
        <f t="shared" si="6"/>
        <v>800</v>
      </c>
      <c r="L16" s="2">
        <f t="shared" si="6"/>
        <v>800</v>
      </c>
      <c r="M16" s="2">
        <f t="shared" si="6"/>
        <v>800</v>
      </c>
      <c r="N16" s="2">
        <f t="shared" si="6"/>
        <v>800</v>
      </c>
      <c r="O16" s="2">
        <f t="shared" si="6"/>
        <v>800</v>
      </c>
      <c r="P16" s="2">
        <f t="shared" si="6"/>
        <v>800</v>
      </c>
      <c r="Q16" s="2">
        <f t="shared" si="6"/>
        <v>800</v>
      </c>
      <c r="R16" s="2">
        <f t="shared" si="6"/>
        <v>800</v>
      </c>
    </row>
    <row r="17" spans="1:18" ht="16" x14ac:dyDescent="0.2">
      <c r="A17" s="1">
        <v>30000</v>
      </c>
      <c r="B17" s="2">
        <f t="shared" ref="B17:R17" si="7">30*B2</f>
        <v>960</v>
      </c>
      <c r="C17" s="2">
        <f t="shared" si="7"/>
        <v>1260</v>
      </c>
      <c r="D17" s="2">
        <f t="shared" si="7"/>
        <v>1350</v>
      </c>
      <c r="E17" s="2">
        <f t="shared" si="7"/>
        <v>1410</v>
      </c>
      <c r="F17" s="2">
        <f t="shared" si="7"/>
        <v>1530</v>
      </c>
      <c r="G17" s="2">
        <f t="shared" si="7"/>
        <v>1590</v>
      </c>
      <c r="H17" s="2">
        <f t="shared" si="7"/>
        <v>1650</v>
      </c>
      <c r="I17" s="2">
        <f t="shared" si="7"/>
        <v>1710</v>
      </c>
      <c r="J17" s="2">
        <f t="shared" si="7"/>
        <v>1920</v>
      </c>
      <c r="K17" s="2">
        <f t="shared" si="7"/>
        <v>1980</v>
      </c>
      <c r="L17" s="2">
        <f t="shared" si="7"/>
        <v>2040</v>
      </c>
      <c r="M17" s="2">
        <f t="shared" si="7"/>
        <v>2100</v>
      </c>
      <c r="N17" s="2">
        <f t="shared" si="7"/>
        <v>2100</v>
      </c>
      <c r="O17" s="2">
        <f t="shared" si="7"/>
        <v>2100</v>
      </c>
      <c r="P17" s="2">
        <f t="shared" si="7"/>
        <v>2100</v>
      </c>
      <c r="Q17" s="2">
        <f t="shared" si="7"/>
        <v>2100</v>
      </c>
      <c r="R17" s="2">
        <f t="shared" si="7"/>
        <v>2100</v>
      </c>
    </row>
    <row r="18" spans="1:18" ht="16" x14ac:dyDescent="0.2">
      <c r="A18" s="1">
        <v>40000</v>
      </c>
      <c r="B18" s="2">
        <f t="shared" ref="B18:R18" si="8">2*B15</f>
        <v>1280</v>
      </c>
      <c r="C18" s="2">
        <f t="shared" si="8"/>
        <v>1680</v>
      </c>
      <c r="D18" s="2">
        <f t="shared" si="8"/>
        <v>1800</v>
      </c>
      <c r="E18" s="2">
        <f t="shared" si="8"/>
        <v>1880</v>
      </c>
      <c r="F18" s="2">
        <f t="shared" si="8"/>
        <v>2040</v>
      </c>
      <c r="G18" s="2">
        <f t="shared" si="8"/>
        <v>2120</v>
      </c>
      <c r="H18" s="2">
        <f t="shared" si="8"/>
        <v>2200</v>
      </c>
      <c r="I18" s="2">
        <f t="shared" si="8"/>
        <v>2280</v>
      </c>
      <c r="J18" s="2">
        <f t="shared" si="8"/>
        <v>2560</v>
      </c>
      <c r="K18" s="2">
        <f t="shared" si="8"/>
        <v>2640</v>
      </c>
      <c r="L18" s="2">
        <f t="shared" si="8"/>
        <v>2720</v>
      </c>
      <c r="M18" s="2">
        <f t="shared" si="8"/>
        <v>2800</v>
      </c>
      <c r="N18" s="2">
        <f t="shared" si="8"/>
        <v>2800</v>
      </c>
      <c r="O18" s="2">
        <f t="shared" si="8"/>
        <v>2800</v>
      </c>
      <c r="P18" s="2">
        <f t="shared" si="8"/>
        <v>2800</v>
      </c>
      <c r="Q18" s="2">
        <f t="shared" si="8"/>
        <v>2800</v>
      </c>
      <c r="R18" s="2">
        <f t="shared" si="8"/>
        <v>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Phế khách mới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LOCPHAT</dc:creator>
  <cp:lastModifiedBy>Microsoft Office User</cp:lastModifiedBy>
  <dcterms:created xsi:type="dcterms:W3CDTF">2019-01-26T04:13:11Z</dcterms:created>
  <dcterms:modified xsi:type="dcterms:W3CDTF">2019-02-27T03:01:51Z</dcterms:modified>
</cp:coreProperties>
</file>