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349677A6-8326-4BE4-98E0-8B51D2457B93}" xr6:coauthVersionLast="47" xr6:coauthVersionMax="47" xr10:uidLastSave="{00000000-0000-0000-0000-000000000000}"/>
  <bookViews>
    <workbookView xWindow="-108" yWindow="-108" windowWidth="23256" windowHeight="12456" activeTab="2" xr2:uid="{00000000-000D-0000-FFFF-FFFF00000000}"/>
  </bookViews>
  <sheets>
    <sheet name="Q1_Unit test-case" sheetId="4" r:id="rId1"/>
    <sheet name="Q2_Decision table and test-case" sheetId="2" r:id="rId2"/>
    <sheet name="System test-case" sheetId="6"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6" l="1"/>
  <c r="D2" i="6"/>
  <c r="E1" i="6"/>
  <c r="D1" i="6"/>
  <c r="E3" i="6" l="1"/>
  <c r="O7" i="4"/>
  <c r="L4" i="4" s="1"/>
  <c r="N7" i="4"/>
  <c r="M7" i="4"/>
  <c r="L7" i="4"/>
  <c r="C7" i="4"/>
  <c r="A7" i="4"/>
  <c r="F7"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Nguyen Hoang Anh</author>
    <author>ANa</author>
  </authors>
  <commentList>
    <comment ref="A5" authorId="0" shapeId="0" xr:uid="{00000000-0006-0000-0100-000001000000}">
      <text>
        <r>
          <rPr>
            <sz val="8"/>
            <color indexed="81"/>
            <rFont val="Tahoma"/>
            <family val="2"/>
          </rPr>
          <t xml:space="preserve">Not mandatory
</t>
        </r>
      </text>
    </comment>
    <comment ref="C10" authorId="1" shapeId="0" xr:uid="{00000000-0006-0000-0100-000002000000}">
      <text>
        <r>
          <rPr>
            <sz val="8"/>
            <color indexed="81"/>
            <rFont val="Tahoma"/>
            <family val="2"/>
          </rPr>
          <t>Not mandatory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4" authorId="0" shapeId="0" xr:uid="{00000000-0006-0000-0500-00000100000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<sst xmlns="http://schemas.openxmlformats.org/spreadsheetml/2006/main" count="672" uniqueCount="222">
  <si>
    <t>Function Code</t>
  </si>
  <si>
    <t>Function Name</t>
  </si>
  <si>
    <t>Created By</t>
  </si>
  <si>
    <t>Executed By</t>
  </si>
  <si>
    <t>Lines  of code</t>
  </si>
  <si>
    <t>Lack of test cases</t>
  </si>
  <si>
    <t>Test requirement</t>
  </si>
  <si>
    <t>Passed</t>
  </si>
  <si>
    <t>Failed</t>
  </si>
  <si>
    <t>Untested</t>
  </si>
  <si>
    <t>N/A/B</t>
  </si>
  <si>
    <t>Total Test Cases</t>
  </si>
  <si>
    <t>UTCID01</t>
  </si>
  <si>
    <t>UTCID02</t>
  </si>
  <si>
    <t>Condition</t>
  </si>
  <si>
    <t xml:space="preserve">Precondition </t>
  </si>
  <si>
    <t>Can connect with server</t>
  </si>
  <si>
    <t>O</t>
  </si>
  <si>
    <t>Confirm</t>
  </si>
  <si>
    <t>Return</t>
  </si>
  <si>
    <t>T</t>
  </si>
  <si>
    <t>F</t>
  </si>
  <si>
    <t>Exception</t>
  </si>
  <si>
    <t>Log message</t>
  </si>
  <si>
    <t>Result</t>
  </si>
  <si>
    <t>Type(N : Normal, A : Abnormal, B : Boundary)</t>
  </si>
  <si>
    <t>A</t>
  </si>
  <si>
    <t>N</t>
  </si>
  <si>
    <t>B</t>
  </si>
  <si>
    <t>Passed/Failed</t>
  </si>
  <si>
    <t>P</t>
  </si>
  <si>
    <t>Executed Date</t>
  </si>
  <si>
    <t>Defect ID</t>
  </si>
  <si>
    <t>TAG</t>
  </si>
  <si>
    <t>C</t>
  </si>
  <si>
    <t>D</t>
  </si>
  <si>
    <t>No</t>
  </si>
  <si>
    <t>INPUT</t>
  </si>
  <si>
    <t>OUTPUT</t>
  </si>
  <si>
    <t>Decision Table and Extend Decision Table</t>
  </si>
  <si>
    <t>High Level Test case template</t>
  </si>
  <si>
    <t>Test case description</t>
  </si>
  <si>
    <t>Test-case No</t>
  </si>
  <si>
    <t>Expected result</t>
  </si>
  <si>
    <t>Back to TestReport</t>
  </si>
  <si>
    <t>To Buglist</t>
  </si>
  <si>
    <t>Module Code</t>
  </si>
  <si>
    <t>Tester</t>
  </si>
  <si>
    <t>ID</t>
  </si>
  <si>
    <t>Test Case Description</t>
  </si>
  <si>
    <t>Pre -Condition</t>
  </si>
  <si>
    <t>Test Case Procedure</t>
  </si>
  <si>
    <t>Expected Output</t>
  </si>
  <si>
    <t>Bug#</t>
  </si>
  <si>
    <t>Test date</t>
  </si>
  <si>
    <t>Note</t>
  </si>
  <si>
    <t>Pass</t>
  </si>
  <si>
    <t>UTCID03</t>
  </si>
  <si>
    <t>X</t>
  </si>
  <si>
    <t>N/A</t>
  </si>
  <si>
    <t>UTCID04</t>
  </si>
  <si>
    <t>UTCID05</t>
  </si>
  <si>
    <t>UTCID06</t>
  </si>
  <si>
    <t>UTCID07</t>
  </si>
  <si>
    <t>UTCID08</t>
  </si>
  <si>
    <t>UTCID09</t>
  </si>
  <si>
    <t>UTCID10</t>
  </si>
  <si>
    <t xml:space="preserve">Register(strUserName, strPassword, strPhone) </t>
  </si>
  <si>
    <t>Tuyet Minh</t>
  </si>
  <si>
    <t>USERMGT.01</t>
  </si>
  <si>
    <t>SRS - USER MANAGEMENT SECTION , PAGE 69</t>
  </si>
  <si>
    <t>strUsername(8…12, no number 1st, no spe)</t>
  </si>
  <si>
    <t>strPassword(&gt;=13, 1 spe, 1 up case, 1 num)</t>
  </si>
  <si>
    <t>strPhone(10 digits, 0 at 1st)</t>
  </si>
  <si>
    <t>valid username</t>
  </si>
  <si>
    <t>invalid username</t>
  </si>
  <si>
    <t>valid password</t>
  </si>
  <si>
    <t>invalid password</t>
  </si>
  <si>
    <t>valid phone</t>
  </si>
  <si>
    <t>invalid phone</t>
  </si>
  <si>
    <t>boundary(8)</t>
  </si>
  <si>
    <t>tuyetmi2</t>
  </si>
  <si>
    <t>boundary(12)</t>
  </si>
  <si>
    <t>tuyetminh262</t>
  </si>
  <si>
    <t>normal (9)</t>
  </si>
  <si>
    <t>normal (11)</t>
  </si>
  <si>
    <t>tuyetmiinh26</t>
  </si>
  <si>
    <t>tuyetmi20</t>
  </si>
  <si>
    <t>boundary(7)</t>
  </si>
  <si>
    <t>tuyetmi</t>
  </si>
  <si>
    <t>boundary(13)</t>
  </si>
  <si>
    <t>tuyetminh2622</t>
  </si>
  <si>
    <t>normal(5)</t>
  </si>
  <si>
    <t>tuyet</t>
  </si>
  <si>
    <t>abnormal</t>
  </si>
  <si>
    <t>bounary(13)</t>
  </si>
  <si>
    <t>normal</t>
  </si>
  <si>
    <t>normal(10)</t>
  </si>
  <si>
    <t>0123456789</t>
  </si>
  <si>
    <t>0686868686</t>
  </si>
  <si>
    <t>ahihihihihi</t>
  </si>
  <si>
    <t>"User name already exist."</t>
  </si>
  <si>
    <t>"Register successfully"</t>
  </si>
  <si>
    <t>"Username is invalid."</t>
  </si>
  <si>
    <t>"Password is invalid."</t>
  </si>
  <si>
    <t>"Cellphone number is invalid."</t>
  </si>
  <si>
    <t>tuyetmin</t>
  </si>
  <si>
    <t>normal(14)</t>
  </si>
  <si>
    <t>tuyetminhtminh</t>
  </si>
  <si>
    <t>normal(15)</t>
  </si>
  <si>
    <t>tuyetminhtminh2</t>
  </si>
  <si>
    <t>abnormal(num)</t>
  </si>
  <si>
    <t>2tuyetminh</t>
  </si>
  <si>
    <t>abnormal(spec)</t>
  </si>
  <si>
    <t>tuyetminh$</t>
  </si>
  <si>
    <t>$tuyetminh</t>
  </si>
  <si>
    <t>normal(20)</t>
  </si>
  <si>
    <t>normal(14num)</t>
  </si>
  <si>
    <t>testtingSoft$m</t>
  </si>
  <si>
    <t>Tuyetminh@tn2</t>
  </si>
  <si>
    <t>Tuyetminh@tnm2</t>
  </si>
  <si>
    <t>M$2tdhgtvthcmc</t>
  </si>
  <si>
    <t>Tuchaunutuyetminh$2n</t>
  </si>
  <si>
    <t>testUnit1_sotftm</t>
  </si>
  <si>
    <t>Tuyetminh@t2</t>
  </si>
  <si>
    <t>Tuyetmi@t2</t>
  </si>
  <si>
    <t>boundary(13U)</t>
  </si>
  <si>
    <t>tuyetminhh$2s</t>
  </si>
  <si>
    <t>abnormal(16)</t>
  </si>
  <si>
    <t>flexflexflexflex</t>
  </si>
  <si>
    <t>tuyetMINH2002$$</t>
  </si>
  <si>
    <t>01234567859958</t>
  </si>
  <si>
    <t>0999999999</t>
  </si>
  <si>
    <t>boundary(9)</t>
  </si>
  <si>
    <t>boundary(11)</t>
  </si>
  <si>
    <t>course name</t>
  </si>
  <si>
    <t>start date</t>
  </si>
  <si>
    <t>time</t>
  </si>
  <si>
    <t>teacher name</t>
  </si>
  <si>
    <t>room</t>
  </si>
  <si>
    <t>size</t>
  </si>
  <si>
    <t>save button</t>
  </si>
  <si>
    <t>cancel button</t>
  </si>
  <si>
    <t>create class successfully.</t>
  </si>
  <si>
    <t>create class unsuccessfully.</t>
  </si>
  <si>
    <t>notify red alert for invalid input</t>
  </si>
  <si>
    <t>notify red alert for empty fields</t>
  </si>
  <si>
    <t>back to the class list page</t>
  </si>
  <si>
    <t>create a class with all valid fields</t>
  </si>
  <si>
    <t>create class unsuccessfully and notify red alert for invalid input</t>
  </si>
  <si>
    <t>E</t>
  </si>
  <si>
    <t>create a class with a invalid size</t>
  </si>
  <si>
    <t>create a class with a invalid room</t>
  </si>
  <si>
    <t>create a class with a invalid room and teacher name</t>
  </si>
  <si>
    <t>create a class with a invalid teacher name &amp; time</t>
  </si>
  <si>
    <t>create a class with a invalid coursename, start date and time</t>
  </si>
  <si>
    <t>create a class with a invalid time, teacher name, room name and size</t>
  </si>
  <si>
    <t>create a class with a empty course
name</t>
  </si>
  <si>
    <t>create a class with a empty start
date</t>
  </si>
  <si>
    <t>create a class with a empty course name and start date</t>
  </si>
  <si>
    <t>create a class with a empty time and teacher name</t>
  </si>
  <si>
    <t>create a class with a empty course name, start date and time</t>
  </si>
  <si>
    <t>create a class with all empty fields</t>
  </si>
  <si>
    <t>create a class with a invalid course name and a empty start date</t>
  </si>
  <si>
    <t>notify red alert for invalid input and
 notify red alert for empty fields</t>
  </si>
  <si>
    <t>create a class with a empty course name and a invalid start date</t>
  </si>
  <si>
    <t>create a class with a invalid time, a invalid teacher name and a empty room</t>
  </si>
  <si>
    <t>create a class with a empty time, a invalid teacher name and a invalid room</t>
  </si>
  <si>
    <t>create a class with a empty course name, start date,time and a invalid teacher name, room, size</t>
  </si>
  <si>
    <t>create a class with a invalid course name, start date,time and a empty teacher name, room, size</t>
  </si>
  <si>
    <t>create a class with a invalid time, teacher name and a empty room then click cancel</t>
  </si>
  <si>
    <t>create a class with a valid teacher name androom then click cancel</t>
  </si>
  <si>
    <t>create a class with a empty time and teacher name then click cancel</t>
  </si>
  <si>
    <t>create a class with all valid fields
then click cancel</t>
  </si>
  <si>
    <t>UTCID11</t>
  </si>
  <si>
    <t>UTCID12</t>
  </si>
  <si>
    <t>UTCID13</t>
  </si>
  <si>
    <t>UTCID14</t>
  </si>
  <si>
    <t>UTCID15</t>
  </si>
  <si>
    <t>UTCID16</t>
  </si>
  <si>
    <t>UTCID17</t>
  </si>
  <si>
    <t>Test status</t>
  </si>
  <si>
    <t>SALES.MGT_001</t>
  </si>
  <si>
    <r>
      <rPr>
        <b/>
        <sz val="8"/>
        <rFont val="Tahoma"/>
        <family val="2"/>
      </rPr>
      <t>ENVIROMENT:</t>
    </r>
    <r>
      <rPr>
        <sz val="8"/>
        <rFont val="Tahoma"/>
        <family val="2"/>
      </rPr>
      <t xml:space="preserve">
- The barcode reader, printer is connected and functioning correctly
- The card-reader/payment gateway device, is connected and functioning correctly
- The cashier is logged into the system (appropriate authorization)
- The POS system is availlable to process the new order.
</t>
    </r>
    <r>
      <rPr>
        <b/>
        <sz val="8"/>
        <rFont val="Tahoma"/>
        <family val="2"/>
      </rPr>
      <t>DATA:</t>
    </r>
    <r>
      <rPr>
        <sz val="8"/>
        <rFont val="Tahoma"/>
        <family val="2"/>
      </rPr>
      <t xml:space="preserve">
- Product 1 ( Barcode: 6789, Name: Lipovitan, Price: 10K, Quantity: 2)
- Product 2 ( Barcode: 2204, Name: Bò Húc, Price: 13K, Quantity: 1)</t>
    </r>
  </si>
  <si>
    <r>
      <t>1. The cashier initiates the “Create an order” use case by selecting the menu “Create new order” on the system.
2. The cashier asks the customer if he/she would like to record his/her purchase for membership benefits (by asking the customer the phone number).
3. The system activates the barcode reader to allow scanning products.
4. The cashier scans the following products barcode using the barcode reader:</t>
    </r>
    <r>
      <rPr>
        <b/>
        <sz val="8"/>
        <rFont val="Tahoma"/>
        <family val="2"/>
      </rPr>
      <t xml:space="preserve"> </t>
    </r>
    <r>
      <rPr>
        <sz val="8"/>
        <rFont val="Tahoma"/>
        <family val="2"/>
      </rPr>
      <t xml:space="preserve">
- Product 1 ( Barcode: 6789, Name: Lipovitan, Price: 10K, Quantity: 2).
- Product 2 ( Barcode: 2204, Name: Bò Húc, Price: 13K, Quantity: 1).
5. After scanning all of the desired products, the casher asks the customer for the preferred payment method (cash, wallet, card).
6.The customer chooses the “Cash” payment option
7.The cashier confirms the payment and finalizes the order
</t>
    </r>
  </si>
  <si>
    <r>
      <t xml:space="preserve">4.1 For each scanned product, the system identifies the product details: id, name, price, quantity, promotion (if any) and adds the item into the order
4.2 The system calculates the total order amount at whole: </t>
    </r>
    <r>
      <rPr>
        <b/>
        <sz val="8"/>
        <color rgb="FFFF0000"/>
        <rFont val="Tahoma"/>
        <family val="2"/>
      </rPr>
      <t>33K VND</t>
    </r>
    <r>
      <rPr>
        <sz val="8"/>
        <rFont val="Tahoma"/>
        <family val="2"/>
      </rPr>
      <t>.
7.The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</si>
  <si>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t>SALES.MGT_002</t>
  </si>
  <si>
    <t>Alternative Flows</t>
  </si>
  <si>
    <t>Basic Flows</t>
  </si>
  <si>
    <r>
      <t xml:space="preserve">Verify the creating an order - successful scenario </t>
    </r>
    <r>
      <rPr>
        <b/>
        <sz val="8"/>
        <rFont val="Tahoma"/>
        <family val="2"/>
      </rPr>
      <t>[BARCODE READER]</t>
    </r>
  </si>
  <si>
    <r>
      <t xml:space="preserve">Verify the creating an order - successful scenario </t>
    </r>
    <r>
      <rPr>
        <b/>
        <sz val="8"/>
        <rFont val="Tahoma"/>
        <family val="2"/>
      </rPr>
      <t>[MANUALLY INPUT]</t>
    </r>
  </si>
  <si>
    <r>
      <rPr>
        <b/>
        <sz val="8"/>
        <rFont val="Tahoma"/>
        <family val="2"/>
      </rPr>
      <t>ENVIROMENT:</t>
    </r>
    <r>
      <rPr>
        <sz val="8"/>
        <rFont val="Tahoma"/>
        <family val="2"/>
      </rPr>
      <t xml:space="preserve">
- The printer is connected and functioning correctly
- The card-reader/payment gateway device, is connected and functioning correctly
- The cashier is logged into the system (appropriate authorization)
- The POS system is availlable to process the new order.
</t>
    </r>
    <r>
      <rPr>
        <b/>
        <sz val="8"/>
        <rFont val="Tahoma"/>
        <family val="2"/>
      </rPr>
      <t>DATA:</t>
    </r>
    <r>
      <rPr>
        <sz val="8"/>
        <rFont val="Tahoma"/>
        <family val="2"/>
      </rPr>
      <t xml:space="preserve">
- Product 1 ( Barcode: 6789, Name: Lipovitan, Price: 10K, Quantity: 2)
- Product 2 ( Barcode: 2204, Name: Bò Húc, Price: 13K, Quantity: 1)</t>
    </r>
  </si>
  <si>
    <r>
      <t xml:space="preserve">1. The cashier initiates the “Create an order” use case by selecting the menu “Create new order” on the system.
2. The cashier asks the customer if he/she would like to record his/her purchase for membership benefits (by asking the customer the phone number).
3.The casher manually enters the following product details including the product code and quantity via GUI </t>
    </r>
    <r>
      <rPr>
        <b/>
        <sz val="8"/>
        <rFont val="Tahoma"/>
        <family val="2"/>
      </rPr>
      <t xml:space="preserve"> </t>
    </r>
    <r>
      <rPr>
        <sz val="8"/>
        <rFont val="Tahoma"/>
        <family val="2"/>
      </rPr>
      <t xml:space="preserve">
- Product 1 ( Barcode: 6789, Name: Lipovitan, Price: 10K, Quantity: 2).
- Product 2 ( Barcode: 2204, Name: Bò Húc, Price: 13K, Quantity: 1).
4. After scanning all of the desired products, the casher asks the customer for the preferred payment method (cash, wallet, card).
5.The customer chooses the “Cash” payment option
6.The cashier confirms the payment and finalizes the order
</t>
    </r>
  </si>
  <si>
    <r>
      <t xml:space="preserve">3.1 For each manual input product, the system identifies the product details: id, name, price, quantity, promotion (if any) and adds the item into the order.
3.2 The system calculates the total order amount at whole: </t>
    </r>
    <r>
      <rPr>
        <b/>
        <sz val="8"/>
        <color rgb="FFFF0000"/>
        <rFont val="Tahoma"/>
        <family val="2"/>
      </rPr>
      <t>33K VND</t>
    </r>
    <r>
      <rPr>
        <sz val="8"/>
        <rFont val="Tahoma"/>
        <family val="2"/>
      </rPr>
      <t>.
6.The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</si>
  <si>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t>SALES.MGT_003</t>
  </si>
  <si>
    <r>
      <t>1. The cashier initiates the “Create an order” use case by selecting the menu “Create new order” on the system.
2. The cashier asks the customer if he/she would like to record his/her purchase for membership benefits (by asking the customer the phone number).
3. The system activates the barcode reader to allow scanning products.
4. The cashier scans the following products barcode using the barcode reader:</t>
    </r>
    <r>
      <rPr>
        <b/>
        <sz val="8"/>
        <rFont val="Tahoma"/>
        <family val="2"/>
      </rPr>
      <t xml:space="preserve"> </t>
    </r>
    <r>
      <rPr>
        <sz val="8"/>
        <rFont val="Tahoma"/>
        <family val="2"/>
      </rPr>
      <t xml:space="preserve">
- Product 1 ( Barcode: 6789, Name: Lipovitan, Price: 10K, Quantity: 2).
- Product 2 ( Barcode: 2204, Name: Bò Húc, Price: 13K, Quantity: 1).
5. After scanning all of the desired products, the casher asks the customer for the preferred payment method (cash, wallet, card).
6.The customer chooses the “Wallet” payment option
7.The cashier confirms the payment and finalizes the order
</t>
    </r>
  </si>
  <si>
    <r>
      <t xml:space="preserve">4.1 For each scanned product, the system identifies the product details: id, name, price, quantity, promotion (if any) and adds the item into the order
4.2 The system calculates the total order amount at whole: </t>
    </r>
    <r>
      <rPr>
        <b/>
        <sz val="8"/>
        <color rgb="FFFF0000"/>
        <rFont val="Tahoma"/>
        <family val="2"/>
      </rPr>
      <t>33K VND</t>
    </r>
    <r>
      <rPr>
        <sz val="8"/>
        <rFont val="Tahoma"/>
        <family val="2"/>
      </rPr>
      <t>.
6.1 The system checks the customer’s wallet balance to ensure it covers the total order amount
6.2 If the wallet balance is sufficient, the system deducts the amount from the customer’s wallet 
7.The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</si>
  <si>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r>
      <t xml:space="preserve">1. The cashier initiates the “Create an order” use case by selecting the menu “Create new order” on the system.
2. The cashier asks the customer if he/she would like to record his/her purchase for membership benefits (by asking the customer the phone number).
3.The casher manually enters the following product details including the product code and quantity via GUI </t>
    </r>
    <r>
      <rPr>
        <b/>
        <sz val="8"/>
        <rFont val="Tahoma"/>
        <family val="2"/>
      </rPr>
      <t xml:space="preserve"> </t>
    </r>
    <r>
      <rPr>
        <sz val="8"/>
        <rFont val="Tahoma"/>
        <family val="2"/>
      </rPr>
      <t xml:space="preserve">
- Product 1 ( Barcode: 6789, Name: Lipovitan, Price: 10K, Quantity: 2).
- Product 2 ( Barcode: 2204, Name: Bò Húc, Price: 13K, Quantity: 1).
4. After scanning all of the desired products, the casher asks the customer for the preferred payment method (cash, wallet, card).
5.The customer chooses the “Wallet” payment option
6.The cashier confirms the payment and finalizes the order
</t>
    </r>
  </si>
  <si>
    <r>
      <t xml:space="preserve">3.1 For each manual input product, the system identifies the product details: id, name, price, quantity, promotion (if any) and adds the item into the order.
3.2 The system calculates the total order amount at whole: </t>
    </r>
    <r>
      <rPr>
        <b/>
        <sz val="8"/>
        <color rgb="FFFF0000"/>
        <rFont val="Tahoma"/>
        <family val="2"/>
      </rPr>
      <t>33K VND</t>
    </r>
    <r>
      <rPr>
        <sz val="8"/>
        <rFont val="Tahoma"/>
        <family val="2"/>
      </rPr>
      <t>.
5.1 The system checks the customer’s wallet balance to ensure it covers the total order amount
5.2 If the wallet balance is sufficient, the system deducts the amount from the customer’s wallet 
6.The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</si>
  <si>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t>SALES.MGT_004</t>
  </si>
  <si>
    <t>SALES.MGT_005</t>
  </si>
  <si>
    <r>
      <t>1. The cashier initiates the “Create an order” use case by selecting the menu “Create new order” on the system.
2. The cashier asks the customer if he/she would like to record his/her purchase for membership benefits (by asking the customer the phone number).
3. The system activates the barcode reader to allow scanning products.
4. The cashier scans the following products barcode using the barcode reader:</t>
    </r>
    <r>
      <rPr>
        <b/>
        <sz val="8"/>
        <rFont val="Tahoma"/>
        <family val="2"/>
      </rPr>
      <t xml:space="preserve"> </t>
    </r>
    <r>
      <rPr>
        <sz val="8"/>
        <rFont val="Tahoma"/>
        <family val="2"/>
      </rPr>
      <t xml:space="preserve">
- Product 1 ( Barcode: 6789, Name: Lipovitan, Price: 10K, Quantity: 2).
- Product 2 ( Barcode: 2204, Name: Bò Húc, Price: 13K, Quantity: 1).
5. After scanning all of the desired products, the casher asks the customer for the preferred payment method (cash, wallet, card).
6.The customer gives gift voucher:</t>
    </r>
    <r>
      <rPr>
        <b/>
        <sz val="8"/>
        <color rgb="FFFF0000"/>
        <rFont val="Tahoma"/>
        <family val="2"/>
      </rPr>
      <t xml:space="preserve"> (time: 19/7/2024, value: 50K)</t>
    </r>
    <r>
      <rPr>
        <sz val="8"/>
        <rFont val="Tahoma"/>
        <family val="2"/>
      </rPr>
      <t xml:space="preserve">
7. The cashier enter the gift voucher
7.The cashier confirms the payment and finalizes the order
</t>
    </r>
  </si>
  <si>
    <r>
      <t xml:space="preserve">4.1 For each scanned product, the system identifies the product details: id, name, price, quantity, promotion (if any) and adds the item into the order
4.2 The system calculates the total order amount at whole: </t>
    </r>
    <r>
      <rPr>
        <b/>
        <sz val="8"/>
        <color rgb="FFFF0000"/>
        <rFont val="Tahoma"/>
        <family val="2"/>
      </rPr>
      <t>33K VND</t>
    </r>
    <r>
      <rPr>
        <sz val="8"/>
        <rFont val="Tahoma"/>
        <family val="2"/>
      </rPr>
      <t>.
6.1 The system checks the customer’s wallet balance to ensure it covers the total order amount
6.2 If the wallet balance is sufficient, the system deducts the amount from the customer’s wallet 
7.1 The system check the time and value of the gift certificate.</t>
    </r>
    <r>
      <rPr>
        <b/>
        <sz val="8"/>
        <color rgb="FFFF0000"/>
        <rFont val="Tahoma"/>
        <family val="2"/>
      </rPr>
      <t xml:space="preserve"> </t>
    </r>
    <r>
      <rPr>
        <sz val="8"/>
        <rFont val="Tahoma"/>
        <family val="2"/>
      </rPr>
      <t xml:space="preserve">
7.2 If the gift voucher is still valid.
7.3 The system applies the gift voucher and recalculates the total order amount at whole:</t>
    </r>
    <r>
      <rPr>
        <b/>
        <sz val="8"/>
        <color rgb="FFFF0000"/>
        <rFont val="Tahoma"/>
        <family val="2"/>
      </rPr>
      <t xml:space="preserve"> 0 VNĐ</t>
    </r>
    <r>
      <rPr>
        <sz val="8"/>
        <rFont val="Tahoma"/>
        <family val="2"/>
      </rPr>
      <t xml:space="preserve">
8.The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</si>
  <si>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t>SALES.MGT_006</t>
  </si>
  <si>
    <t>SALES.MGT_007</t>
  </si>
  <si>
    <r>
      <t>1. The cashier initiates the “Create an order” use case by selecting the menu “Create new order” on the system.
2. The cashier asks the customer if he/she would like to record his/her purchase for membership benefits (by asking the customer the phone number).
3. The system activates the barcode reader to allow scanning products.
4. The cashier scans the following products barcode using the barcode reader:</t>
    </r>
    <r>
      <rPr>
        <b/>
        <sz val="8"/>
        <rFont val="Tahoma"/>
        <family val="2"/>
      </rPr>
      <t xml:space="preserve"> </t>
    </r>
    <r>
      <rPr>
        <sz val="8"/>
        <rFont val="Tahoma"/>
        <family val="2"/>
      </rPr>
      <t xml:space="preserve">
- Product 1 ( Barcode: 6789, Name: Lipovitan, Price: 10K, Quantity: 2).
- Product 2 ( Barcode: 2204, Name: Bò Húc, Price: 13K, Quantity: 1).
5. After scanning all of the desired products, the casher asks the customer for the preferred payment method (cash, wallet, card).
6.The customer gives gift voucher:</t>
    </r>
    <r>
      <rPr>
        <b/>
        <sz val="8"/>
        <color rgb="FFFF0000"/>
        <rFont val="Tahoma"/>
        <family val="2"/>
      </rPr>
      <t xml:space="preserve"> (time: 15/7/2024, value: 50k)</t>
    </r>
    <r>
      <rPr>
        <sz val="8"/>
        <rFont val="Tahoma"/>
        <family val="2"/>
      </rPr>
      <t xml:space="preserve">
7. The cashier enter the gift voucher
8. The cashier returns the gift voucher and informs the customer that it has expired
9.The cashier asks the customer for the preferred payment method (cash, wallet, card).
10. The customer chooses the “Cash” payment option
11. The cashier confirms the payment and finalizes the order</t>
    </r>
  </si>
  <si>
    <r>
      <t xml:space="preserve">4.1 For each scanned product, the system identifies the product details: id, name, price, quantity, promotion (if any) and adds the item into the order
4.2 The system calculates the total order amount at whole: </t>
    </r>
    <r>
      <rPr>
        <b/>
        <sz val="8"/>
        <color rgb="FFFF0000"/>
        <rFont val="Tahoma"/>
        <family val="2"/>
      </rPr>
      <t>33K VND</t>
    </r>
    <r>
      <rPr>
        <sz val="8"/>
        <rFont val="Tahoma"/>
        <family val="2"/>
      </rPr>
      <t>.
6.1 The system checks the customer’s wallet balance to ensure it covers the total order amount
6.2 If the wallet balance is sufficient, the system deducts the amount from the customer’s wallet 
7.1 The system check the time and value of the gift certificate.
7.2 If the gift voucher is still invalid
7.3The system will notify you that the gift voucher has expired
11.The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</si>
  <si>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t>SALES.MGT_008</t>
  </si>
  <si>
    <r>
      <t>1. The cashier initiates the “Create an order” use case by selecting the menu “Create new order” on the system.
2. The cashier asks the customer if he/she would like to record his/her purchase for membership benefits (by asking the customer the phone number).
3. The system activates the barcode reader to allow scanning products.
4. The cashier scans the following products barcode using the barcode reader:</t>
    </r>
    <r>
      <rPr>
        <b/>
        <sz val="8"/>
        <rFont val="Tahoma"/>
        <family val="2"/>
      </rPr>
      <t xml:space="preserve"> </t>
    </r>
    <r>
      <rPr>
        <sz val="8"/>
        <rFont val="Tahoma"/>
        <family val="2"/>
      </rPr>
      <t xml:space="preserve">
- Product 1 ( Barcode: 6789, Name: Lipovitan, Price: 10K, Quantity: 2).
- Product 2 ( Barcode: 2204, Name: Bò Húc, Price: 13K, Quantity: 1).
5. After scanning all of the desired products, the casher asks the customer for the preferred payment method (cash, wallet, card).
6.The customer gives gift voucher:</t>
    </r>
    <r>
      <rPr>
        <b/>
        <sz val="8"/>
        <color rgb="FFFF0000"/>
        <rFont val="Tahoma"/>
        <family val="2"/>
      </rPr>
      <t xml:space="preserve"> (time: 15/7/2024, value: 50k)</t>
    </r>
    <r>
      <rPr>
        <sz val="8"/>
        <rFont val="Tahoma"/>
        <family val="2"/>
      </rPr>
      <t xml:space="preserve">
7. The cashier enter the gift voucher
8. The cashier returns the gift voucher and informs the customer that it has expired
9.The cashier asks the customer for the preferred payment method (cash, wallet, card).
10. The customer chooses the “Wallet” payment option
11. The cashier confirms the payment and finalizes the order</t>
    </r>
  </si>
  <si>
    <r>
      <t xml:space="preserve">4.1 For each scanned product, the system identifies the product details: id, name, price, quantity, promotion (if any) and adds the item into the order
4.2 The system calculates the total order amount at whole: </t>
    </r>
    <r>
      <rPr>
        <b/>
        <sz val="8"/>
        <color rgb="FFFF0000"/>
        <rFont val="Tahoma"/>
        <family val="2"/>
      </rPr>
      <t>33K VND</t>
    </r>
    <r>
      <rPr>
        <sz val="8"/>
        <rFont val="Tahoma"/>
        <family val="2"/>
      </rPr>
      <t>.
6.1 The system checks the customer’s wallet balance to ensure it covers the total order amount
6.2 If the wallet balance is sufficient, the system deducts the amount from the customer’s wallet 
7.1 The system check the time and value of the gift certificate.
7.2 If the gift voucher is still invalid
7.3 The system will notify you that the gift voucher has expired
10.1 The system checks the customer’s wallet balance to ensure it covers the total order amount
10.2 If the wallet balance is sufficient, the system deducts the amount from the customer’s wallet 
11.The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</si>
  <si>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r>
      <t>1. The cashier initiates the “Create an order” use case by selecting the menu “Create new order” on the system.
2. The cashier asks the customer if he/she would like to record his/her purchase for membership benefits (by asking the customer the phone number).
3. The system activates the barcode reader to allow scanning products.
4. The cashier scans the following products barcode using the barcode reader:</t>
    </r>
    <r>
      <rPr>
        <b/>
        <sz val="8"/>
        <rFont val="Tahoma"/>
        <family val="2"/>
      </rPr>
      <t xml:space="preserve"> </t>
    </r>
    <r>
      <rPr>
        <sz val="8"/>
        <rFont val="Tahoma"/>
        <family val="2"/>
      </rPr>
      <t xml:space="preserve">
- Product 1 ( Barcode: 6789, Name: Lipovitan, Price: 10K, Quantity: 2).
- Product 2 ( Barcode: 2204, Name: Bò Húc, Price: 13K, Quantity: 1).
5. After scanning all of the desired products, the casher asks the customer for the preferred payment method (cash, wallet, card).
6.The customer gives gift voucher:</t>
    </r>
    <r>
      <rPr>
        <b/>
        <sz val="8"/>
        <color rgb="FFFF0000"/>
        <rFont val="Tahoma"/>
        <family val="2"/>
      </rPr>
      <t xml:space="preserve"> (time: 19/7/2024, value: 30k)</t>
    </r>
    <r>
      <rPr>
        <sz val="8"/>
        <rFont val="Tahoma"/>
        <family val="2"/>
      </rPr>
      <t xml:space="preserve">
7. The cashier enter the gift voucher
8. The cashier informs the customer of the remaining amount after applying the gift voucher.
9.The cashier asks the customer for the preferred payment method (cash, wallet, card).
10. The customer chooses the “Wallet” payment option
11. The cashier confirms the payment and finalizes the order</t>
    </r>
  </si>
  <si>
    <r>
      <t xml:space="preserve">4.1 For each scanned product, the system identifies the product details: id, name, price, quantity, promotion (if any) and adds the item into the order
4.2 The system calculates the total order amount at whole: </t>
    </r>
    <r>
      <rPr>
        <b/>
        <sz val="8"/>
        <color rgb="FFFF0000"/>
        <rFont val="Tahoma"/>
        <family val="2"/>
      </rPr>
      <t>33K VND</t>
    </r>
    <r>
      <rPr>
        <sz val="8"/>
        <rFont val="Tahoma"/>
        <family val="2"/>
      </rPr>
      <t>.
6.1 The system checks the customer’s wallet balance to ensure it covers the total order amount
6.2 If the wallet balance is sufficient, the system deducts the amount from the customer’s wallet 
7.1 The system check the time and value of the gift certificate.
7.2 If the gift voucher is still valid
7.3 The system applies the gift voucher and recalculates the total order amount at whole:</t>
    </r>
    <r>
      <rPr>
        <b/>
        <sz val="8"/>
        <color rgb="FFFF0000"/>
        <rFont val="Tahoma"/>
        <family val="2"/>
      </rPr>
      <t xml:space="preserve"> 3K VNĐ</t>
    </r>
    <r>
      <rPr>
        <sz val="8"/>
        <rFont val="Tahoma"/>
        <family val="2"/>
      </rPr>
      <t xml:space="preserve">
10.1 The system checks the customer’s wallet balance to ensure it covers the total order amount
10.2 If the wallet balance is sufficient, the system deducts the amount from the customer’s wallet 
11.The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</si>
  <si>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r>
      <t>1. The cashier initiates the “Create an order” use case by selecting the menu “Create new order” on the system.
2. The cashier asks the customer if he/she would like to record his/her purchase for membership benefits (by asking the customer the phone number).
3. The system activates the barcode reader to allow scanning products.
4. The cashier scans the following products barcode using the barcode reader:</t>
    </r>
    <r>
      <rPr>
        <b/>
        <sz val="8"/>
        <rFont val="Tahoma"/>
        <family val="2"/>
      </rPr>
      <t xml:space="preserve"> </t>
    </r>
    <r>
      <rPr>
        <sz val="8"/>
        <rFont val="Tahoma"/>
        <family val="2"/>
      </rPr>
      <t xml:space="preserve">
- Product 1 ( Barcode: 6789, Name: Lipovitan, Price: 10K, Quantity: 2).
- Product 2 ( Barcode: 2204, Name: Bò Húc, Price: 13K, Quantity: 1).
5. After scanning all of the desired products, the casher asks the customer for the preferred payment method (cash, wallet, card).
6.The customer gives gift voucher:</t>
    </r>
    <r>
      <rPr>
        <b/>
        <sz val="8"/>
        <color rgb="FFFF0000"/>
        <rFont val="Tahoma"/>
        <family val="2"/>
      </rPr>
      <t xml:space="preserve"> (time: 19/7/2024, value: 30k)</t>
    </r>
    <r>
      <rPr>
        <sz val="8"/>
        <rFont val="Tahoma"/>
        <family val="2"/>
      </rPr>
      <t xml:space="preserve">
7. The cashier enter the gift voucher
8. The cashier informs the customer of the remaining amount after applying the gift voucher.
9.The cashier asks the customer for the preferred payment method (cash, wallet, card).
10. The customer chooses the “Cash” payment option
11. The cashier confirms the payment and finalizes the order</t>
    </r>
  </si>
  <si>
    <r>
      <t xml:space="preserve">4.1 For each scanned product, the system identifies the product details: id, name, price, quantity, promotion (if any) and adds the item into the order
4.2 The system calculates the total order amount at whole: </t>
    </r>
    <r>
      <rPr>
        <b/>
        <sz val="8"/>
        <color rgb="FFFF0000"/>
        <rFont val="Tahoma"/>
        <family val="2"/>
      </rPr>
      <t>33K VND</t>
    </r>
    <r>
      <rPr>
        <sz val="8"/>
        <rFont val="Tahoma"/>
        <family val="2"/>
      </rPr>
      <t>.
6.1 The system checks the customer’s wallet balance to ensure it covers the total order amount
6.2 If the wallet balance is sufficient, the system deducts the amount from the customer’s wallet 
7.1 The system check the time and value of the gift certificate.
7.2 If the gift voucher is still valid
7.3 The system applies the gift voucher and recalculates the total order amount at whole:</t>
    </r>
    <r>
      <rPr>
        <b/>
        <sz val="8"/>
        <color rgb="FFFF0000"/>
        <rFont val="Tahoma"/>
        <family val="2"/>
      </rPr>
      <t xml:space="preserve"> 3K VNĐ</t>
    </r>
    <r>
      <rPr>
        <sz val="8"/>
        <rFont val="Tahoma"/>
        <family val="2"/>
      </rPr>
      <t xml:space="preserve">
11.The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</si>
  <si>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t>SALES.MGT_009</t>
  </si>
  <si>
    <t>SALES.MGT_010</t>
  </si>
  <si>
    <r>
      <t xml:space="preserve">1. The cashier initiates the “Create an order” use case by selecting the menu “Create new order” on the system.
2. The cashier asks the customer if he/she would like to record his/her purchase for membership benefits (by asking the customer the phone number).
3.The casher manually enters the following product details including the product code and quantity via GUI </t>
    </r>
    <r>
      <rPr>
        <b/>
        <sz val="8"/>
        <rFont val="Tahoma"/>
        <family val="2"/>
      </rPr>
      <t xml:space="preserve"> </t>
    </r>
    <r>
      <rPr>
        <sz val="8"/>
        <rFont val="Tahoma"/>
        <family val="2"/>
      </rPr>
      <t xml:space="preserve">
- Product 1 ( Barcode: </t>
    </r>
    <r>
      <rPr>
        <b/>
        <sz val="8"/>
        <color rgb="FFFF0000"/>
        <rFont val="Tahoma"/>
        <family val="2"/>
      </rPr>
      <t>6787</t>
    </r>
    <r>
      <rPr>
        <sz val="8"/>
        <rFont val="Tahoma"/>
        <family val="2"/>
      </rPr>
      <t xml:space="preserve">, Name: Lipovitan, Price: 10K, Quantity: 2).
- Product 2 ( Barcode: 2204, Name: Bò Húc, Price: 13K, Quantity: 1).
4. The cashier detected the error and deleted the wrongly entered product.
5.The casher manually enters the following product details including the product code and quantity via GUI  
- Product 1 ( Barcode: 6789, Name: Lipovitan, Price: 10K, Quantity: 2).
- Product 2 ( Barcode: 2204, Name: Bò Húc, Price: 13K, Quantity: 1).
6. After scanning all of the desired products, the casher asks the customer for the preferred payment method (cash, wallet, card).
7.The customer chooses the “Cash” payment option
8.The cashier confirms the payment and finalizes the order
</t>
    </r>
  </si>
  <si>
    <r>
      <t xml:space="preserve">3.1 For each manual input product, the system identifies the product details: id, name, price, quantity, promotion (if any) and adds the item into the order.
3.2 The system displays a different product than the product just entered:
- Product 1 ( Barcode: </t>
    </r>
    <r>
      <rPr>
        <b/>
        <sz val="8"/>
        <color rgb="FFFF0000"/>
        <rFont val="Tahoma"/>
        <family val="2"/>
      </rPr>
      <t>6787</t>
    </r>
    <r>
      <rPr>
        <sz val="8"/>
        <rFont val="Tahoma"/>
        <family val="2"/>
      </rPr>
      <t xml:space="preserve">, Name: </t>
    </r>
    <r>
      <rPr>
        <b/>
        <sz val="8"/>
        <color rgb="FFFF0000"/>
        <rFont val="Tahoma"/>
        <family val="2"/>
      </rPr>
      <t>Pepsi</t>
    </r>
    <r>
      <rPr>
        <sz val="8"/>
        <rFont val="Tahoma"/>
        <family val="2"/>
      </rPr>
      <t xml:space="preserve">, Price: </t>
    </r>
    <r>
      <rPr>
        <b/>
        <sz val="8"/>
        <color rgb="FFFF0000"/>
        <rFont val="Tahoma"/>
        <family val="2"/>
      </rPr>
      <t>12K</t>
    </r>
    <r>
      <rPr>
        <sz val="8"/>
        <rFont val="Tahoma"/>
        <family val="2"/>
      </rPr>
      <t xml:space="preserve">, Quantity: 2).
- Product 2 ( Barcode: 2204, Name: Bò Húc, Price: 13K, Quantity: 1).
3.3 The system calculates the total order amount at whole: </t>
    </r>
    <r>
      <rPr>
        <b/>
        <sz val="8"/>
        <color rgb="FFFF0000"/>
        <rFont val="Tahoma"/>
        <family val="2"/>
      </rPr>
      <t>37K VND</t>
    </r>
    <r>
      <rPr>
        <sz val="8"/>
        <rFont val="Tahoma"/>
        <family val="2"/>
      </rPr>
      <t xml:space="preserve">. 
5.1 For each manual input product, the system identifies the product details: id, name, price, quantity, promotion (if any) and adds the item into the order.
5.2 The system displays a valid product than the product just imported:
- Product 1 ( Barcode: 6789, Name: Lipovitan, Price: 10K, Quantity: 2).
- Product 2 ( Barcode: 2204, Name: Bò Húc, Price: 13K, Quantity: 1).
5.3 The system calculates the total order amount at whole: </t>
    </r>
    <r>
      <rPr>
        <b/>
        <sz val="8"/>
        <color rgb="FFFF0000"/>
        <rFont val="Tahoma"/>
        <family val="2"/>
      </rPr>
      <t>33K</t>
    </r>
    <r>
      <rPr>
        <sz val="8"/>
        <rFont val="Tahoma"/>
        <family val="2"/>
      </rPr>
      <t xml:space="preserve"> VND. 
8.The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</si>
  <si>
    <t>tiền trong ví không đủ</t>
  </si>
  <si>
    <t>SALES.MGT_011</t>
  </si>
  <si>
    <r>
      <t>1. The cashier initiates the “Create an order” use case by selecting the menu “Create new order” on the system.
2. The cashier asks the customer if he/she would like to record his/her purchase for membership benefits (by asking the customer the phone number).
3. The system activates the barcode reader to allow scanning products.
4. The cashier scans the following products barcode using the barcode reader:</t>
    </r>
    <r>
      <rPr>
        <b/>
        <sz val="8"/>
        <rFont val="Tahoma"/>
        <family val="2"/>
      </rPr>
      <t xml:space="preserve"> </t>
    </r>
    <r>
      <rPr>
        <sz val="8"/>
        <rFont val="Tahoma"/>
        <family val="2"/>
      </rPr>
      <t xml:space="preserve">
- Product 1 ( Barcode: 6789, Name: Lipovitan, Price: 10K, Quantity: 2).
- Product 2 ( Barcode: 2204, Name: Bò Húc, Price: 13K, Quantity: 1).
5. After scanning all of the desired products, the casher asks the customer for the preferred payment method (cash, wallet, card).
6.The customer chooses the “Wallet” payment option
7. The cashier notifies the customer and ask the customer for the preferred payment method (cash, card)
8. The customer chooses the “Cash” payment option
9. The cashier confirms the payment and finalizes the order
</t>
    </r>
  </si>
  <si>
    <r>
      <t xml:space="preserve">4.1 For each scanned product, the system identifies the product details: id, name, price, quantity, promotion (if any) and adds the item into the order
4.2 The system calculates the total order amount at whole: </t>
    </r>
    <r>
      <rPr>
        <b/>
        <sz val="8"/>
        <color rgb="FFFF0000"/>
        <rFont val="Tahoma"/>
        <family val="2"/>
      </rPr>
      <t>33K VND</t>
    </r>
    <r>
      <rPr>
        <sz val="8"/>
        <rFont val="Tahoma"/>
        <family val="2"/>
      </rPr>
      <t>.
6.1 The system checks the customer’s wallet balance to ensure it covers the total order amount
6.2 If the wallet balance is insufficient,  the system displays a message like "wallet balance is not enough, please add more".
9.The system updates the inventory accordingly, generates/</t>
    </r>
    <r>
      <rPr>
        <b/>
        <sz val="8"/>
        <color rgb="FFFF0000"/>
        <rFont val="Tahoma"/>
        <family val="2"/>
      </rPr>
      <t>prints the receipt</t>
    </r>
    <r>
      <rPr>
        <sz val="8"/>
        <rFont val="Tahoma"/>
        <family val="2"/>
      </rPr>
      <t xml:space="preserve">/bill and returns to the customer, update membership benefits (if any)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</si>
</sst>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mm/dd"/>
  </numFmts>
  <fonts count="22">
    <font>
      <sz val="11"/>
      <color theme="1"/>
      <name val="Calibri"/>
      <family val="2"/>
      <scheme val="minor"/>
    </font>
    <font>
      <b/>
      <sz val="11"/>
      <color theme="1"/>
      <name val="Calibri"/>
      <family val="2"/>
      <scheme val="minor"/>
    </font>
    <font>
      <sz val="11"/>
      <name val="ＭＳ Ｐゴシック"/>
      <family val="3"/>
      <charset val="128"/>
    </font>
    <font>
      <sz val="8"/>
      <name val="Tahoma"/>
      <family val="2"/>
    </font>
    <font>
      <b/>
      <sz val="8"/>
      <name val="Tahoma"/>
      <family val="2"/>
    </font>
    <font>
      <i/>
      <sz val="8"/>
      <name val="Tahoma"/>
      <family val="2"/>
    </font>
    <font>
      <b/>
      <sz val="10"/>
      <color indexed="9"/>
      <name val="Tahoma"/>
      <family val="2"/>
    </font>
    <font>
      <b/>
      <sz val="8"/>
      <color indexed="9"/>
      <name val="Tahoma"/>
      <family val="2"/>
    </font>
    <font>
      <sz val="8"/>
      <color indexed="9"/>
      <name val="Tahoma"/>
      <family val="2"/>
    </font>
    <font>
      <b/>
      <sz val="12"/>
      <name val="Tahoma"/>
      <family val="2"/>
    </font>
    <font>
      <sz val="11"/>
      <name val="Tahoma"/>
      <family val="2"/>
    </font>
    <font>
      <sz val="8"/>
      <color indexed="17"/>
      <name val="Tahoma"/>
      <family val="2"/>
    </font>
    <font>
      <sz val="8"/>
      <color indexed="81"/>
      <name val="Tahoma"/>
      <family val="2"/>
    </font>
    <font>
      <u/>
      <sz val="11"/>
      <color theme="10"/>
      <name val="Calibri"/>
      <family val="2"/>
      <scheme val="minor"/>
    </font>
    <font>
      <b/>
      <u/>
      <sz val="8"/>
      <color indexed="12"/>
      <name val="Tahoma"/>
      <family val="2"/>
    </font>
    <font>
      <b/>
      <sz val="8"/>
      <color rgb="FFFF0000"/>
      <name val="Tahoma"/>
      <family val="2"/>
    </font>
    <font>
      <b/>
      <sz val="8"/>
      <color indexed="8"/>
      <name val="Times New Roman"/>
      <family val="1"/>
    </font>
    <font>
      <b/>
      <sz val="11"/>
      <color rgb="FFFF0000"/>
      <name val="Calibri"/>
      <family val="2"/>
      <scheme val="minor"/>
    </font>
    <font>
      <b/>
      <i/>
      <sz val="8"/>
      <name val="Tahoma"/>
      <family val="2"/>
    </font>
    <font>
      <sz val="8"/>
      <color theme="5" tint="-0.249977111117893"/>
      <name val="Tahoma"/>
      <family val="2"/>
    </font>
    <font>
      <b/>
      <sz val="11"/>
      <color theme="9" tint="-0.249977111117893"/>
      <name val="Calibri"/>
      <family val="2"/>
      <scheme val="minor"/>
    </font>
    <font>
      <sz val="8"/>
      <name val="Calibri"/>
      <family val="2"/>
      <scheme val="minor"/>
    </font>
  </fonts>
  <fills count="22">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18"/>
        <bgColor indexed="64"/>
      </patternFill>
    </fill>
    <fill>
      <patternFill patternType="solid">
        <fgColor indexed="9"/>
        <bgColor indexed="64"/>
      </patternFill>
    </fill>
    <fill>
      <patternFill patternType="solid">
        <fgColor indexed="5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indexed="22"/>
        <bgColor indexed="55"/>
      </patternFill>
    </fill>
    <fill>
      <patternFill patternType="solid">
        <fgColor rgb="FFFFC000"/>
        <bgColor indexed="32"/>
      </patternFill>
    </fill>
    <fill>
      <patternFill patternType="solid">
        <fgColor theme="0"/>
        <bgColor indexed="26"/>
      </patternFill>
    </fill>
    <fill>
      <patternFill patternType="solid">
        <fgColor theme="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39997558519241921"/>
        <bgColor indexed="26"/>
      </patternFill>
    </fill>
    <fill>
      <patternFill patternType="solid">
        <fgColor theme="5" tint="0.39997558519241921"/>
        <bgColor indexed="64"/>
      </patternFill>
    </fill>
    <fill>
      <patternFill patternType="solid">
        <fgColor rgb="FF00B0F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00B050"/>
        <bgColor indexed="64"/>
      </patternFill>
    </fill>
  </fills>
  <borders count="53">
    <border>
      <left/>
      <right/>
      <top/>
      <bottom/>
      <diagonal/>
    </border>
    <border>
      <left/>
      <right/>
      <top/>
      <bottom style="medium">
        <color indexed="64"/>
      </bottom>
      <diagonal/>
    </border>
    <border>
      <left style="medium">
        <color indexed="8"/>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style="medium">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64"/>
      </right>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64"/>
      </left>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right style="thin">
        <color indexed="64"/>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style="thin">
        <color indexed="64"/>
      </right>
      <top style="thin">
        <color indexed="8"/>
      </top>
      <bottom style="medium">
        <color indexed="8"/>
      </bottom>
      <diagonal/>
    </border>
    <border>
      <left style="thin">
        <color indexed="64"/>
      </left>
      <right/>
      <top style="thin">
        <color indexed="8"/>
      </top>
      <bottom style="medium">
        <color indexed="8"/>
      </bottom>
      <diagonal/>
    </border>
    <border>
      <left style="medium">
        <color indexed="64"/>
      </left>
      <right/>
      <top/>
      <bottom/>
      <diagonal/>
    </border>
    <border>
      <left style="double">
        <color indexed="64"/>
      </left>
      <right style="hair">
        <color indexed="8"/>
      </right>
      <top style="double">
        <color indexed="64"/>
      </top>
      <bottom style="medium">
        <color indexed="9"/>
      </bottom>
      <diagonal/>
    </border>
    <border>
      <left/>
      <right/>
      <top style="double">
        <color indexed="64"/>
      </top>
      <bottom style="medium">
        <color indexed="9"/>
      </bottom>
      <diagonal/>
    </border>
    <border>
      <left style="double">
        <color indexed="64"/>
      </left>
      <right style="thin">
        <color indexed="64"/>
      </right>
      <top style="medium">
        <color indexed="9"/>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bottom style="double">
        <color indexed="64"/>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style="thin">
        <color indexed="64"/>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64"/>
      </left>
      <right/>
      <top style="thin">
        <color indexed="64"/>
      </top>
      <bottom style="thin">
        <color indexed="8"/>
      </bottom>
      <diagonal/>
    </border>
    <border>
      <left/>
      <right/>
      <top style="thin">
        <color indexed="64"/>
      </top>
      <bottom style="thin">
        <color indexed="8"/>
      </bottom>
      <diagonal/>
    </border>
  </borders>
  <cellStyleXfs count="4">
    <xf numFmtId="0" fontId="0" fillId="0" borderId="0"/>
    <xf numFmtId="0" fontId="2" fillId="0" borderId="0"/>
    <xf numFmtId="0" fontId="2" fillId="0" borderId="0"/>
    <xf numFmtId="0" fontId="13" fillId="0" borderId="0" applyNumberFormat="0" applyFill="0" applyBorder="0" applyAlignment="0" applyProtection="0"/>
  </cellStyleXfs>
  <cellXfs count="158">
    <xf numFmtId="0" fontId="0" fillId="0" borderId="0" xfId="0"/>
    <xf numFmtId="0" fontId="3" fillId="0" borderId="1" xfId="1" applyFont="1" applyBorder="1"/>
    <xf numFmtId="0" fontId="4" fillId="0" borderId="1" xfId="1" applyFont="1" applyBorder="1" applyAlignment="1">
      <alignment horizontal="left"/>
    </xf>
    <xf numFmtId="0" fontId="3" fillId="0" borderId="0" xfId="1" applyFont="1"/>
    <xf numFmtId="0" fontId="3" fillId="0" borderId="0" xfId="1" applyFont="1" applyAlignment="1">
      <alignment horizontal="right"/>
    </xf>
    <xf numFmtId="49" fontId="3" fillId="0" borderId="0" xfId="1" applyNumberFormat="1" applyFont="1"/>
    <xf numFmtId="0" fontId="5" fillId="2" borderId="17" xfId="2" applyFont="1" applyFill="1" applyBorder="1" applyAlignment="1">
      <alignment horizontal="left" wrapText="1"/>
    </xf>
    <xf numFmtId="0" fontId="3" fillId="2" borderId="27" xfId="1" applyFont="1" applyFill="1" applyBorder="1" applyAlignment="1">
      <alignment horizontal="center" vertical="center"/>
    </xf>
    <xf numFmtId="0" fontId="3" fillId="0" borderId="28" xfId="1" applyFont="1" applyBorder="1"/>
    <xf numFmtId="0" fontId="4" fillId="0" borderId="0" xfId="1" applyFont="1" applyAlignment="1">
      <alignment horizontal="left"/>
    </xf>
    <xf numFmtId="164" fontId="6" fillId="3" borderId="29" xfId="1" applyNumberFormat="1" applyFont="1" applyFill="1" applyBorder="1" applyAlignment="1">
      <alignment horizontal="center" vertical="center"/>
    </xf>
    <xf numFmtId="0" fontId="7" fillId="4" borderId="30" xfId="1" applyFont="1" applyFill="1" applyBorder="1" applyAlignment="1">
      <alignment horizontal="left"/>
    </xf>
    <xf numFmtId="0" fontId="8" fillId="4" borderId="30" xfId="1" applyFont="1" applyFill="1" applyBorder="1"/>
    <xf numFmtId="0" fontId="8" fillId="4" borderId="30" xfId="1" applyFont="1" applyFill="1" applyBorder="1" applyAlignment="1">
      <alignment horizontal="right"/>
    </xf>
    <xf numFmtId="0" fontId="7" fillId="4" borderId="30" xfId="1" applyFont="1" applyFill="1" applyBorder="1" applyAlignment="1">
      <alignment vertical="top" textRotation="180"/>
    </xf>
    <xf numFmtId="0" fontId="4" fillId="0" borderId="0" xfId="1" applyFont="1"/>
    <xf numFmtId="0" fontId="7" fillId="4" borderId="31" xfId="1" applyFont="1" applyFill="1" applyBorder="1" applyAlignment="1">
      <alignment vertical="center"/>
    </xf>
    <xf numFmtId="0" fontId="7" fillId="4" borderId="36" xfId="1" applyFont="1" applyFill="1" applyBorder="1" applyAlignment="1">
      <alignment vertical="center"/>
    </xf>
    <xf numFmtId="0" fontId="4" fillId="0" borderId="0" xfId="1" applyFont="1" applyAlignment="1">
      <alignment horizontal="center"/>
    </xf>
    <xf numFmtId="0" fontId="7" fillId="4" borderId="31" xfId="1" applyFont="1" applyFill="1" applyBorder="1" applyAlignment="1">
      <alignment vertical="top"/>
    </xf>
    <xf numFmtId="0" fontId="7" fillId="4" borderId="36" xfId="1" applyFont="1" applyFill="1" applyBorder="1" applyAlignment="1">
      <alignment vertical="top"/>
    </xf>
    <xf numFmtId="0" fontId="3" fillId="0" borderId="44" xfId="1" applyFont="1" applyBorder="1" applyAlignment="1">
      <alignment horizontal="left"/>
    </xf>
    <xf numFmtId="0" fontId="11" fillId="0" borderId="37" xfId="1" applyFont="1" applyBorder="1" applyAlignment="1">
      <alignment horizontal="left"/>
    </xf>
    <xf numFmtId="0" fontId="3" fillId="0" borderId="37" xfId="1" applyFont="1" applyBorder="1"/>
    <xf numFmtId="0" fontId="7" fillId="4" borderId="45" xfId="1" applyFont="1" applyFill="1" applyBorder="1" applyAlignment="1">
      <alignment vertical="top"/>
    </xf>
    <xf numFmtId="0" fontId="3" fillId="0" borderId="42" xfId="1" applyFont="1" applyBorder="1"/>
    <xf numFmtId="0" fontId="7" fillId="0" borderId="0" xfId="1" applyFont="1" applyAlignment="1">
      <alignment vertical="top"/>
    </xf>
    <xf numFmtId="0" fontId="0" fillId="0" borderId="37" xfId="0" applyBorder="1" applyAlignment="1">
      <alignment horizontal="center" vertical="center"/>
    </xf>
    <xf numFmtId="0" fontId="14" fillId="9" borderId="46" xfId="3" applyFont="1" applyFill="1" applyBorder="1" applyAlignment="1">
      <alignment horizontal="left" vertical="top" wrapText="1"/>
    </xf>
    <xf numFmtId="0" fontId="3" fillId="9" borderId="46" xfId="0" applyFont="1" applyFill="1" applyBorder="1" applyAlignment="1">
      <alignment horizontal="left" vertical="top" wrapText="1"/>
    </xf>
    <xf numFmtId="0" fontId="3" fillId="9" borderId="46" xfId="0" applyFont="1" applyFill="1" applyBorder="1" applyAlignment="1">
      <alignment vertical="top" wrapText="1"/>
    </xf>
    <xf numFmtId="0" fontId="3" fillId="9" borderId="0" xfId="0" applyFont="1" applyFill="1" applyAlignment="1">
      <alignment vertical="top" wrapText="1"/>
    </xf>
    <xf numFmtId="0" fontId="3" fillId="0" borderId="0" xfId="0" applyFont="1"/>
    <xf numFmtId="0" fontId="4" fillId="9" borderId="46" xfId="2" applyFont="1" applyFill="1" applyBorder="1" applyAlignment="1">
      <alignment horizontal="left" vertical="top" wrapText="1"/>
    </xf>
    <xf numFmtId="0" fontId="3" fillId="9" borderId="46" xfId="2" applyFont="1" applyFill="1" applyBorder="1" applyAlignment="1">
      <alignment horizontal="left" vertical="top" wrapText="1"/>
    </xf>
    <xf numFmtId="2" fontId="3" fillId="9" borderId="46" xfId="0" applyNumberFormat="1" applyFont="1" applyFill="1" applyBorder="1" applyAlignment="1">
      <alignment vertical="top" wrapText="1"/>
    </xf>
    <xf numFmtId="2" fontId="3" fillId="9" borderId="0" xfId="0" applyNumberFormat="1" applyFont="1" applyFill="1" applyAlignment="1">
      <alignment vertical="top" wrapText="1"/>
    </xf>
    <xf numFmtId="0" fontId="7" fillId="3" borderId="46" xfId="2" applyFont="1" applyFill="1" applyBorder="1" applyAlignment="1">
      <alignment horizontal="center" vertical="center" wrapText="1"/>
    </xf>
    <xf numFmtId="0" fontId="15" fillId="10" borderId="46" xfId="2" applyFont="1" applyFill="1" applyBorder="1" applyAlignment="1">
      <alignment horizontal="center" vertical="center" wrapText="1"/>
    </xf>
    <xf numFmtId="0" fontId="3" fillId="11" borderId="46" xfId="2" applyFont="1" applyFill="1" applyBorder="1" applyAlignment="1">
      <alignment vertical="top" wrapText="1"/>
    </xf>
    <xf numFmtId="0" fontId="3" fillId="12" borderId="46" xfId="0" applyFont="1" applyFill="1" applyBorder="1" applyAlignment="1">
      <alignment vertical="top"/>
    </xf>
    <xf numFmtId="0" fontId="3" fillId="12" borderId="46" xfId="0" applyFont="1" applyFill="1" applyBorder="1" applyAlignment="1">
      <alignment vertical="top" wrapText="1"/>
    </xf>
    <xf numFmtId="16" fontId="3" fillId="12" borderId="46" xfId="0" applyNumberFormat="1" applyFont="1" applyFill="1" applyBorder="1" applyAlignment="1">
      <alignment vertical="top"/>
    </xf>
    <xf numFmtId="0" fontId="3" fillId="12" borderId="46" xfId="0" applyFont="1" applyFill="1" applyBorder="1" applyAlignment="1">
      <alignment horizontal="left" vertical="top"/>
    </xf>
    <xf numFmtId="0" fontId="3" fillId="12" borderId="46" xfId="0" applyFont="1" applyFill="1" applyBorder="1" applyAlignment="1">
      <alignment horizontal="left" vertical="top" wrapText="1"/>
    </xf>
    <xf numFmtId="0" fontId="3" fillId="0" borderId="46" xfId="0" applyFont="1" applyBorder="1" applyAlignment="1">
      <alignment horizontal="left" vertical="top" wrapText="1"/>
    </xf>
    <xf numFmtId="0" fontId="3" fillId="11" borderId="46" xfId="2" applyFont="1" applyFill="1" applyBorder="1" applyAlignment="1">
      <alignment horizontal="left" vertical="top" wrapText="1"/>
    </xf>
    <xf numFmtId="0" fontId="3" fillId="0" borderId="47" xfId="0" applyFont="1" applyBorder="1" applyAlignment="1">
      <alignment horizontal="left" vertical="top" wrapText="1"/>
    </xf>
    <xf numFmtId="0" fontId="4" fillId="5" borderId="13" xfId="1" applyFont="1" applyFill="1" applyBorder="1" applyAlignment="1">
      <alignment horizontal="left" vertical="center"/>
    </xf>
    <xf numFmtId="0" fontId="3" fillId="5" borderId="14" xfId="1" applyFont="1" applyFill="1" applyBorder="1" applyAlignment="1">
      <alignment horizontal="center" vertical="center"/>
    </xf>
    <xf numFmtId="0" fontId="3" fillId="5" borderId="15" xfId="1" applyFont="1" applyFill="1" applyBorder="1" applyAlignment="1">
      <alignment horizontal="right" vertical="center"/>
    </xf>
    <xf numFmtId="0" fontId="5" fillId="6" borderId="0" xfId="1" applyFont="1" applyFill="1" applyAlignment="1">
      <alignment horizontal="right" vertical="center"/>
    </xf>
    <xf numFmtId="0" fontId="3" fillId="0" borderId="0" xfId="1" applyFont="1" applyAlignment="1">
      <alignment vertical="center"/>
    </xf>
    <xf numFmtId="0" fontId="3" fillId="6" borderId="0" xfId="1" applyFont="1" applyFill="1" applyAlignment="1">
      <alignment horizontal="right" vertical="center"/>
    </xf>
    <xf numFmtId="0" fontId="4" fillId="5" borderId="38" xfId="1" applyFont="1" applyFill="1" applyBorder="1" applyAlignment="1">
      <alignment horizontal="left" vertical="center"/>
    </xf>
    <xf numFmtId="0" fontId="3" fillId="5" borderId="39" xfId="1" applyFont="1" applyFill="1" applyBorder="1" applyAlignment="1">
      <alignment horizontal="center" vertical="center"/>
    </xf>
    <xf numFmtId="0" fontId="3" fillId="5" borderId="40" xfId="1" applyFont="1" applyFill="1" applyBorder="1" applyAlignment="1">
      <alignment horizontal="right" vertical="center"/>
    </xf>
    <xf numFmtId="0" fontId="3" fillId="6" borderId="41" xfId="1" applyFont="1" applyFill="1" applyBorder="1" applyAlignment="1">
      <alignment horizontal="right" vertical="center"/>
    </xf>
    <xf numFmtId="0" fontId="4" fillId="5" borderId="13" xfId="1" applyFont="1" applyFill="1" applyBorder="1" applyAlignment="1">
      <alignment vertical="center"/>
    </xf>
    <xf numFmtId="0" fontId="3" fillId="5" borderId="14" xfId="1" applyFont="1" applyFill="1" applyBorder="1" applyAlignment="1">
      <alignment vertical="center"/>
    </xf>
    <xf numFmtId="0" fontId="10" fillId="5" borderId="14" xfId="1" applyFont="1" applyFill="1" applyBorder="1" applyAlignment="1">
      <alignment vertical="center"/>
    </xf>
    <xf numFmtId="0" fontId="3" fillId="0" borderId="44" xfId="1" applyFont="1" applyBorder="1" applyAlignment="1">
      <alignment horizontal="center" vertical="center"/>
    </xf>
    <xf numFmtId="0" fontId="3" fillId="0" borderId="37" xfId="1" applyFont="1" applyBorder="1" applyAlignment="1">
      <alignment horizontal="center" vertical="center"/>
    </xf>
    <xf numFmtId="165" fontId="3" fillId="0" borderId="37" xfId="1" applyNumberFormat="1" applyFont="1" applyBorder="1" applyAlignment="1">
      <alignment vertical="center" textRotation="255"/>
    </xf>
    <xf numFmtId="0" fontId="3" fillId="0" borderId="42" xfId="1" applyFont="1" applyBorder="1" applyAlignment="1">
      <alignment vertical="center" textRotation="255"/>
    </xf>
    <xf numFmtId="0" fontId="4" fillId="5" borderId="32" xfId="1" applyFont="1" applyFill="1" applyBorder="1" applyAlignment="1">
      <alignment vertical="center"/>
    </xf>
    <xf numFmtId="0" fontId="4" fillId="5" borderId="33" xfId="1" applyFont="1" applyFill="1" applyBorder="1" applyAlignment="1">
      <alignment vertical="center"/>
    </xf>
    <xf numFmtId="0" fontId="3" fillId="5" borderId="34" xfId="1" applyFont="1" applyFill="1" applyBorder="1" applyAlignment="1">
      <alignment horizontal="right" vertical="center"/>
    </xf>
    <xf numFmtId="0" fontId="3" fillId="6" borderId="35" xfId="1" applyFont="1" applyFill="1" applyBorder="1" applyAlignment="1">
      <alignment horizontal="left" vertical="center"/>
    </xf>
    <xf numFmtId="0" fontId="9" fillId="0" borderId="35" xfId="1" applyFont="1" applyBorder="1" applyAlignment="1">
      <alignment horizontal="center" vertical="center"/>
    </xf>
    <xf numFmtId="0" fontId="3" fillId="6" borderId="37" xfId="1" applyFont="1" applyFill="1" applyBorder="1" applyAlignment="1">
      <alignment horizontal="left" vertical="center"/>
    </xf>
    <xf numFmtId="0" fontId="9" fillId="0" borderId="37" xfId="1" applyFont="1" applyBorder="1" applyAlignment="1">
      <alignment horizontal="center" vertical="center"/>
    </xf>
    <xf numFmtId="0" fontId="3" fillId="6" borderId="37" xfId="1" applyFont="1" applyFill="1" applyBorder="1" applyAlignment="1">
      <alignment vertical="center"/>
    </xf>
    <xf numFmtId="0" fontId="3" fillId="6" borderId="43" xfId="1" applyFont="1" applyFill="1" applyBorder="1" applyAlignment="1">
      <alignment horizontal="left" vertical="center"/>
    </xf>
    <xf numFmtId="0" fontId="9" fillId="0" borderId="43" xfId="1" applyFont="1" applyBorder="1" applyAlignment="1">
      <alignment horizontal="center" vertical="center"/>
    </xf>
    <xf numFmtId="0" fontId="4" fillId="5" borderId="32" xfId="1" applyFont="1" applyFill="1" applyBorder="1" applyAlignment="1">
      <alignment horizontal="left" vertical="center"/>
    </xf>
    <xf numFmtId="0" fontId="3" fillId="5" borderId="33" xfId="1" applyFont="1" applyFill="1" applyBorder="1" applyAlignment="1">
      <alignment horizontal="center" vertical="center"/>
    </xf>
    <xf numFmtId="0" fontId="9" fillId="0" borderId="42" xfId="1" applyFont="1" applyBorder="1" applyAlignment="1">
      <alignment horizontal="center" vertical="center"/>
    </xf>
    <xf numFmtId="0" fontId="3" fillId="6" borderId="43" xfId="1" applyFont="1" applyFill="1" applyBorder="1" applyAlignment="1">
      <alignment vertical="center"/>
    </xf>
    <xf numFmtId="0" fontId="0" fillId="0" borderId="37" xfId="0" applyBorder="1" applyAlignment="1">
      <alignment horizontal="right" vertical="center"/>
    </xf>
    <xf numFmtId="0" fontId="1" fillId="14" borderId="37" xfId="0" applyFont="1" applyFill="1" applyBorder="1" applyAlignment="1">
      <alignment horizontal="center" vertical="center"/>
    </xf>
    <xf numFmtId="0" fontId="1" fillId="15" borderId="37" xfId="0" applyFont="1" applyFill="1" applyBorder="1" applyAlignment="1">
      <alignment horizontal="center" vertical="center"/>
    </xf>
    <xf numFmtId="0" fontId="0" fillId="8" borderId="37" xfId="0" applyFill="1" applyBorder="1" applyAlignment="1">
      <alignment horizontal="center" vertical="center"/>
    </xf>
    <xf numFmtId="0" fontId="1" fillId="8" borderId="37" xfId="0" applyFont="1" applyFill="1" applyBorder="1" applyAlignment="1">
      <alignment vertical="center"/>
    </xf>
    <xf numFmtId="0" fontId="0" fillId="8" borderId="37" xfId="0" applyFill="1" applyBorder="1" applyAlignment="1">
      <alignment vertical="center"/>
    </xf>
    <xf numFmtId="0" fontId="0" fillId="0" borderId="0" xfId="0" applyAlignment="1">
      <alignment vertical="center"/>
    </xf>
    <xf numFmtId="0" fontId="0" fillId="0" borderId="0" xfId="0" applyAlignment="1">
      <alignment horizontal="center"/>
    </xf>
    <xf numFmtId="0" fontId="0" fillId="0" borderId="37" xfId="0" applyBorder="1" applyAlignment="1">
      <alignment horizontal="center" vertical="center" wrapText="1"/>
    </xf>
    <xf numFmtId="0" fontId="0" fillId="0" borderId="37" xfId="0" applyBorder="1" applyAlignment="1">
      <alignment vertical="center"/>
    </xf>
    <xf numFmtId="0" fontId="0" fillId="0" borderId="37" xfId="0" applyBorder="1" applyAlignment="1">
      <alignment vertical="center" wrapText="1"/>
    </xf>
    <xf numFmtId="0" fontId="3" fillId="5" borderId="14" xfId="1" applyFont="1" applyFill="1" applyBorder="1" applyAlignment="1">
      <alignment horizontal="right" vertical="center"/>
    </xf>
    <xf numFmtId="0" fontId="3" fillId="5" borderId="15" xfId="1" quotePrefix="1" applyFont="1" applyFill="1" applyBorder="1" applyAlignment="1">
      <alignment horizontal="right" vertical="center"/>
    </xf>
    <xf numFmtId="0" fontId="3" fillId="5" borderId="33" xfId="1" applyFont="1" applyFill="1" applyBorder="1" applyAlignment="1">
      <alignment horizontal="right" vertical="center"/>
    </xf>
    <xf numFmtId="0" fontId="0" fillId="13" borderId="37" xfId="0" applyFill="1" applyBorder="1" applyAlignment="1">
      <alignment horizontal="center" vertical="center"/>
    </xf>
    <xf numFmtId="0" fontId="1" fillId="18" borderId="37" xfId="0" applyFont="1" applyFill="1" applyBorder="1" applyAlignment="1">
      <alignment horizontal="center" vertical="center"/>
    </xf>
    <xf numFmtId="0" fontId="0" fillId="15" borderId="37" xfId="0" applyFill="1" applyBorder="1" applyAlignment="1">
      <alignment horizontal="center" vertical="center"/>
    </xf>
    <xf numFmtId="0" fontId="1" fillId="19" borderId="37" xfId="0" applyFont="1" applyFill="1" applyBorder="1" applyAlignment="1">
      <alignment horizontal="center" vertical="center"/>
    </xf>
    <xf numFmtId="0" fontId="0" fillId="20" borderId="37" xfId="0" applyFill="1" applyBorder="1" applyAlignment="1">
      <alignment horizontal="center" vertical="center"/>
    </xf>
    <xf numFmtId="0" fontId="20" fillId="0" borderId="37" xfId="0" applyFont="1" applyBorder="1" applyAlignment="1">
      <alignment horizontal="center" vertical="center"/>
    </xf>
    <xf numFmtId="0" fontId="17" fillId="0" borderId="37" xfId="0" applyFont="1" applyBorder="1" applyAlignment="1">
      <alignment horizontal="center" vertical="center"/>
    </xf>
    <xf numFmtId="0" fontId="1" fillId="21" borderId="37" xfId="0" applyFont="1" applyFill="1" applyBorder="1" applyAlignment="1">
      <alignment horizontal="center" vertical="center"/>
    </xf>
    <xf numFmtId="0" fontId="0" fillId="0" borderId="37" xfId="0" applyBorder="1" applyAlignment="1">
      <alignment wrapText="1"/>
    </xf>
    <xf numFmtId="0" fontId="3" fillId="12" borderId="46" xfId="0" quotePrefix="1" applyFont="1" applyFill="1" applyBorder="1" applyAlignment="1">
      <alignment vertical="top" wrapText="1"/>
    </xf>
    <xf numFmtId="0" fontId="3" fillId="0" borderId="0" xfId="1" applyFont="1" applyAlignment="1">
      <alignment horizontal="right" vertical="center"/>
    </xf>
    <xf numFmtId="0" fontId="3" fillId="0" borderId="44" xfId="1" applyFont="1" applyBorder="1" applyAlignment="1">
      <alignment horizontal="left" vertical="center"/>
    </xf>
    <xf numFmtId="0" fontId="3" fillId="0" borderId="37" xfId="1" applyFont="1" applyBorder="1" applyAlignment="1">
      <alignment horizontal="left" vertical="center"/>
    </xf>
    <xf numFmtId="0" fontId="3" fillId="0" borderId="42" xfId="1" applyFont="1" applyBorder="1" applyAlignment="1">
      <alignment horizontal="left" vertical="center"/>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2" borderId="16" xfId="1" applyFont="1" applyFill="1" applyBorder="1" applyAlignment="1">
      <alignment horizontal="center" vertical="center" wrapText="1"/>
    </xf>
    <xf numFmtId="0" fontId="4" fillId="2" borderId="17" xfId="1" applyFont="1" applyFill="1" applyBorder="1" applyAlignment="1">
      <alignment horizontal="center" vertical="center" wrapText="1"/>
    </xf>
    <xf numFmtId="0" fontId="4" fillId="2" borderId="9" xfId="1" applyFont="1" applyFill="1" applyBorder="1" applyAlignment="1">
      <alignment horizontal="center" vertical="center" wrapText="1"/>
    </xf>
    <xf numFmtId="0" fontId="4" fillId="2" borderId="21" xfId="1" applyFont="1" applyFill="1" applyBorder="1" applyAlignment="1">
      <alignment horizontal="center" vertical="center" wrapText="1"/>
    </xf>
    <xf numFmtId="0" fontId="4" fillId="2" borderId="18" xfId="1" applyFont="1" applyFill="1" applyBorder="1" applyAlignment="1">
      <alignment horizontal="center" vertical="center" wrapText="1"/>
    </xf>
    <xf numFmtId="0" fontId="3" fillId="2" borderId="22" xfId="1" applyFont="1" applyFill="1" applyBorder="1" applyAlignment="1">
      <alignment horizontal="center" vertical="center"/>
    </xf>
    <xf numFmtId="0" fontId="3" fillId="2" borderId="23" xfId="1" applyFont="1" applyFill="1" applyBorder="1" applyAlignment="1">
      <alignment horizontal="center" vertical="center"/>
    </xf>
    <xf numFmtId="0" fontId="3" fillId="2" borderId="24" xfId="1" applyFont="1" applyFill="1" applyBorder="1" applyAlignment="1">
      <alignment horizontal="center" vertical="center"/>
    </xf>
    <xf numFmtId="0" fontId="3" fillId="2" borderId="25" xfId="1" applyFont="1" applyFill="1" applyBorder="1" applyAlignment="1">
      <alignment horizontal="center" vertical="center"/>
    </xf>
    <xf numFmtId="0" fontId="3" fillId="2" borderId="26" xfId="1" applyFont="1" applyFill="1" applyBorder="1" applyAlignment="1">
      <alignment horizontal="center" vertical="center"/>
    </xf>
    <xf numFmtId="0" fontId="3" fillId="2" borderId="27" xfId="1" applyFont="1" applyFill="1" applyBorder="1" applyAlignment="1">
      <alignment horizontal="center" vertical="center"/>
    </xf>
    <xf numFmtId="0" fontId="4" fillId="2" borderId="2" xfId="2" applyFont="1" applyFill="1" applyBorder="1" applyAlignment="1">
      <alignment horizontal="left" wrapText="1"/>
    </xf>
    <xf numFmtId="0" fontId="4" fillId="2" borderId="3" xfId="2" applyFont="1" applyFill="1" applyBorder="1" applyAlignment="1">
      <alignment horizontal="left" wrapText="1"/>
    </xf>
    <xf numFmtId="49" fontId="18" fillId="16" borderId="4" xfId="2" applyNumberFormat="1" applyFont="1" applyFill="1" applyBorder="1" applyAlignment="1">
      <alignment horizontal="left" vertical="center" wrapText="1"/>
    </xf>
    <xf numFmtId="49" fontId="18" fillId="16" borderId="3" xfId="2" applyNumberFormat="1" applyFont="1" applyFill="1" applyBorder="1" applyAlignment="1">
      <alignment horizontal="left" vertical="center" wrapText="1"/>
    </xf>
    <xf numFmtId="0" fontId="4" fillId="2" borderId="6" xfId="2" applyFont="1" applyFill="1" applyBorder="1" applyAlignment="1">
      <alignment horizontal="left" vertical="center" wrapText="1"/>
    </xf>
    <xf numFmtId="0" fontId="4" fillId="2" borderId="7" xfId="2" applyFont="1" applyFill="1" applyBorder="1" applyAlignment="1">
      <alignment horizontal="left" vertical="center" wrapText="1"/>
    </xf>
    <xf numFmtId="49" fontId="18" fillId="16" borderId="5" xfId="2" applyNumberFormat="1" applyFont="1" applyFill="1" applyBorder="1" applyAlignment="1">
      <alignment horizontal="left" vertical="center" wrapText="1"/>
    </xf>
    <xf numFmtId="0" fontId="4" fillId="2" borderId="8" xfId="2" applyFont="1" applyFill="1" applyBorder="1" applyAlignment="1">
      <alignment horizontal="left" wrapText="1"/>
    </xf>
    <xf numFmtId="0" fontId="4" fillId="2" borderId="9" xfId="2" applyFont="1" applyFill="1" applyBorder="1" applyAlignment="1">
      <alignment horizontal="left" wrapText="1"/>
    </xf>
    <xf numFmtId="0" fontId="5" fillId="2" borderId="10" xfId="2" applyFont="1" applyFill="1" applyBorder="1" applyAlignment="1">
      <alignment horizontal="left" vertical="center" wrapText="1"/>
    </xf>
    <xf numFmtId="0" fontId="5" fillId="2" borderId="11" xfId="2" applyFont="1" applyFill="1" applyBorder="1" applyAlignment="1">
      <alignment horizontal="left" vertical="center" wrapText="1"/>
    </xf>
    <xf numFmtId="0" fontId="5" fillId="2" borderId="12" xfId="2" applyFont="1" applyFill="1" applyBorder="1" applyAlignment="1">
      <alignment horizontal="left" vertical="center" wrapText="1"/>
    </xf>
    <xf numFmtId="0" fontId="4" fillId="2" borderId="13" xfId="2" applyFont="1" applyFill="1" applyBorder="1" applyAlignment="1">
      <alignment horizontal="left" wrapText="1"/>
    </xf>
    <xf numFmtId="0" fontId="4" fillId="2" borderId="14" xfId="2" applyFont="1" applyFill="1" applyBorder="1" applyAlignment="1">
      <alignment horizontal="left" wrapText="1"/>
    </xf>
    <xf numFmtId="0" fontId="4" fillId="2" borderId="15" xfId="2" applyFont="1" applyFill="1" applyBorder="1" applyAlignment="1">
      <alignment horizontal="left" wrapText="1"/>
    </xf>
    <xf numFmtId="0" fontId="5" fillId="2" borderId="51" xfId="2" applyFont="1" applyFill="1" applyBorder="1" applyAlignment="1">
      <alignment horizontal="left" vertical="center" wrapText="1"/>
    </xf>
    <xf numFmtId="0" fontId="5" fillId="2" borderId="52" xfId="2" applyFont="1" applyFill="1" applyBorder="1" applyAlignment="1">
      <alignment horizontal="left" vertical="center" wrapText="1"/>
    </xf>
    <xf numFmtId="0" fontId="5" fillId="2" borderId="16" xfId="2" applyFont="1" applyFill="1" applyBorder="1" applyAlignment="1">
      <alignment horizontal="center" vertical="center" wrapText="1"/>
    </xf>
    <xf numFmtId="0" fontId="5" fillId="2" borderId="17" xfId="2" applyFont="1" applyFill="1" applyBorder="1" applyAlignment="1">
      <alignment horizontal="center" vertical="center" wrapText="1"/>
    </xf>
    <xf numFmtId="0" fontId="3" fillId="2" borderId="18" xfId="2" applyFont="1" applyFill="1" applyBorder="1" applyAlignment="1">
      <alignment horizontal="center" vertical="center" wrapText="1"/>
    </xf>
    <xf numFmtId="0" fontId="3" fillId="2" borderId="17" xfId="2" applyFont="1" applyFill="1" applyBorder="1" applyAlignment="1">
      <alignment horizontal="center" vertical="center" wrapText="1"/>
    </xf>
    <xf numFmtId="0" fontId="5" fillId="2" borderId="19" xfId="2" applyFont="1" applyFill="1" applyBorder="1" applyAlignment="1">
      <alignment horizontal="left" vertical="center" wrapText="1"/>
    </xf>
    <xf numFmtId="0" fontId="5" fillId="2" borderId="20" xfId="2" applyFont="1" applyFill="1" applyBorder="1" applyAlignment="1">
      <alignment horizontal="left" vertical="center" wrapText="1"/>
    </xf>
    <xf numFmtId="0" fontId="19" fillId="5" borderId="13" xfId="1" applyFont="1" applyFill="1" applyBorder="1" applyAlignment="1">
      <alignment horizontal="center" vertical="center"/>
    </xf>
    <xf numFmtId="0" fontId="19" fillId="5" borderId="14" xfId="1" applyFont="1" applyFill="1" applyBorder="1" applyAlignment="1">
      <alignment horizontal="center" vertical="center"/>
    </xf>
    <xf numFmtId="0" fontId="19" fillId="5" borderId="15" xfId="1" applyFont="1" applyFill="1" applyBorder="1" applyAlignment="1">
      <alignment horizontal="center" vertical="center"/>
    </xf>
    <xf numFmtId="0" fontId="19" fillId="5" borderId="38" xfId="1" applyFont="1" applyFill="1" applyBorder="1" applyAlignment="1">
      <alignment horizontal="center" vertical="center"/>
    </xf>
    <xf numFmtId="0" fontId="19" fillId="5" borderId="39" xfId="1" applyFont="1" applyFill="1" applyBorder="1" applyAlignment="1">
      <alignment horizontal="center" vertical="center"/>
    </xf>
    <xf numFmtId="0" fontId="19" fillId="5" borderId="40" xfId="1" applyFont="1" applyFill="1" applyBorder="1" applyAlignment="1">
      <alignment horizontal="center" vertical="center"/>
    </xf>
    <xf numFmtId="0" fontId="4" fillId="17" borderId="13" xfId="1" applyFont="1" applyFill="1" applyBorder="1" applyAlignment="1">
      <alignment horizontal="left" vertical="center"/>
    </xf>
    <xf numFmtId="0" fontId="4" fillId="17" borderId="14" xfId="1" applyFont="1" applyFill="1" applyBorder="1" applyAlignment="1">
      <alignment horizontal="left" vertical="center"/>
    </xf>
    <xf numFmtId="0" fontId="4" fillId="17" borderId="15" xfId="1" applyFont="1" applyFill="1" applyBorder="1" applyAlignment="1">
      <alignment horizontal="left" vertical="center"/>
    </xf>
    <xf numFmtId="0" fontId="1" fillId="7" borderId="37" xfId="0" applyFont="1" applyFill="1" applyBorder="1" applyAlignment="1">
      <alignment horizontal="center" vertical="center"/>
    </xf>
    <xf numFmtId="0" fontId="1" fillId="7" borderId="37" xfId="0" applyFont="1" applyFill="1" applyBorder="1" applyAlignment="1">
      <alignment horizontal="center" vertical="center" wrapText="1"/>
    </xf>
    <xf numFmtId="0" fontId="1" fillId="0" borderId="0" xfId="0" applyFont="1" applyAlignment="1">
      <alignment horizontal="center" vertical="center"/>
    </xf>
    <xf numFmtId="0" fontId="3" fillId="0" borderId="48" xfId="0" applyFont="1" applyBorder="1" applyAlignment="1">
      <alignment horizontal="left" vertical="top" wrapText="1"/>
    </xf>
    <xf numFmtId="0" fontId="3" fillId="0" borderId="49" xfId="0" applyFont="1" applyBorder="1" applyAlignment="1">
      <alignment horizontal="left" vertical="top" wrapText="1"/>
    </xf>
    <xf numFmtId="0" fontId="3" fillId="0" borderId="50" xfId="0" applyFont="1" applyBorder="1" applyAlignment="1">
      <alignment horizontal="left" vertical="top" wrapText="1"/>
    </xf>
  </cellXfs>
  <cellStyles count="4">
    <cellStyle name="Hyperlink" xfId="3" builtinId="8"/>
    <cellStyle name="Normal" xfId="0" builtinId="0"/>
    <cellStyle name="Normal_Sheet1" xfId="2" xr:uid="{00000000-0005-0000-0000-000002000000}"/>
    <cellStyle name="Normal_Template_UnitTest Case_v0.9"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feedu-my.sharepoint.com/personal/thangpd10_fe_edu_vn/Documents/Training%20Material/Courses/SWT301%20Software%20Testing/Templates/Template_Unit%20Test%20C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uidleline"/>
      <sheetName val="Cover"/>
      <sheetName val="FunctionList"/>
      <sheetName val="Test Report"/>
      <sheetName val="Function1"/>
      <sheetName val="Function2"/>
      <sheetName val="Function3"/>
      <sheetName val="Example"/>
    </sheetNames>
    <sheetDataSet>
      <sheetData sheetId="0"/>
      <sheetData sheetId="1"/>
      <sheetData sheetId="2">
        <row r="6">
          <cell r="E6">
            <v>100</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7"/>
  <sheetViews>
    <sheetView zoomScale="150" zoomScaleNormal="150" workbookViewId="0">
      <selection activeCell="X75" sqref="X75"/>
    </sheetView>
  </sheetViews>
  <sheetFormatPr defaultColWidth="9" defaultRowHeight="10.199999999999999"/>
  <cols>
    <col min="1" max="1" width="8.109375" style="3" customWidth="1"/>
    <col min="2" max="2" width="13.33203125" style="9" customWidth="1"/>
    <col min="3" max="3" width="10.6640625" style="3" customWidth="1"/>
    <col min="4" max="4" width="16.6640625" style="4" bestFit="1" customWidth="1"/>
    <col min="5" max="5" width="1.6640625" style="3" hidden="1" customWidth="1"/>
    <col min="6" max="7" width="2.88671875" style="3" bestFit="1" customWidth="1"/>
    <col min="8" max="8" width="2.88671875" style="3" customWidth="1"/>
    <col min="9" max="10" width="2.88671875" style="3" bestFit="1" customWidth="1"/>
    <col min="11" max="23" width="2.88671875" style="3" customWidth="1"/>
    <col min="24" max="24" width="9" style="3" customWidth="1"/>
    <col min="25" max="258" width="9" style="3"/>
    <col min="259" max="259" width="8.109375" style="3" customWidth="1"/>
    <col min="260" max="260" width="13.33203125" style="3" customWidth="1"/>
    <col min="261" max="261" width="10.6640625" style="3" customWidth="1"/>
    <col min="262" max="262" width="11.33203125" style="3" customWidth="1"/>
    <col min="263" max="263" width="0" style="3" hidden="1" customWidth="1"/>
    <col min="264" max="265" width="2.88671875" style="3" bestFit="1" customWidth="1"/>
    <col min="266" max="266" width="2.88671875" style="3" customWidth="1"/>
    <col min="267" max="268" width="2.88671875" style="3" bestFit="1" customWidth="1"/>
    <col min="269" max="277" width="2.88671875" style="3" customWidth="1"/>
    <col min="278" max="278" width="2.88671875" style="3" bestFit="1" customWidth="1"/>
    <col min="279" max="279" width="2.88671875" style="3" customWidth="1"/>
    <col min="280" max="514" width="9" style="3"/>
    <col min="515" max="515" width="8.109375" style="3" customWidth="1"/>
    <col min="516" max="516" width="13.33203125" style="3" customWidth="1"/>
    <col min="517" max="517" width="10.6640625" style="3" customWidth="1"/>
    <col min="518" max="518" width="11.33203125" style="3" customWidth="1"/>
    <col min="519" max="519" width="0" style="3" hidden="1" customWidth="1"/>
    <col min="520" max="521" width="2.88671875" style="3" bestFit="1" customWidth="1"/>
    <col min="522" max="522" width="2.88671875" style="3" customWidth="1"/>
    <col min="523" max="524" width="2.88671875" style="3" bestFit="1" customWidth="1"/>
    <col min="525" max="533" width="2.88671875" style="3" customWidth="1"/>
    <col min="534" max="534" width="2.88671875" style="3" bestFit="1" customWidth="1"/>
    <col min="535" max="535" width="2.88671875" style="3" customWidth="1"/>
    <col min="536" max="770" width="9" style="3"/>
    <col min="771" max="771" width="8.109375" style="3" customWidth="1"/>
    <col min="772" max="772" width="13.33203125" style="3" customWidth="1"/>
    <col min="773" max="773" width="10.6640625" style="3" customWidth="1"/>
    <col min="774" max="774" width="11.33203125" style="3" customWidth="1"/>
    <col min="775" max="775" width="0" style="3" hidden="1" customWidth="1"/>
    <col min="776" max="777" width="2.88671875" style="3" bestFit="1" customWidth="1"/>
    <col min="778" max="778" width="2.88671875" style="3" customWidth="1"/>
    <col min="779" max="780" width="2.88671875" style="3" bestFit="1" customWidth="1"/>
    <col min="781" max="789" width="2.88671875" style="3" customWidth="1"/>
    <col min="790" max="790" width="2.88671875" style="3" bestFit="1" customWidth="1"/>
    <col min="791" max="791" width="2.88671875" style="3" customWidth="1"/>
    <col min="792" max="1026" width="9" style="3"/>
    <col min="1027" max="1027" width="8.109375" style="3" customWidth="1"/>
    <col min="1028" max="1028" width="13.33203125" style="3" customWidth="1"/>
    <col min="1029" max="1029" width="10.6640625" style="3" customWidth="1"/>
    <col min="1030" max="1030" width="11.33203125" style="3" customWidth="1"/>
    <col min="1031" max="1031" width="0" style="3" hidden="1" customWidth="1"/>
    <col min="1032" max="1033" width="2.88671875" style="3" bestFit="1" customWidth="1"/>
    <col min="1034" max="1034" width="2.88671875" style="3" customWidth="1"/>
    <col min="1035" max="1036" width="2.88671875" style="3" bestFit="1" customWidth="1"/>
    <col min="1037" max="1045" width="2.88671875" style="3" customWidth="1"/>
    <col min="1046" max="1046" width="2.88671875" style="3" bestFit="1" customWidth="1"/>
    <col min="1047" max="1047" width="2.88671875" style="3" customWidth="1"/>
    <col min="1048" max="1282" width="9" style="3"/>
    <col min="1283" max="1283" width="8.109375" style="3" customWidth="1"/>
    <col min="1284" max="1284" width="13.33203125" style="3" customWidth="1"/>
    <col min="1285" max="1285" width="10.6640625" style="3" customWidth="1"/>
    <col min="1286" max="1286" width="11.33203125" style="3" customWidth="1"/>
    <col min="1287" max="1287" width="0" style="3" hidden="1" customWidth="1"/>
    <col min="1288" max="1289" width="2.88671875" style="3" bestFit="1" customWidth="1"/>
    <col min="1290" max="1290" width="2.88671875" style="3" customWidth="1"/>
    <col min="1291" max="1292" width="2.88671875" style="3" bestFit="1" customWidth="1"/>
    <col min="1293" max="1301" width="2.88671875" style="3" customWidth="1"/>
    <col min="1302" max="1302" width="2.88671875" style="3" bestFit="1" customWidth="1"/>
    <col min="1303" max="1303" width="2.88671875" style="3" customWidth="1"/>
    <col min="1304" max="1538" width="9" style="3"/>
    <col min="1539" max="1539" width="8.109375" style="3" customWidth="1"/>
    <col min="1540" max="1540" width="13.33203125" style="3" customWidth="1"/>
    <col min="1541" max="1541" width="10.6640625" style="3" customWidth="1"/>
    <col min="1542" max="1542" width="11.33203125" style="3" customWidth="1"/>
    <col min="1543" max="1543" width="0" style="3" hidden="1" customWidth="1"/>
    <col min="1544" max="1545" width="2.88671875" style="3" bestFit="1" customWidth="1"/>
    <col min="1546" max="1546" width="2.88671875" style="3" customWidth="1"/>
    <col min="1547" max="1548" width="2.88671875" style="3" bestFit="1" customWidth="1"/>
    <col min="1549" max="1557" width="2.88671875" style="3" customWidth="1"/>
    <col min="1558" max="1558" width="2.88671875" style="3" bestFit="1" customWidth="1"/>
    <col min="1559" max="1559" width="2.88671875" style="3" customWidth="1"/>
    <col min="1560" max="1794" width="9" style="3"/>
    <col min="1795" max="1795" width="8.109375" style="3" customWidth="1"/>
    <col min="1796" max="1796" width="13.33203125" style="3" customWidth="1"/>
    <col min="1797" max="1797" width="10.6640625" style="3" customWidth="1"/>
    <col min="1798" max="1798" width="11.33203125" style="3" customWidth="1"/>
    <col min="1799" max="1799" width="0" style="3" hidden="1" customWidth="1"/>
    <col min="1800" max="1801" width="2.88671875" style="3" bestFit="1" customWidth="1"/>
    <col min="1802" max="1802" width="2.88671875" style="3" customWidth="1"/>
    <col min="1803" max="1804" width="2.88671875" style="3" bestFit="1" customWidth="1"/>
    <col min="1805" max="1813" width="2.88671875" style="3" customWidth="1"/>
    <col min="1814" max="1814" width="2.88671875" style="3" bestFit="1" customWidth="1"/>
    <col min="1815" max="1815" width="2.88671875" style="3" customWidth="1"/>
    <col min="1816" max="2050" width="9" style="3"/>
    <col min="2051" max="2051" width="8.109375" style="3" customWidth="1"/>
    <col min="2052" max="2052" width="13.33203125" style="3" customWidth="1"/>
    <col min="2053" max="2053" width="10.6640625" style="3" customWidth="1"/>
    <col min="2054" max="2054" width="11.33203125" style="3" customWidth="1"/>
    <col min="2055" max="2055" width="0" style="3" hidden="1" customWidth="1"/>
    <col min="2056" max="2057" width="2.88671875" style="3" bestFit="1" customWidth="1"/>
    <col min="2058" max="2058" width="2.88671875" style="3" customWidth="1"/>
    <col min="2059" max="2060" width="2.88671875" style="3" bestFit="1" customWidth="1"/>
    <col min="2061" max="2069" width="2.88671875" style="3" customWidth="1"/>
    <col min="2070" max="2070" width="2.88671875" style="3" bestFit="1" customWidth="1"/>
    <col min="2071" max="2071" width="2.88671875" style="3" customWidth="1"/>
    <col min="2072" max="2306" width="9" style="3"/>
    <col min="2307" max="2307" width="8.109375" style="3" customWidth="1"/>
    <col min="2308" max="2308" width="13.33203125" style="3" customWidth="1"/>
    <col min="2309" max="2309" width="10.6640625" style="3" customWidth="1"/>
    <col min="2310" max="2310" width="11.33203125" style="3" customWidth="1"/>
    <col min="2311" max="2311" width="0" style="3" hidden="1" customWidth="1"/>
    <col min="2312" max="2313" width="2.88671875" style="3" bestFit="1" customWidth="1"/>
    <col min="2314" max="2314" width="2.88671875" style="3" customWidth="1"/>
    <col min="2315" max="2316" width="2.88671875" style="3" bestFit="1" customWidth="1"/>
    <col min="2317" max="2325" width="2.88671875" style="3" customWidth="1"/>
    <col min="2326" max="2326" width="2.88671875" style="3" bestFit="1" customWidth="1"/>
    <col min="2327" max="2327" width="2.88671875" style="3" customWidth="1"/>
    <col min="2328" max="2562" width="9" style="3"/>
    <col min="2563" max="2563" width="8.109375" style="3" customWidth="1"/>
    <col min="2564" max="2564" width="13.33203125" style="3" customWidth="1"/>
    <col min="2565" max="2565" width="10.6640625" style="3" customWidth="1"/>
    <col min="2566" max="2566" width="11.33203125" style="3" customWidth="1"/>
    <col min="2567" max="2567" width="0" style="3" hidden="1" customWidth="1"/>
    <col min="2568" max="2569" width="2.88671875" style="3" bestFit="1" customWidth="1"/>
    <col min="2570" max="2570" width="2.88671875" style="3" customWidth="1"/>
    <col min="2571" max="2572" width="2.88671875" style="3" bestFit="1" customWidth="1"/>
    <col min="2573" max="2581" width="2.88671875" style="3" customWidth="1"/>
    <col min="2582" max="2582" width="2.88671875" style="3" bestFit="1" customWidth="1"/>
    <col min="2583" max="2583" width="2.88671875" style="3" customWidth="1"/>
    <col min="2584" max="2818" width="9" style="3"/>
    <col min="2819" max="2819" width="8.109375" style="3" customWidth="1"/>
    <col min="2820" max="2820" width="13.33203125" style="3" customWidth="1"/>
    <col min="2821" max="2821" width="10.6640625" style="3" customWidth="1"/>
    <col min="2822" max="2822" width="11.33203125" style="3" customWidth="1"/>
    <col min="2823" max="2823" width="0" style="3" hidden="1" customWidth="1"/>
    <col min="2824" max="2825" width="2.88671875" style="3" bestFit="1" customWidth="1"/>
    <col min="2826" max="2826" width="2.88671875" style="3" customWidth="1"/>
    <col min="2827" max="2828" width="2.88671875" style="3" bestFit="1" customWidth="1"/>
    <col min="2829" max="2837" width="2.88671875" style="3" customWidth="1"/>
    <col min="2838" max="2838" width="2.88671875" style="3" bestFit="1" customWidth="1"/>
    <col min="2839" max="2839" width="2.88671875" style="3" customWidth="1"/>
    <col min="2840" max="3074" width="9" style="3"/>
    <col min="3075" max="3075" width="8.109375" style="3" customWidth="1"/>
    <col min="3076" max="3076" width="13.33203125" style="3" customWidth="1"/>
    <col min="3077" max="3077" width="10.6640625" style="3" customWidth="1"/>
    <col min="3078" max="3078" width="11.33203125" style="3" customWidth="1"/>
    <col min="3079" max="3079" width="0" style="3" hidden="1" customWidth="1"/>
    <col min="3080" max="3081" width="2.88671875" style="3" bestFit="1" customWidth="1"/>
    <col min="3082" max="3082" width="2.88671875" style="3" customWidth="1"/>
    <col min="3083" max="3084" width="2.88671875" style="3" bestFit="1" customWidth="1"/>
    <col min="3085" max="3093" width="2.88671875" style="3" customWidth="1"/>
    <col min="3094" max="3094" width="2.88671875" style="3" bestFit="1" customWidth="1"/>
    <col min="3095" max="3095" width="2.88671875" style="3" customWidth="1"/>
    <col min="3096" max="3330" width="9" style="3"/>
    <col min="3331" max="3331" width="8.109375" style="3" customWidth="1"/>
    <col min="3332" max="3332" width="13.33203125" style="3" customWidth="1"/>
    <col min="3333" max="3333" width="10.6640625" style="3" customWidth="1"/>
    <col min="3334" max="3334" width="11.33203125" style="3" customWidth="1"/>
    <col min="3335" max="3335" width="0" style="3" hidden="1" customWidth="1"/>
    <col min="3336" max="3337" width="2.88671875" style="3" bestFit="1" customWidth="1"/>
    <col min="3338" max="3338" width="2.88671875" style="3" customWidth="1"/>
    <col min="3339" max="3340" width="2.88671875" style="3" bestFit="1" customWidth="1"/>
    <col min="3341" max="3349" width="2.88671875" style="3" customWidth="1"/>
    <col min="3350" max="3350" width="2.88671875" style="3" bestFit="1" customWidth="1"/>
    <col min="3351" max="3351" width="2.88671875" style="3" customWidth="1"/>
    <col min="3352" max="3586" width="9" style="3"/>
    <col min="3587" max="3587" width="8.109375" style="3" customWidth="1"/>
    <col min="3588" max="3588" width="13.33203125" style="3" customWidth="1"/>
    <col min="3589" max="3589" width="10.6640625" style="3" customWidth="1"/>
    <col min="3590" max="3590" width="11.33203125" style="3" customWidth="1"/>
    <col min="3591" max="3591" width="0" style="3" hidden="1" customWidth="1"/>
    <col min="3592" max="3593" width="2.88671875" style="3" bestFit="1" customWidth="1"/>
    <col min="3594" max="3594" width="2.88671875" style="3" customWidth="1"/>
    <col min="3595" max="3596" width="2.88671875" style="3" bestFit="1" customWidth="1"/>
    <col min="3597" max="3605" width="2.88671875" style="3" customWidth="1"/>
    <col min="3606" max="3606" width="2.88671875" style="3" bestFit="1" customWidth="1"/>
    <col min="3607" max="3607" width="2.88671875" style="3" customWidth="1"/>
    <col min="3608" max="3842" width="9" style="3"/>
    <col min="3843" max="3843" width="8.109375" style="3" customWidth="1"/>
    <col min="3844" max="3844" width="13.33203125" style="3" customWidth="1"/>
    <col min="3845" max="3845" width="10.6640625" style="3" customWidth="1"/>
    <col min="3846" max="3846" width="11.33203125" style="3" customWidth="1"/>
    <col min="3847" max="3847" width="0" style="3" hidden="1" customWidth="1"/>
    <col min="3848" max="3849" width="2.88671875" style="3" bestFit="1" customWidth="1"/>
    <col min="3850" max="3850" width="2.88671875" style="3" customWidth="1"/>
    <col min="3851" max="3852" width="2.88671875" style="3" bestFit="1" customWidth="1"/>
    <col min="3853" max="3861" width="2.88671875" style="3" customWidth="1"/>
    <col min="3862" max="3862" width="2.88671875" style="3" bestFit="1" customWidth="1"/>
    <col min="3863" max="3863" width="2.88671875" style="3" customWidth="1"/>
    <col min="3864" max="4098" width="9" style="3"/>
    <col min="4099" max="4099" width="8.109375" style="3" customWidth="1"/>
    <col min="4100" max="4100" width="13.33203125" style="3" customWidth="1"/>
    <col min="4101" max="4101" width="10.6640625" style="3" customWidth="1"/>
    <col min="4102" max="4102" width="11.33203125" style="3" customWidth="1"/>
    <col min="4103" max="4103" width="0" style="3" hidden="1" customWidth="1"/>
    <col min="4104" max="4105" width="2.88671875" style="3" bestFit="1" customWidth="1"/>
    <col min="4106" max="4106" width="2.88671875" style="3" customWidth="1"/>
    <col min="4107" max="4108" width="2.88671875" style="3" bestFit="1" customWidth="1"/>
    <col min="4109" max="4117" width="2.88671875" style="3" customWidth="1"/>
    <col min="4118" max="4118" width="2.88671875" style="3" bestFit="1" customWidth="1"/>
    <col min="4119" max="4119" width="2.88671875" style="3" customWidth="1"/>
    <col min="4120" max="4354" width="9" style="3"/>
    <col min="4355" max="4355" width="8.109375" style="3" customWidth="1"/>
    <col min="4356" max="4356" width="13.33203125" style="3" customWidth="1"/>
    <col min="4357" max="4357" width="10.6640625" style="3" customWidth="1"/>
    <col min="4358" max="4358" width="11.33203125" style="3" customWidth="1"/>
    <col min="4359" max="4359" width="0" style="3" hidden="1" customWidth="1"/>
    <col min="4360" max="4361" width="2.88671875" style="3" bestFit="1" customWidth="1"/>
    <col min="4362" max="4362" width="2.88671875" style="3" customWidth="1"/>
    <col min="4363" max="4364" width="2.88671875" style="3" bestFit="1" customWidth="1"/>
    <col min="4365" max="4373" width="2.88671875" style="3" customWidth="1"/>
    <col min="4374" max="4374" width="2.88671875" style="3" bestFit="1" customWidth="1"/>
    <col min="4375" max="4375" width="2.88671875" style="3" customWidth="1"/>
    <col min="4376" max="4610" width="9" style="3"/>
    <col min="4611" max="4611" width="8.109375" style="3" customWidth="1"/>
    <col min="4612" max="4612" width="13.33203125" style="3" customWidth="1"/>
    <col min="4613" max="4613" width="10.6640625" style="3" customWidth="1"/>
    <col min="4614" max="4614" width="11.33203125" style="3" customWidth="1"/>
    <col min="4615" max="4615" width="0" style="3" hidden="1" customWidth="1"/>
    <col min="4616" max="4617" width="2.88671875" style="3" bestFit="1" customWidth="1"/>
    <col min="4618" max="4618" width="2.88671875" style="3" customWidth="1"/>
    <col min="4619" max="4620" width="2.88671875" style="3" bestFit="1" customWidth="1"/>
    <col min="4621" max="4629" width="2.88671875" style="3" customWidth="1"/>
    <col min="4630" max="4630" width="2.88671875" style="3" bestFit="1" customWidth="1"/>
    <col min="4631" max="4631" width="2.88671875" style="3" customWidth="1"/>
    <col min="4632" max="4866" width="9" style="3"/>
    <col min="4867" max="4867" width="8.109375" style="3" customWidth="1"/>
    <col min="4868" max="4868" width="13.33203125" style="3" customWidth="1"/>
    <col min="4869" max="4869" width="10.6640625" style="3" customWidth="1"/>
    <col min="4870" max="4870" width="11.33203125" style="3" customWidth="1"/>
    <col min="4871" max="4871" width="0" style="3" hidden="1" customWidth="1"/>
    <col min="4872" max="4873" width="2.88671875" style="3" bestFit="1" customWidth="1"/>
    <col min="4874" max="4874" width="2.88671875" style="3" customWidth="1"/>
    <col min="4875" max="4876" width="2.88671875" style="3" bestFit="1" customWidth="1"/>
    <col min="4877" max="4885" width="2.88671875" style="3" customWidth="1"/>
    <col min="4886" max="4886" width="2.88671875" style="3" bestFit="1" customWidth="1"/>
    <col min="4887" max="4887" width="2.88671875" style="3" customWidth="1"/>
    <col min="4888" max="5122" width="9" style="3"/>
    <col min="5123" max="5123" width="8.109375" style="3" customWidth="1"/>
    <col min="5124" max="5124" width="13.33203125" style="3" customWidth="1"/>
    <col min="5125" max="5125" width="10.6640625" style="3" customWidth="1"/>
    <col min="5126" max="5126" width="11.33203125" style="3" customWidth="1"/>
    <col min="5127" max="5127" width="0" style="3" hidden="1" customWidth="1"/>
    <col min="5128" max="5129" width="2.88671875" style="3" bestFit="1" customWidth="1"/>
    <col min="5130" max="5130" width="2.88671875" style="3" customWidth="1"/>
    <col min="5131" max="5132" width="2.88671875" style="3" bestFit="1" customWidth="1"/>
    <col min="5133" max="5141" width="2.88671875" style="3" customWidth="1"/>
    <col min="5142" max="5142" width="2.88671875" style="3" bestFit="1" customWidth="1"/>
    <col min="5143" max="5143" width="2.88671875" style="3" customWidth="1"/>
    <col min="5144" max="5378" width="9" style="3"/>
    <col min="5379" max="5379" width="8.109375" style="3" customWidth="1"/>
    <col min="5380" max="5380" width="13.33203125" style="3" customWidth="1"/>
    <col min="5381" max="5381" width="10.6640625" style="3" customWidth="1"/>
    <col min="5382" max="5382" width="11.33203125" style="3" customWidth="1"/>
    <col min="5383" max="5383" width="0" style="3" hidden="1" customWidth="1"/>
    <col min="5384" max="5385" width="2.88671875" style="3" bestFit="1" customWidth="1"/>
    <col min="5386" max="5386" width="2.88671875" style="3" customWidth="1"/>
    <col min="5387" max="5388" width="2.88671875" style="3" bestFit="1" customWidth="1"/>
    <col min="5389" max="5397" width="2.88671875" style="3" customWidth="1"/>
    <col min="5398" max="5398" width="2.88671875" style="3" bestFit="1" customWidth="1"/>
    <col min="5399" max="5399" width="2.88671875" style="3" customWidth="1"/>
    <col min="5400" max="5634" width="9" style="3"/>
    <col min="5635" max="5635" width="8.109375" style="3" customWidth="1"/>
    <col min="5636" max="5636" width="13.33203125" style="3" customWidth="1"/>
    <col min="5637" max="5637" width="10.6640625" style="3" customWidth="1"/>
    <col min="5638" max="5638" width="11.33203125" style="3" customWidth="1"/>
    <col min="5639" max="5639" width="0" style="3" hidden="1" customWidth="1"/>
    <col min="5640" max="5641" width="2.88671875" style="3" bestFit="1" customWidth="1"/>
    <col min="5642" max="5642" width="2.88671875" style="3" customWidth="1"/>
    <col min="5643" max="5644" width="2.88671875" style="3" bestFit="1" customWidth="1"/>
    <col min="5645" max="5653" width="2.88671875" style="3" customWidth="1"/>
    <col min="5654" max="5654" width="2.88671875" style="3" bestFit="1" customWidth="1"/>
    <col min="5655" max="5655" width="2.88671875" style="3" customWidth="1"/>
    <col min="5656" max="5890" width="9" style="3"/>
    <col min="5891" max="5891" width="8.109375" style="3" customWidth="1"/>
    <col min="5892" max="5892" width="13.33203125" style="3" customWidth="1"/>
    <col min="5893" max="5893" width="10.6640625" style="3" customWidth="1"/>
    <col min="5894" max="5894" width="11.33203125" style="3" customWidth="1"/>
    <col min="5895" max="5895" width="0" style="3" hidden="1" customWidth="1"/>
    <col min="5896" max="5897" width="2.88671875" style="3" bestFit="1" customWidth="1"/>
    <col min="5898" max="5898" width="2.88671875" style="3" customWidth="1"/>
    <col min="5899" max="5900" width="2.88671875" style="3" bestFit="1" customWidth="1"/>
    <col min="5901" max="5909" width="2.88671875" style="3" customWidth="1"/>
    <col min="5910" max="5910" width="2.88671875" style="3" bestFit="1" customWidth="1"/>
    <col min="5911" max="5911" width="2.88671875" style="3" customWidth="1"/>
    <col min="5912" max="6146" width="9" style="3"/>
    <col min="6147" max="6147" width="8.109375" style="3" customWidth="1"/>
    <col min="6148" max="6148" width="13.33203125" style="3" customWidth="1"/>
    <col min="6149" max="6149" width="10.6640625" style="3" customWidth="1"/>
    <col min="6150" max="6150" width="11.33203125" style="3" customWidth="1"/>
    <col min="6151" max="6151" width="0" style="3" hidden="1" customWidth="1"/>
    <col min="6152" max="6153" width="2.88671875" style="3" bestFit="1" customWidth="1"/>
    <col min="6154" max="6154" width="2.88671875" style="3" customWidth="1"/>
    <col min="6155" max="6156" width="2.88671875" style="3" bestFit="1" customWidth="1"/>
    <col min="6157" max="6165" width="2.88671875" style="3" customWidth="1"/>
    <col min="6166" max="6166" width="2.88671875" style="3" bestFit="1" customWidth="1"/>
    <col min="6167" max="6167" width="2.88671875" style="3" customWidth="1"/>
    <col min="6168" max="6402" width="9" style="3"/>
    <col min="6403" max="6403" width="8.109375" style="3" customWidth="1"/>
    <col min="6404" max="6404" width="13.33203125" style="3" customWidth="1"/>
    <col min="6405" max="6405" width="10.6640625" style="3" customWidth="1"/>
    <col min="6406" max="6406" width="11.33203125" style="3" customWidth="1"/>
    <col min="6407" max="6407" width="0" style="3" hidden="1" customWidth="1"/>
    <col min="6408" max="6409" width="2.88671875" style="3" bestFit="1" customWidth="1"/>
    <col min="6410" max="6410" width="2.88671875" style="3" customWidth="1"/>
    <col min="6411" max="6412" width="2.88671875" style="3" bestFit="1" customWidth="1"/>
    <col min="6413" max="6421" width="2.88671875" style="3" customWidth="1"/>
    <col min="6422" max="6422" width="2.88671875" style="3" bestFit="1" customWidth="1"/>
    <col min="6423" max="6423" width="2.88671875" style="3" customWidth="1"/>
    <col min="6424" max="6658" width="9" style="3"/>
    <col min="6659" max="6659" width="8.109375" style="3" customWidth="1"/>
    <col min="6660" max="6660" width="13.33203125" style="3" customWidth="1"/>
    <col min="6661" max="6661" width="10.6640625" style="3" customWidth="1"/>
    <col min="6662" max="6662" width="11.33203125" style="3" customWidth="1"/>
    <col min="6663" max="6663" width="0" style="3" hidden="1" customWidth="1"/>
    <col min="6664" max="6665" width="2.88671875" style="3" bestFit="1" customWidth="1"/>
    <col min="6666" max="6666" width="2.88671875" style="3" customWidth="1"/>
    <col min="6667" max="6668" width="2.88671875" style="3" bestFit="1" customWidth="1"/>
    <col min="6669" max="6677" width="2.88671875" style="3" customWidth="1"/>
    <col min="6678" max="6678" width="2.88671875" style="3" bestFit="1" customWidth="1"/>
    <col min="6679" max="6679" width="2.88671875" style="3" customWidth="1"/>
    <col min="6680" max="6914" width="9" style="3"/>
    <col min="6915" max="6915" width="8.109375" style="3" customWidth="1"/>
    <col min="6916" max="6916" width="13.33203125" style="3" customWidth="1"/>
    <col min="6917" max="6917" width="10.6640625" style="3" customWidth="1"/>
    <col min="6918" max="6918" width="11.33203125" style="3" customWidth="1"/>
    <col min="6919" max="6919" width="0" style="3" hidden="1" customWidth="1"/>
    <col min="6920" max="6921" width="2.88671875" style="3" bestFit="1" customWidth="1"/>
    <col min="6922" max="6922" width="2.88671875" style="3" customWidth="1"/>
    <col min="6923" max="6924" width="2.88671875" style="3" bestFit="1" customWidth="1"/>
    <col min="6925" max="6933" width="2.88671875" style="3" customWidth="1"/>
    <col min="6934" max="6934" width="2.88671875" style="3" bestFit="1" customWidth="1"/>
    <col min="6935" max="6935" width="2.88671875" style="3" customWidth="1"/>
    <col min="6936" max="7170" width="9" style="3"/>
    <col min="7171" max="7171" width="8.109375" style="3" customWidth="1"/>
    <col min="7172" max="7172" width="13.33203125" style="3" customWidth="1"/>
    <col min="7173" max="7173" width="10.6640625" style="3" customWidth="1"/>
    <col min="7174" max="7174" width="11.33203125" style="3" customWidth="1"/>
    <col min="7175" max="7175" width="0" style="3" hidden="1" customWidth="1"/>
    <col min="7176" max="7177" width="2.88671875" style="3" bestFit="1" customWidth="1"/>
    <col min="7178" max="7178" width="2.88671875" style="3" customWidth="1"/>
    <col min="7179" max="7180" width="2.88671875" style="3" bestFit="1" customWidth="1"/>
    <col min="7181" max="7189" width="2.88671875" style="3" customWidth="1"/>
    <col min="7190" max="7190" width="2.88671875" style="3" bestFit="1" customWidth="1"/>
    <col min="7191" max="7191" width="2.88671875" style="3" customWidth="1"/>
    <col min="7192" max="7426" width="9" style="3"/>
    <col min="7427" max="7427" width="8.109375" style="3" customWidth="1"/>
    <col min="7428" max="7428" width="13.33203125" style="3" customWidth="1"/>
    <col min="7429" max="7429" width="10.6640625" style="3" customWidth="1"/>
    <col min="7430" max="7430" width="11.33203125" style="3" customWidth="1"/>
    <col min="7431" max="7431" width="0" style="3" hidden="1" customWidth="1"/>
    <col min="7432" max="7433" width="2.88671875" style="3" bestFit="1" customWidth="1"/>
    <col min="7434" max="7434" width="2.88671875" style="3" customWidth="1"/>
    <col min="7435" max="7436" width="2.88671875" style="3" bestFit="1" customWidth="1"/>
    <col min="7437" max="7445" width="2.88671875" style="3" customWidth="1"/>
    <col min="7446" max="7446" width="2.88671875" style="3" bestFit="1" customWidth="1"/>
    <col min="7447" max="7447" width="2.88671875" style="3" customWidth="1"/>
    <col min="7448" max="7682" width="9" style="3"/>
    <col min="7683" max="7683" width="8.109375" style="3" customWidth="1"/>
    <col min="7684" max="7684" width="13.33203125" style="3" customWidth="1"/>
    <col min="7685" max="7685" width="10.6640625" style="3" customWidth="1"/>
    <col min="7686" max="7686" width="11.33203125" style="3" customWidth="1"/>
    <col min="7687" max="7687" width="0" style="3" hidden="1" customWidth="1"/>
    <col min="7688" max="7689" width="2.88671875" style="3" bestFit="1" customWidth="1"/>
    <col min="7690" max="7690" width="2.88671875" style="3" customWidth="1"/>
    <col min="7691" max="7692" width="2.88671875" style="3" bestFit="1" customWidth="1"/>
    <col min="7693" max="7701" width="2.88671875" style="3" customWidth="1"/>
    <col min="7702" max="7702" width="2.88671875" style="3" bestFit="1" customWidth="1"/>
    <col min="7703" max="7703" width="2.88671875" style="3" customWidth="1"/>
    <col min="7704" max="7938" width="9" style="3"/>
    <col min="7939" max="7939" width="8.109375" style="3" customWidth="1"/>
    <col min="7940" max="7940" width="13.33203125" style="3" customWidth="1"/>
    <col min="7941" max="7941" width="10.6640625" style="3" customWidth="1"/>
    <col min="7942" max="7942" width="11.33203125" style="3" customWidth="1"/>
    <col min="7943" max="7943" width="0" style="3" hidden="1" customWidth="1"/>
    <col min="7944" max="7945" width="2.88671875" style="3" bestFit="1" customWidth="1"/>
    <col min="7946" max="7946" width="2.88671875" style="3" customWidth="1"/>
    <col min="7947" max="7948" width="2.88671875" style="3" bestFit="1" customWidth="1"/>
    <col min="7949" max="7957" width="2.88671875" style="3" customWidth="1"/>
    <col min="7958" max="7958" width="2.88671875" style="3" bestFit="1" customWidth="1"/>
    <col min="7959" max="7959" width="2.88671875" style="3" customWidth="1"/>
    <col min="7960" max="8194" width="9" style="3"/>
    <col min="8195" max="8195" width="8.109375" style="3" customWidth="1"/>
    <col min="8196" max="8196" width="13.33203125" style="3" customWidth="1"/>
    <col min="8197" max="8197" width="10.6640625" style="3" customWidth="1"/>
    <col min="8198" max="8198" width="11.33203125" style="3" customWidth="1"/>
    <col min="8199" max="8199" width="0" style="3" hidden="1" customWidth="1"/>
    <col min="8200" max="8201" width="2.88671875" style="3" bestFit="1" customWidth="1"/>
    <col min="8202" max="8202" width="2.88671875" style="3" customWidth="1"/>
    <col min="8203" max="8204" width="2.88671875" style="3" bestFit="1" customWidth="1"/>
    <col min="8205" max="8213" width="2.88671875" style="3" customWidth="1"/>
    <col min="8214" max="8214" width="2.88671875" style="3" bestFit="1" customWidth="1"/>
    <col min="8215" max="8215" width="2.88671875" style="3" customWidth="1"/>
    <col min="8216" max="8450" width="9" style="3"/>
    <col min="8451" max="8451" width="8.109375" style="3" customWidth="1"/>
    <col min="8452" max="8452" width="13.33203125" style="3" customWidth="1"/>
    <col min="8453" max="8453" width="10.6640625" style="3" customWidth="1"/>
    <col min="8454" max="8454" width="11.33203125" style="3" customWidth="1"/>
    <col min="8455" max="8455" width="0" style="3" hidden="1" customWidth="1"/>
    <col min="8456" max="8457" width="2.88671875" style="3" bestFit="1" customWidth="1"/>
    <col min="8458" max="8458" width="2.88671875" style="3" customWidth="1"/>
    <col min="8459" max="8460" width="2.88671875" style="3" bestFit="1" customWidth="1"/>
    <col min="8461" max="8469" width="2.88671875" style="3" customWidth="1"/>
    <col min="8470" max="8470" width="2.88671875" style="3" bestFit="1" customWidth="1"/>
    <col min="8471" max="8471" width="2.88671875" style="3" customWidth="1"/>
    <col min="8472" max="8706" width="9" style="3"/>
    <col min="8707" max="8707" width="8.109375" style="3" customWidth="1"/>
    <col min="8708" max="8708" width="13.33203125" style="3" customWidth="1"/>
    <col min="8709" max="8709" width="10.6640625" style="3" customWidth="1"/>
    <col min="8710" max="8710" width="11.33203125" style="3" customWidth="1"/>
    <col min="8711" max="8711" width="0" style="3" hidden="1" customWidth="1"/>
    <col min="8712" max="8713" width="2.88671875" style="3" bestFit="1" customWidth="1"/>
    <col min="8714" max="8714" width="2.88671875" style="3" customWidth="1"/>
    <col min="8715" max="8716" width="2.88671875" style="3" bestFit="1" customWidth="1"/>
    <col min="8717" max="8725" width="2.88671875" style="3" customWidth="1"/>
    <col min="8726" max="8726" width="2.88671875" style="3" bestFit="1" customWidth="1"/>
    <col min="8727" max="8727" width="2.88671875" style="3" customWidth="1"/>
    <col min="8728" max="8962" width="9" style="3"/>
    <col min="8963" max="8963" width="8.109375" style="3" customWidth="1"/>
    <col min="8964" max="8964" width="13.33203125" style="3" customWidth="1"/>
    <col min="8965" max="8965" width="10.6640625" style="3" customWidth="1"/>
    <col min="8966" max="8966" width="11.33203125" style="3" customWidth="1"/>
    <col min="8967" max="8967" width="0" style="3" hidden="1" customWidth="1"/>
    <col min="8968" max="8969" width="2.88671875" style="3" bestFit="1" customWidth="1"/>
    <col min="8970" max="8970" width="2.88671875" style="3" customWidth="1"/>
    <col min="8971" max="8972" width="2.88671875" style="3" bestFit="1" customWidth="1"/>
    <col min="8973" max="8981" width="2.88671875" style="3" customWidth="1"/>
    <col min="8982" max="8982" width="2.88671875" style="3" bestFit="1" customWidth="1"/>
    <col min="8983" max="8983" width="2.88671875" style="3" customWidth="1"/>
    <col min="8984" max="9218" width="9" style="3"/>
    <col min="9219" max="9219" width="8.109375" style="3" customWidth="1"/>
    <col min="9220" max="9220" width="13.33203125" style="3" customWidth="1"/>
    <col min="9221" max="9221" width="10.6640625" style="3" customWidth="1"/>
    <col min="9222" max="9222" width="11.33203125" style="3" customWidth="1"/>
    <col min="9223" max="9223" width="0" style="3" hidden="1" customWidth="1"/>
    <col min="9224" max="9225" width="2.88671875" style="3" bestFit="1" customWidth="1"/>
    <col min="9226" max="9226" width="2.88671875" style="3" customWidth="1"/>
    <col min="9227" max="9228" width="2.88671875" style="3" bestFit="1" customWidth="1"/>
    <col min="9229" max="9237" width="2.88671875" style="3" customWidth="1"/>
    <col min="9238" max="9238" width="2.88671875" style="3" bestFit="1" customWidth="1"/>
    <col min="9239" max="9239" width="2.88671875" style="3" customWidth="1"/>
    <col min="9240" max="9474" width="9" style="3"/>
    <col min="9475" max="9475" width="8.109375" style="3" customWidth="1"/>
    <col min="9476" max="9476" width="13.33203125" style="3" customWidth="1"/>
    <col min="9477" max="9477" width="10.6640625" style="3" customWidth="1"/>
    <col min="9478" max="9478" width="11.33203125" style="3" customWidth="1"/>
    <col min="9479" max="9479" width="0" style="3" hidden="1" customWidth="1"/>
    <col min="9480" max="9481" width="2.88671875" style="3" bestFit="1" customWidth="1"/>
    <col min="9482" max="9482" width="2.88671875" style="3" customWidth="1"/>
    <col min="9483" max="9484" width="2.88671875" style="3" bestFit="1" customWidth="1"/>
    <col min="9485" max="9493" width="2.88671875" style="3" customWidth="1"/>
    <col min="9494" max="9494" width="2.88671875" style="3" bestFit="1" customWidth="1"/>
    <col min="9495" max="9495" width="2.88671875" style="3" customWidth="1"/>
    <col min="9496" max="9730" width="9" style="3"/>
    <col min="9731" max="9731" width="8.109375" style="3" customWidth="1"/>
    <col min="9732" max="9732" width="13.33203125" style="3" customWidth="1"/>
    <col min="9733" max="9733" width="10.6640625" style="3" customWidth="1"/>
    <col min="9734" max="9734" width="11.33203125" style="3" customWidth="1"/>
    <col min="9735" max="9735" width="0" style="3" hidden="1" customWidth="1"/>
    <col min="9736" max="9737" width="2.88671875" style="3" bestFit="1" customWidth="1"/>
    <col min="9738" max="9738" width="2.88671875" style="3" customWidth="1"/>
    <col min="9739" max="9740" width="2.88671875" style="3" bestFit="1" customWidth="1"/>
    <col min="9741" max="9749" width="2.88671875" style="3" customWidth="1"/>
    <col min="9750" max="9750" width="2.88671875" style="3" bestFit="1" customWidth="1"/>
    <col min="9751" max="9751" width="2.88671875" style="3" customWidth="1"/>
    <col min="9752" max="9986" width="9" style="3"/>
    <col min="9987" max="9987" width="8.109375" style="3" customWidth="1"/>
    <col min="9988" max="9988" width="13.33203125" style="3" customWidth="1"/>
    <col min="9989" max="9989" width="10.6640625" style="3" customWidth="1"/>
    <col min="9990" max="9990" width="11.33203125" style="3" customWidth="1"/>
    <col min="9991" max="9991" width="0" style="3" hidden="1" customWidth="1"/>
    <col min="9992" max="9993" width="2.88671875" style="3" bestFit="1" customWidth="1"/>
    <col min="9994" max="9994" width="2.88671875" style="3" customWidth="1"/>
    <col min="9995" max="9996" width="2.88671875" style="3" bestFit="1" customWidth="1"/>
    <col min="9997" max="10005" width="2.88671875" style="3" customWidth="1"/>
    <col min="10006" max="10006" width="2.88671875" style="3" bestFit="1" customWidth="1"/>
    <col min="10007" max="10007" width="2.88671875" style="3" customWidth="1"/>
    <col min="10008" max="10242" width="9" style="3"/>
    <col min="10243" max="10243" width="8.109375" style="3" customWidth="1"/>
    <col min="10244" max="10244" width="13.33203125" style="3" customWidth="1"/>
    <col min="10245" max="10245" width="10.6640625" style="3" customWidth="1"/>
    <col min="10246" max="10246" width="11.33203125" style="3" customWidth="1"/>
    <col min="10247" max="10247" width="0" style="3" hidden="1" customWidth="1"/>
    <col min="10248" max="10249" width="2.88671875" style="3" bestFit="1" customWidth="1"/>
    <col min="10250" max="10250" width="2.88671875" style="3" customWidth="1"/>
    <col min="10251" max="10252" width="2.88671875" style="3" bestFit="1" customWidth="1"/>
    <col min="10253" max="10261" width="2.88671875" style="3" customWidth="1"/>
    <col min="10262" max="10262" width="2.88671875" style="3" bestFit="1" customWidth="1"/>
    <col min="10263" max="10263" width="2.88671875" style="3" customWidth="1"/>
    <col min="10264" max="10498" width="9" style="3"/>
    <col min="10499" max="10499" width="8.109375" style="3" customWidth="1"/>
    <col min="10500" max="10500" width="13.33203125" style="3" customWidth="1"/>
    <col min="10501" max="10501" width="10.6640625" style="3" customWidth="1"/>
    <col min="10502" max="10502" width="11.33203125" style="3" customWidth="1"/>
    <col min="10503" max="10503" width="0" style="3" hidden="1" customWidth="1"/>
    <col min="10504" max="10505" width="2.88671875" style="3" bestFit="1" customWidth="1"/>
    <col min="10506" max="10506" width="2.88671875" style="3" customWidth="1"/>
    <col min="10507" max="10508" width="2.88671875" style="3" bestFit="1" customWidth="1"/>
    <col min="10509" max="10517" width="2.88671875" style="3" customWidth="1"/>
    <col min="10518" max="10518" width="2.88671875" style="3" bestFit="1" customWidth="1"/>
    <col min="10519" max="10519" width="2.88671875" style="3" customWidth="1"/>
    <col min="10520" max="10754" width="9" style="3"/>
    <col min="10755" max="10755" width="8.109375" style="3" customWidth="1"/>
    <col min="10756" max="10756" width="13.33203125" style="3" customWidth="1"/>
    <col min="10757" max="10757" width="10.6640625" style="3" customWidth="1"/>
    <col min="10758" max="10758" width="11.33203125" style="3" customWidth="1"/>
    <col min="10759" max="10759" width="0" style="3" hidden="1" customWidth="1"/>
    <col min="10760" max="10761" width="2.88671875" style="3" bestFit="1" customWidth="1"/>
    <col min="10762" max="10762" width="2.88671875" style="3" customWidth="1"/>
    <col min="10763" max="10764" width="2.88671875" style="3" bestFit="1" customWidth="1"/>
    <col min="10765" max="10773" width="2.88671875" style="3" customWidth="1"/>
    <col min="10774" max="10774" width="2.88671875" style="3" bestFit="1" customWidth="1"/>
    <col min="10775" max="10775" width="2.88671875" style="3" customWidth="1"/>
    <col min="10776" max="11010" width="9" style="3"/>
    <col min="11011" max="11011" width="8.109375" style="3" customWidth="1"/>
    <col min="11012" max="11012" width="13.33203125" style="3" customWidth="1"/>
    <col min="11013" max="11013" width="10.6640625" style="3" customWidth="1"/>
    <col min="11014" max="11014" width="11.33203125" style="3" customWidth="1"/>
    <col min="11015" max="11015" width="0" style="3" hidden="1" customWidth="1"/>
    <col min="11016" max="11017" width="2.88671875" style="3" bestFit="1" customWidth="1"/>
    <col min="11018" max="11018" width="2.88671875" style="3" customWidth="1"/>
    <col min="11019" max="11020" width="2.88671875" style="3" bestFit="1" customWidth="1"/>
    <col min="11021" max="11029" width="2.88671875" style="3" customWidth="1"/>
    <col min="11030" max="11030" width="2.88671875" style="3" bestFit="1" customWidth="1"/>
    <col min="11031" max="11031" width="2.88671875" style="3" customWidth="1"/>
    <col min="11032" max="11266" width="9" style="3"/>
    <col min="11267" max="11267" width="8.109375" style="3" customWidth="1"/>
    <col min="11268" max="11268" width="13.33203125" style="3" customWidth="1"/>
    <col min="11269" max="11269" width="10.6640625" style="3" customWidth="1"/>
    <col min="11270" max="11270" width="11.33203125" style="3" customWidth="1"/>
    <col min="11271" max="11271" width="0" style="3" hidden="1" customWidth="1"/>
    <col min="11272" max="11273" width="2.88671875" style="3" bestFit="1" customWidth="1"/>
    <col min="11274" max="11274" width="2.88671875" style="3" customWidth="1"/>
    <col min="11275" max="11276" width="2.88671875" style="3" bestFit="1" customWidth="1"/>
    <col min="11277" max="11285" width="2.88671875" style="3" customWidth="1"/>
    <col min="11286" max="11286" width="2.88671875" style="3" bestFit="1" customWidth="1"/>
    <col min="11287" max="11287" width="2.88671875" style="3" customWidth="1"/>
    <col min="11288" max="11522" width="9" style="3"/>
    <col min="11523" max="11523" width="8.109375" style="3" customWidth="1"/>
    <col min="11524" max="11524" width="13.33203125" style="3" customWidth="1"/>
    <col min="11525" max="11525" width="10.6640625" style="3" customWidth="1"/>
    <col min="11526" max="11526" width="11.33203125" style="3" customWidth="1"/>
    <col min="11527" max="11527" width="0" style="3" hidden="1" customWidth="1"/>
    <col min="11528" max="11529" width="2.88671875" style="3" bestFit="1" customWidth="1"/>
    <col min="11530" max="11530" width="2.88671875" style="3" customWidth="1"/>
    <col min="11531" max="11532" width="2.88671875" style="3" bestFit="1" customWidth="1"/>
    <col min="11533" max="11541" width="2.88671875" style="3" customWidth="1"/>
    <col min="11542" max="11542" width="2.88671875" style="3" bestFit="1" customWidth="1"/>
    <col min="11543" max="11543" width="2.88671875" style="3" customWidth="1"/>
    <col min="11544" max="11778" width="9" style="3"/>
    <col min="11779" max="11779" width="8.109375" style="3" customWidth="1"/>
    <col min="11780" max="11780" width="13.33203125" style="3" customWidth="1"/>
    <col min="11781" max="11781" width="10.6640625" style="3" customWidth="1"/>
    <col min="11782" max="11782" width="11.33203125" style="3" customWidth="1"/>
    <col min="11783" max="11783" width="0" style="3" hidden="1" customWidth="1"/>
    <col min="11784" max="11785" width="2.88671875" style="3" bestFit="1" customWidth="1"/>
    <col min="11786" max="11786" width="2.88671875" style="3" customWidth="1"/>
    <col min="11787" max="11788" width="2.88671875" style="3" bestFit="1" customWidth="1"/>
    <col min="11789" max="11797" width="2.88671875" style="3" customWidth="1"/>
    <col min="11798" max="11798" width="2.88671875" style="3" bestFit="1" customWidth="1"/>
    <col min="11799" max="11799" width="2.88671875" style="3" customWidth="1"/>
    <col min="11800" max="12034" width="9" style="3"/>
    <col min="12035" max="12035" width="8.109375" style="3" customWidth="1"/>
    <col min="12036" max="12036" width="13.33203125" style="3" customWidth="1"/>
    <col min="12037" max="12037" width="10.6640625" style="3" customWidth="1"/>
    <col min="12038" max="12038" width="11.33203125" style="3" customWidth="1"/>
    <col min="12039" max="12039" width="0" style="3" hidden="1" customWidth="1"/>
    <col min="12040" max="12041" width="2.88671875" style="3" bestFit="1" customWidth="1"/>
    <col min="12042" max="12042" width="2.88671875" style="3" customWidth="1"/>
    <col min="12043" max="12044" width="2.88671875" style="3" bestFit="1" customWidth="1"/>
    <col min="12045" max="12053" width="2.88671875" style="3" customWidth="1"/>
    <col min="12054" max="12054" width="2.88671875" style="3" bestFit="1" customWidth="1"/>
    <col min="12055" max="12055" width="2.88671875" style="3" customWidth="1"/>
    <col min="12056" max="12290" width="9" style="3"/>
    <col min="12291" max="12291" width="8.109375" style="3" customWidth="1"/>
    <col min="12292" max="12292" width="13.33203125" style="3" customWidth="1"/>
    <col min="12293" max="12293" width="10.6640625" style="3" customWidth="1"/>
    <col min="12294" max="12294" width="11.33203125" style="3" customWidth="1"/>
    <col min="12295" max="12295" width="0" style="3" hidden="1" customWidth="1"/>
    <col min="12296" max="12297" width="2.88671875" style="3" bestFit="1" customWidth="1"/>
    <col min="12298" max="12298" width="2.88671875" style="3" customWidth="1"/>
    <col min="12299" max="12300" width="2.88671875" style="3" bestFit="1" customWidth="1"/>
    <col min="12301" max="12309" width="2.88671875" style="3" customWidth="1"/>
    <col min="12310" max="12310" width="2.88671875" style="3" bestFit="1" customWidth="1"/>
    <col min="12311" max="12311" width="2.88671875" style="3" customWidth="1"/>
    <col min="12312" max="12546" width="9" style="3"/>
    <col min="12547" max="12547" width="8.109375" style="3" customWidth="1"/>
    <col min="12548" max="12548" width="13.33203125" style="3" customWidth="1"/>
    <col min="12549" max="12549" width="10.6640625" style="3" customWidth="1"/>
    <col min="12550" max="12550" width="11.33203125" style="3" customWidth="1"/>
    <col min="12551" max="12551" width="0" style="3" hidden="1" customWidth="1"/>
    <col min="12552" max="12553" width="2.88671875" style="3" bestFit="1" customWidth="1"/>
    <col min="12554" max="12554" width="2.88671875" style="3" customWidth="1"/>
    <col min="12555" max="12556" width="2.88671875" style="3" bestFit="1" customWidth="1"/>
    <col min="12557" max="12565" width="2.88671875" style="3" customWidth="1"/>
    <col min="12566" max="12566" width="2.88671875" style="3" bestFit="1" customWidth="1"/>
    <col min="12567" max="12567" width="2.88671875" style="3" customWidth="1"/>
    <col min="12568" max="12802" width="9" style="3"/>
    <col min="12803" max="12803" width="8.109375" style="3" customWidth="1"/>
    <col min="12804" max="12804" width="13.33203125" style="3" customWidth="1"/>
    <col min="12805" max="12805" width="10.6640625" style="3" customWidth="1"/>
    <col min="12806" max="12806" width="11.33203125" style="3" customWidth="1"/>
    <col min="12807" max="12807" width="0" style="3" hidden="1" customWidth="1"/>
    <col min="12808" max="12809" width="2.88671875" style="3" bestFit="1" customWidth="1"/>
    <col min="12810" max="12810" width="2.88671875" style="3" customWidth="1"/>
    <col min="12811" max="12812" width="2.88671875" style="3" bestFit="1" customWidth="1"/>
    <col min="12813" max="12821" width="2.88671875" style="3" customWidth="1"/>
    <col min="12822" max="12822" width="2.88671875" style="3" bestFit="1" customWidth="1"/>
    <col min="12823" max="12823" width="2.88671875" style="3" customWidth="1"/>
    <col min="12824" max="13058" width="9" style="3"/>
    <col min="13059" max="13059" width="8.109375" style="3" customWidth="1"/>
    <col min="13060" max="13060" width="13.33203125" style="3" customWidth="1"/>
    <col min="13061" max="13061" width="10.6640625" style="3" customWidth="1"/>
    <col min="13062" max="13062" width="11.33203125" style="3" customWidth="1"/>
    <col min="13063" max="13063" width="0" style="3" hidden="1" customWidth="1"/>
    <col min="13064" max="13065" width="2.88671875" style="3" bestFit="1" customWidth="1"/>
    <col min="13066" max="13066" width="2.88671875" style="3" customWidth="1"/>
    <col min="13067" max="13068" width="2.88671875" style="3" bestFit="1" customWidth="1"/>
    <col min="13069" max="13077" width="2.88671875" style="3" customWidth="1"/>
    <col min="13078" max="13078" width="2.88671875" style="3" bestFit="1" customWidth="1"/>
    <col min="13079" max="13079" width="2.88671875" style="3" customWidth="1"/>
    <col min="13080" max="13314" width="9" style="3"/>
    <col min="13315" max="13315" width="8.109375" style="3" customWidth="1"/>
    <col min="13316" max="13316" width="13.33203125" style="3" customWidth="1"/>
    <col min="13317" max="13317" width="10.6640625" style="3" customWidth="1"/>
    <col min="13318" max="13318" width="11.33203125" style="3" customWidth="1"/>
    <col min="13319" max="13319" width="0" style="3" hidden="1" customWidth="1"/>
    <col min="13320" max="13321" width="2.88671875" style="3" bestFit="1" customWidth="1"/>
    <col min="13322" max="13322" width="2.88671875" style="3" customWidth="1"/>
    <col min="13323" max="13324" width="2.88671875" style="3" bestFit="1" customWidth="1"/>
    <col min="13325" max="13333" width="2.88671875" style="3" customWidth="1"/>
    <col min="13334" max="13334" width="2.88671875" style="3" bestFit="1" customWidth="1"/>
    <col min="13335" max="13335" width="2.88671875" style="3" customWidth="1"/>
    <col min="13336" max="13570" width="9" style="3"/>
    <col min="13571" max="13571" width="8.109375" style="3" customWidth="1"/>
    <col min="13572" max="13572" width="13.33203125" style="3" customWidth="1"/>
    <col min="13573" max="13573" width="10.6640625" style="3" customWidth="1"/>
    <col min="13574" max="13574" width="11.33203125" style="3" customWidth="1"/>
    <col min="13575" max="13575" width="0" style="3" hidden="1" customWidth="1"/>
    <col min="13576" max="13577" width="2.88671875" style="3" bestFit="1" customWidth="1"/>
    <col min="13578" max="13578" width="2.88671875" style="3" customWidth="1"/>
    <col min="13579" max="13580" width="2.88671875" style="3" bestFit="1" customWidth="1"/>
    <col min="13581" max="13589" width="2.88671875" style="3" customWidth="1"/>
    <col min="13590" max="13590" width="2.88671875" style="3" bestFit="1" customWidth="1"/>
    <col min="13591" max="13591" width="2.88671875" style="3" customWidth="1"/>
    <col min="13592" max="13826" width="9" style="3"/>
    <col min="13827" max="13827" width="8.109375" style="3" customWidth="1"/>
    <col min="13828" max="13828" width="13.33203125" style="3" customWidth="1"/>
    <col min="13829" max="13829" width="10.6640625" style="3" customWidth="1"/>
    <col min="13830" max="13830" width="11.33203125" style="3" customWidth="1"/>
    <col min="13831" max="13831" width="0" style="3" hidden="1" customWidth="1"/>
    <col min="13832" max="13833" width="2.88671875" style="3" bestFit="1" customWidth="1"/>
    <col min="13834" max="13834" width="2.88671875" style="3" customWidth="1"/>
    <col min="13835" max="13836" width="2.88671875" style="3" bestFit="1" customWidth="1"/>
    <col min="13837" max="13845" width="2.88671875" style="3" customWidth="1"/>
    <col min="13846" max="13846" width="2.88671875" style="3" bestFit="1" customWidth="1"/>
    <col min="13847" max="13847" width="2.88671875" style="3" customWidth="1"/>
    <col min="13848" max="14082" width="9" style="3"/>
    <col min="14083" max="14083" width="8.109375" style="3" customWidth="1"/>
    <col min="14084" max="14084" width="13.33203125" style="3" customWidth="1"/>
    <col min="14085" max="14085" width="10.6640625" style="3" customWidth="1"/>
    <col min="14086" max="14086" width="11.33203125" style="3" customWidth="1"/>
    <col min="14087" max="14087" width="0" style="3" hidden="1" customWidth="1"/>
    <col min="14088" max="14089" width="2.88671875" style="3" bestFit="1" customWidth="1"/>
    <col min="14090" max="14090" width="2.88671875" style="3" customWidth="1"/>
    <col min="14091" max="14092" width="2.88671875" style="3" bestFit="1" customWidth="1"/>
    <col min="14093" max="14101" width="2.88671875" style="3" customWidth="1"/>
    <col min="14102" max="14102" width="2.88671875" style="3" bestFit="1" customWidth="1"/>
    <col min="14103" max="14103" width="2.88671875" style="3" customWidth="1"/>
    <col min="14104" max="14338" width="9" style="3"/>
    <col min="14339" max="14339" width="8.109375" style="3" customWidth="1"/>
    <col min="14340" max="14340" width="13.33203125" style="3" customWidth="1"/>
    <col min="14341" max="14341" width="10.6640625" style="3" customWidth="1"/>
    <col min="14342" max="14342" width="11.33203125" style="3" customWidth="1"/>
    <col min="14343" max="14343" width="0" style="3" hidden="1" customWidth="1"/>
    <col min="14344" max="14345" width="2.88671875" style="3" bestFit="1" customWidth="1"/>
    <col min="14346" max="14346" width="2.88671875" style="3" customWidth="1"/>
    <col min="14347" max="14348" width="2.88671875" style="3" bestFit="1" customWidth="1"/>
    <col min="14349" max="14357" width="2.88671875" style="3" customWidth="1"/>
    <col min="14358" max="14358" width="2.88671875" style="3" bestFit="1" customWidth="1"/>
    <col min="14359" max="14359" width="2.88671875" style="3" customWidth="1"/>
    <col min="14360" max="14594" width="9" style="3"/>
    <col min="14595" max="14595" width="8.109375" style="3" customWidth="1"/>
    <col min="14596" max="14596" width="13.33203125" style="3" customWidth="1"/>
    <col min="14597" max="14597" width="10.6640625" style="3" customWidth="1"/>
    <col min="14598" max="14598" width="11.33203125" style="3" customWidth="1"/>
    <col min="14599" max="14599" width="0" style="3" hidden="1" customWidth="1"/>
    <col min="14600" max="14601" width="2.88671875" style="3" bestFit="1" customWidth="1"/>
    <col min="14602" max="14602" width="2.88671875" style="3" customWidth="1"/>
    <col min="14603" max="14604" width="2.88671875" style="3" bestFit="1" customWidth="1"/>
    <col min="14605" max="14613" width="2.88671875" style="3" customWidth="1"/>
    <col min="14614" max="14614" width="2.88671875" style="3" bestFit="1" customWidth="1"/>
    <col min="14615" max="14615" width="2.88671875" style="3" customWidth="1"/>
    <col min="14616" max="14850" width="9" style="3"/>
    <col min="14851" max="14851" width="8.109375" style="3" customWidth="1"/>
    <col min="14852" max="14852" width="13.33203125" style="3" customWidth="1"/>
    <col min="14853" max="14853" width="10.6640625" style="3" customWidth="1"/>
    <col min="14854" max="14854" width="11.33203125" style="3" customWidth="1"/>
    <col min="14855" max="14855" width="0" style="3" hidden="1" customWidth="1"/>
    <col min="14856" max="14857" width="2.88671875" style="3" bestFit="1" customWidth="1"/>
    <col min="14858" max="14858" width="2.88671875" style="3" customWidth="1"/>
    <col min="14859" max="14860" width="2.88671875" style="3" bestFit="1" customWidth="1"/>
    <col min="14861" max="14869" width="2.88671875" style="3" customWidth="1"/>
    <col min="14870" max="14870" width="2.88671875" style="3" bestFit="1" customWidth="1"/>
    <col min="14871" max="14871" width="2.88671875" style="3" customWidth="1"/>
    <col min="14872" max="15106" width="9" style="3"/>
    <col min="15107" max="15107" width="8.109375" style="3" customWidth="1"/>
    <col min="15108" max="15108" width="13.33203125" style="3" customWidth="1"/>
    <col min="15109" max="15109" width="10.6640625" style="3" customWidth="1"/>
    <col min="15110" max="15110" width="11.33203125" style="3" customWidth="1"/>
    <col min="15111" max="15111" width="0" style="3" hidden="1" customWidth="1"/>
    <col min="15112" max="15113" width="2.88671875" style="3" bestFit="1" customWidth="1"/>
    <col min="15114" max="15114" width="2.88671875" style="3" customWidth="1"/>
    <col min="15115" max="15116" width="2.88671875" style="3" bestFit="1" customWidth="1"/>
    <col min="15117" max="15125" width="2.88671875" style="3" customWidth="1"/>
    <col min="15126" max="15126" width="2.88671875" style="3" bestFit="1" customWidth="1"/>
    <col min="15127" max="15127" width="2.88671875" style="3" customWidth="1"/>
    <col min="15128" max="15362" width="9" style="3"/>
    <col min="15363" max="15363" width="8.109375" style="3" customWidth="1"/>
    <col min="15364" max="15364" width="13.33203125" style="3" customWidth="1"/>
    <col min="15365" max="15365" width="10.6640625" style="3" customWidth="1"/>
    <col min="15366" max="15366" width="11.33203125" style="3" customWidth="1"/>
    <col min="15367" max="15367" width="0" style="3" hidden="1" customWidth="1"/>
    <col min="15368" max="15369" width="2.88671875" style="3" bestFit="1" customWidth="1"/>
    <col min="15370" max="15370" width="2.88671875" style="3" customWidth="1"/>
    <col min="15371" max="15372" width="2.88671875" style="3" bestFit="1" customWidth="1"/>
    <col min="15373" max="15381" width="2.88671875" style="3" customWidth="1"/>
    <col min="15382" max="15382" width="2.88671875" style="3" bestFit="1" customWidth="1"/>
    <col min="15383" max="15383" width="2.88671875" style="3" customWidth="1"/>
    <col min="15384" max="15618" width="9" style="3"/>
    <col min="15619" max="15619" width="8.109375" style="3" customWidth="1"/>
    <col min="15620" max="15620" width="13.33203125" style="3" customWidth="1"/>
    <col min="15621" max="15621" width="10.6640625" style="3" customWidth="1"/>
    <col min="15622" max="15622" width="11.33203125" style="3" customWidth="1"/>
    <col min="15623" max="15623" width="0" style="3" hidden="1" customWidth="1"/>
    <col min="15624" max="15625" width="2.88671875" style="3" bestFit="1" customWidth="1"/>
    <col min="15626" max="15626" width="2.88671875" style="3" customWidth="1"/>
    <col min="15627" max="15628" width="2.88671875" style="3" bestFit="1" customWidth="1"/>
    <col min="15629" max="15637" width="2.88671875" style="3" customWidth="1"/>
    <col min="15638" max="15638" width="2.88671875" style="3" bestFit="1" customWidth="1"/>
    <col min="15639" max="15639" width="2.88671875" style="3" customWidth="1"/>
    <col min="15640" max="15874" width="9" style="3"/>
    <col min="15875" max="15875" width="8.109375" style="3" customWidth="1"/>
    <col min="15876" max="15876" width="13.33203125" style="3" customWidth="1"/>
    <col min="15877" max="15877" width="10.6640625" style="3" customWidth="1"/>
    <col min="15878" max="15878" width="11.33203125" style="3" customWidth="1"/>
    <col min="15879" max="15879" width="0" style="3" hidden="1" customWidth="1"/>
    <col min="15880" max="15881" width="2.88671875" style="3" bestFit="1" customWidth="1"/>
    <col min="15882" max="15882" width="2.88671875" style="3" customWidth="1"/>
    <col min="15883" max="15884" width="2.88671875" style="3" bestFit="1" customWidth="1"/>
    <col min="15885" max="15893" width="2.88671875" style="3" customWidth="1"/>
    <col min="15894" max="15894" width="2.88671875" style="3" bestFit="1" customWidth="1"/>
    <col min="15895" max="15895" width="2.88671875" style="3" customWidth="1"/>
    <col min="15896" max="16130" width="9" style="3"/>
    <col min="16131" max="16131" width="8.109375" style="3" customWidth="1"/>
    <col min="16132" max="16132" width="13.33203125" style="3" customWidth="1"/>
    <col min="16133" max="16133" width="10.6640625" style="3" customWidth="1"/>
    <col min="16134" max="16134" width="11.33203125" style="3" customWidth="1"/>
    <col min="16135" max="16135" width="0" style="3" hidden="1" customWidth="1"/>
    <col min="16136" max="16137" width="2.88671875" style="3" bestFit="1" customWidth="1"/>
    <col min="16138" max="16138" width="2.88671875" style="3" customWidth="1"/>
    <col min="16139" max="16140" width="2.88671875" style="3" bestFit="1" customWidth="1"/>
    <col min="16141" max="16149" width="2.88671875" style="3" customWidth="1"/>
    <col min="16150" max="16150" width="2.88671875" style="3" bestFit="1" customWidth="1"/>
    <col min="16151" max="16151" width="2.88671875" style="3" customWidth="1"/>
    <col min="16152" max="16384" width="9" style="3"/>
  </cols>
  <sheetData>
    <row r="1" spans="1:24" ht="13.5" customHeight="1" thickBot="1">
      <c r="A1" s="1"/>
      <c r="B1" s="2"/>
    </row>
    <row r="2" spans="1:24" ht="24" customHeight="1">
      <c r="A2" s="120" t="s">
        <v>0</v>
      </c>
      <c r="B2" s="121"/>
      <c r="C2" s="122" t="s">
        <v>69</v>
      </c>
      <c r="D2" s="123"/>
      <c r="E2" s="123"/>
      <c r="F2" s="124" t="s">
        <v>1</v>
      </c>
      <c r="G2" s="125"/>
      <c r="H2" s="125"/>
      <c r="I2" s="125"/>
      <c r="J2" s="125"/>
      <c r="K2" s="125"/>
      <c r="L2" s="122" t="s">
        <v>67</v>
      </c>
      <c r="M2" s="123"/>
      <c r="N2" s="123"/>
      <c r="O2" s="123"/>
      <c r="P2" s="123"/>
      <c r="Q2" s="123"/>
      <c r="R2" s="123"/>
      <c r="S2" s="123"/>
      <c r="T2" s="123"/>
      <c r="U2" s="123"/>
      <c r="V2" s="126"/>
      <c r="X2" s="5"/>
    </row>
    <row r="3" spans="1:24" ht="13.5" customHeight="1">
      <c r="A3" s="127" t="s">
        <v>2</v>
      </c>
      <c r="B3" s="128"/>
      <c r="C3" s="129" t="s">
        <v>68</v>
      </c>
      <c r="D3" s="130"/>
      <c r="E3" s="131"/>
      <c r="F3" s="132" t="s">
        <v>3</v>
      </c>
      <c r="G3" s="133"/>
      <c r="H3" s="133"/>
      <c r="I3" s="133"/>
      <c r="J3" s="133"/>
      <c r="K3" s="134"/>
      <c r="L3" s="135" t="s">
        <v>68</v>
      </c>
      <c r="M3" s="136"/>
      <c r="N3" s="136"/>
      <c r="O3" s="136"/>
      <c r="P3" s="136"/>
      <c r="Q3" s="136"/>
      <c r="R3" s="136"/>
      <c r="S3" s="136"/>
      <c r="T3" s="136"/>
      <c r="U3" s="136"/>
      <c r="V3" s="136"/>
    </row>
    <row r="4" spans="1:24" ht="13.5" customHeight="1">
      <c r="A4" s="127" t="s">
        <v>4</v>
      </c>
      <c r="B4" s="128"/>
      <c r="C4" s="137">
        <v>69</v>
      </c>
      <c r="D4" s="138"/>
      <c r="E4" s="6"/>
      <c r="F4" s="132" t="s">
        <v>5</v>
      </c>
      <c r="G4" s="133"/>
      <c r="H4" s="133"/>
      <c r="I4" s="133"/>
      <c r="J4" s="133"/>
      <c r="K4" s="134"/>
      <c r="L4" s="139">
        <f xml:space="preserve"> IF([1]FunctionList!E6&lt;&gt;"N/A",SUM(C4*[1]FunctionList!E6/1000,- O7),"N/A")</f>
        <v>-10.1</v>
      </c>
      <c r="M4" s="140"/>
      <c r="N4" s="140"/>
      <c r="O4" s="140"/>
      <c r="P4" s="140"/>
      <c r="Q4" s="140"/>
      <c r="R4" s="140"/>
      <c r="S4" s="140"/>
      <c r="T4" s="140"/>
      <c r="U4" s="140"/>
      <c r="V4" s="140"/>
      <c r="X4" s="5"/>
    </row>
    <row r="5" spans="1:24" ht="13.5" customHeight="1">
      <c r="A5" s="127" t="s">
        <v>6</v>
      </c>
      <c r="B5" s="128"/>
      <c r="C5" s="141" t="s">
        <v>70</v>
      </c>
      <c r="D5" s="141"/>
      <c r="E5" s="141"/>
      <c r="F5" s="142"/>
      <c r="G5" s="142"/>
      <c r="H5" s="142"/>
      <c r="I5" s="142"/>
      <c r="J5" s="142"/>
      <c r="K5" s="142"/>
      <c r="L5" s="141"/>
      <c r="M5" s="141"/>
      <c r="N5" s="141"/>
      <c r="O5" s="141"/>
      <c r="P5" s="141"/>
      <c r="Q5" s="141"/>
      <c r="R5" s="141"/>
      <c r="S5" s="141"/>
      <c r="T5" s="141"/>
      <c r="U5" s="141"/>
      <c r="V5" s="141"/>
    </row>
    <row r="6" spans="1:24" ht="13.5" customHeight="1">
      <c r="A6" s="107" t="s">
        <v>7</v>
      </c>
      <c r="B6" s="108"/>
      <c r="C6" s="109" t="s">
        <v>8</v>
      </c>
      <c r="D6" s="110"/>
      <c r="E6" s="111"/>
      <c r="F6" s="109" t="s">
        <v>9</v>
      </c>
      <c r="G6" s="110"/>
      <c r="H6" s="110"/>
      <c r="I6" s="110"/>
      <c r="J6" s="110"/>
      <c r="K6" s="112"/>
      <c r="L6" s="110" t="s">
        <v>10</v>
      </c>
      <c r="M6" s="110"/>
      <c r="N6" s="110"/>
      <c r="O6" s="113" t="s">
        <v>11</v>
      </c>
      <c r="P6" s="110"/>
      <c r="Q6" s="110"/>
      <c r="R6" s="110"/>
      <c r="S6" s="110"/>
      <c r="T6" s="110"/>
      <c r="U6" s="110"/>
      <c r="V6" s="110"/>
      <c r="X6" s="5"/>
    </row>
    <row r="7" spans="1:24" ht="13.5" customHeight="1" thickBot="1">
      <c r="A7" s="114">
        <f>COUNTIF(F74:HS74,"P")</f>
        <v>17</v>
      </c>
      <c r="B7" s="115"/>
      <c r="C7" s="116">
        <f>COUNTIF(F74:HS74,"F")</f>
        <v>0</v>
      </c>
      <c r="D7" s="117"/>
      <c r="E7" s="115"/>
      <c r="F7" s="116">
        <f>SUM(O7,- A7,- C7)</f>
        <v>0</v>
      </c>
      <c r="G7" s="117"/>
      <c r="H7" s="117"/>
      <c r="I7" s="117"/>
      <c r="J7" s="117"/>
      <c r="K7" s="118"/>
      <c r="L7" s="7">
        <f>COUNTIF(E73:HS73,"N")</f>
        <v>3</v>
      </c>
      <c r="M7" s="7">
        <f>COUNTIF(E73:HS73,"A")</f>
        <v>7</v>
      </c>
      <c r="N7" s="7">
        <f>COUNTIF(E73:HS73,"B")</f>
        <v>7</v>
      </c>
      <c r="O7" s="119">
        <f>COUNTA(E9:HV9)</f>
        <v>17</v>
      </c>
      <c r="P7" s="117"/>
      <c r="Q7" s="117"/>
      <c r="R7" s="117"/>
      <c r="S7" s="117"/>
      <c r="T7" s="117"/>
      <c r="U7" s="117"/>
      <c r="V7" s="117"/>
      <c r="W7" s="8"/>
    </row>
    <row r="8" spans="1:24" ht="10.8" thickBot="1"/>
    <row r="9" spans="1:24" ht="46.5" customHeight="1" thickTop="1" thickBot="1">
      <c r="A9" s="10"/>
      <c r="B9" s="11"/>
      <c r="C9" s="12"/>
      <c r="D9" s="13"/>
      <c r="E9" s="12"/>
      <c r="F9" s="14" t="s">
        <v>12</v>
      </c>
      <c r="G9" s="14" t="s">
        <v>13</v>
      </c>
      <c r="H9" s="14" t="s">
        <v>57</v>
      </c>
      <c r="I9" s="14" t="s">
        <v>60</v>
      </c>
      <c r="J9" s="14" t="s">
        <v>61</v>
      </c>
      <c r="K9" s="14" t="s">
        <v>62</v>
      </c>
      <c r="L9" s="14" t="s">
        <v>63</v>
      </c>
      <c r="M9" s="14" t="s">
        <v>64</v>
      </c>
      <c r="N9" s="14" t="s">
        <v>65</v>
      </c>
      <c r="O9" s="14" t="s">
        <v>66</v>
      </c>
      <c r="P9" s="14" t="s">
        <v>174</v>
      </c>
      <c r="Q9" s="14" t="s">
        <v>175</v>
      </c>
      <c r="R9" s="14" t="s">
        <v>176</v>
      </c>
      <c r="S9" s="14" t="s">
        <v>177</v>
      </c>
      <c r="T9" s="14" t="s">
        <v>178</v>
      </c>
      <c r="U9" s="14" t="s">
        <v>179</v>
      </c>
      <c r="V9" s="14" t="s">
        <v>180</v>
      </c>
      <c r="W9" s="15"/>
      <c r="X9" s="5"/>
    </row>
    <row r="10" spans="1:24" ht="13.5" customHeight="1">
      <c r="A10" s="16" t="s">
        <v>14</v>
      </c>
      <c r="B10" s="75" t="s">
        <v>15</v>
      </c>
      <c r="C10" s="76"/>
      <c r="D10" s="67"/>
      <c r="E10" s="51"/>
      <c r="F10" s="69"/>
      <c r="G10" s="69"/>
      <c r="H10" s="69"/>
      <c r="I10" s="69"/>
      <c r="J10" s="69"/>
      <c r="K10" s="69"/>
      <c r="L10" s="69"/>
      <c r="M10" s="69"/>
      <c r="N10" s="69"/>
      <c r="O10" s="69"/>
      <c r="P10" s="69"/>
      <c r="Q10" s="69"/>
      <c r="R10" s="69"/>
      <c r="S10" s="69"/>
      <c r="T10" s="69"/>
      <c r="U10" s="69"/>
      <c r="V10" s="69"/>
    </row>
    <row r="11" spans="1:24" ht="13.5" customHeight="1">
      <c r="A11" s="17"/>
      <c r="B11" s="48"/>
      <c r="C11" s="49"/>
      <c r="D11" s="50" t="s">
        <v>16</v>
      </c>
      <c r="E11" s="51"/>
      <c r="F11" s="71"/>
      <c r="G11" s="71"/>
      <c r="H11" s="71"/>
      <c r="I11" s="71"/>
      <c r="J11" s="71"/>
      <c r="K11" s="71"/>
      <c r="L11" s="71"/>
      <c r="M11" s="71"/>
      <c r="N11" s="71"/>
      <c r="O11" s="71"/>
      <c r="P11" s="71"/>
      <c r="Q11" s="71"/>
      <c r="R11" s="71"/>
      <c r="S11" s="71"/>
      <c r="T11" s="71"/>
      <c r="U11" s="71"/>
      <c r="V11" s="71"/>
      <c r="X11" s="5"/>
    </row>
    <row r="12" spans="1:24" ht="13.5" customHeight="1">
      <c r="A12" s="17"/>
      <c r="B12" s="48"/>
      <c r="C12" s="49"/>
      <c r="D12" s="50"/>
      <c r="E12" s="51"/>
      <c r="F12" s="71"/>
      <c r="G12" s="71"/>
      <c r="H12" s="71"/>
      <c r="I12" s="71"/>
      <c r="J12" s="71"/>
      <c r="K12" s="71"/>
      <c r="L12" s="71"/>
      <c r="M12" s="71"/>
      <c r="N12" s="71"/>
      <c r="O12" s="71"/>
      <c r="P12" s="71"/>
      <c r="Q12" s="71"/>
      <c r="R12" s="71"/>
      <c r="S12" s="71"/>
      <c r="T12" s="71"/>
      <c r="U12" s="71"/>
      <c r="V12" s="71"/>
    </row>
    <row r="13" spans="1:24" ht="13.5" customHeight="1">
      <c r="A13" s="17"/>
      <c r="B13" s="149" t="s">
        <v>71</v>
      </c>
      <c r="C13" s="150"/>
      <c r="D13" s="151"/>
      <c r="E13" s="52"/>
      <c r="F13" s="71"/>
      <c r="G13" s="71"/>
      <c r="H13" s="71"/>
      <c r="I13" s="71"/>
      <c r="J13" s="71"/>
      <c r="K13" s="71"/>
      <c r="L13" s="71"/>
      <c r="M13" s="71"/>
      <c r="N13" s="71"/>
      <c r="O13" s="71"/>
      <c r="P13" s="71"/>
      <c r="Q13" s="71"/>
      <c r="R13" s="71"/>
      <c r="S13" s="71"/>
      <c r="T13" s="71"/>
      <c r="U13" s="71"/>
      <c r="V13" s="71"/>
    </row>
    <row r="14" spans="1:24" ht="13.5" customHeight="1">
      <c r="A14" s="17"/>
      <c r="B14" s="48" t="s">
        <v>74</v>
      </c>
      <c r="C14" s="49"/>
      <c r="D14" s="50"/>
      <c r="E14" s="53"/>
      <c r="F14" s="71"/>
      <c r="G14" s="71"/>
      <c r="H14" s="71"/>
      <c r="I14" s="71"/>
      <c r="J14" s="71"/>
      <c r="K14" s="71"/>
      <c r="L14" s="71"/>
      <c r="M14" s="71"/>
      <c r="N14" s="71"/>
      <c r="O14" s="71"/>
      <c r="P14" s="71"/>
      <c r="Q14" s="71"/>
      <c r="R14" s="71"/>
      <c r="S14" s="71"/>
      <c r="T14" s="71"/>
      <c r="U14" s="71"/>
      <c r="V14" s="71"/>
    </row>
    <row r="15" spans="1:24" ht="13.5" customHeight="1">
      <c r="A15" s="17"/>
      <c r="B15" s="48"/>
      <c r="C15" s="49" t="s">
        <v>80</v>
      </c>
      <c r="D15" s="50" t="s">
        <v>81</v>
      </c>
      <c r="E15" s="53"/>
      <c r="F15" s="71" t="s">
        <v>17</v>
      </c>
      <c r="G15" s="71" t="s">
        <v>17</v>
      </c>
      <c r="H15" s="71"/>
      <c r="I15" s="71"/>
      <c r="J15" s="71"/>
      <c r="K15" s="71"/>
      <c r="L15" s="71"/>
      <c r="M15" s="71"/>
      <c r="N15" s="71"/>
      <c r="O15" s="71"/>
      <c r="P15" s="71"/>
      <c r="Q15" s="71"/>
      <c r="R15" s="71"/>
      <c r="S15" s="71"/>
      <c r="T15" s="71"/>
      <c r="U15" s="71"/>
      <c r="V15" s="71"/>
    </row>
    <row r="16" spans="1:24" ht="13.5" customHeight="1">
      <c r="A16" s="17"/>
      <c r="B16" s="48"/>
      <c r="C16" s="49" t="s">
        <v>80</v>
      </c>
      <c r="D16" s="50" t="s">
        <v>106</v>
      </c>
      <c r="E16" s="53"/>
      <c r="F16" s="71"/>
      <c r="G16" s="71"/>
      <c r="H16" s="71"/>
      <c r="I16" s="71"/>
      <c r="J16" s="71"/>
      <c r="K16" s="71"/>
      <c r="L16" s="71"/>
      <c r="M16" s="71"/>
      <c r="N16" s="71"/>
      <c r="O16" s="71"/>
      <c r="P16" s="71" t="s">
        <v>17</v>
      </c>
      <c r="Q16" s="71"/>
      <c r="R16" s="71"/>
      <c r="S16" s="71"/>
      <c r="T16" s="71" t="s">
        <v>17</v>
      </c>
      <c r="U16" s="71"/>
      <c r="V16" s="71"/>
    </row>
    <row r="17" spans="1:23" ht="13.5" customHeight="1">
      <c r="A17" s="17"/>
      <c r="B17" s="48"/>
      <c r="C17" s="49" t="s">
        <v>82</v>
      </c>
      <c r="D17" s="50" t="s">
        <v>83</v>
      </c>
      <c r="E17" s="53"/>
      <c r="F17" s="71"/>
      <c r="G17" s="71"/>
      <c r="H17" s="71"/>
      <c r="I17" s="71"/>
      <c r="J17" s="71"/>
      <c r="K17" s="71"/>
      <c r="L17" s="71"/>
      <c r="M17" s="71"/>
      <c r="N17" s="71"/>
      <c r="O17" s="71"/>
      <c r="P17" s="71"/>
      <c r="Q17" s="71" t="s">
        <v>17</v>
      </c>
      <c r="R17" s="71"/>
      <c r="S17" s="71"/>
      <c r="T17" s="71"/>
      <c r="U17" s="71" t="s">
        <v>17</v>
      </c>
      <c r="V17" s="71"/>
    </row>
    <row r="18" spans="1:23" ht="13.5" customHeight="1">
      <c r="A18" s="17"/>
      <c r="B18" s="48"/>
      <c r="C18" s="49" t="s">
        <v>84</v>
      </c>
      <c r="D18" s="50" t="s">
        <v>87</v>
      </c>
      <c r="E18" s="53"/>
      <c r="F18" s="71"/>
      <c r="G18" s="71"/>
      <c r="H18" s="71"/>
      <c r="I18" s="71"/>
      <c r="J18" s="71"/>
      <c r="K18" s="71"/>
      <c r="L18" s="71"/>
      <c r="M18" s="71"/>
      <c r="N18" s="71"/>
      <c r="O18" s="71"/>
      <c r="P18" s="71"/>
      <c r="Q18" s="71"/>
      <c r="R18" s="71" t="s">
        <v>17</v>
      </c>
      <c r="S18" s="71"/>
      <c r="T18" s="71"/>
      <c r="U18" s="71"/>
      <c r="V18" s="71" t="s">
        <v>17</v>
      </c>
    </row>
    <row r="19" spans="1:23" ht="13.5" customHeight="1">
      <c r="A19" s="17"/>
      <c r="B19" s="48"/>
      <c r="C19" s="49" t="s">
        <v>85</v>
      </c>
      <c r="D19" s="50" t="s">
        <v>86</v>
      </c>
      <c r="E19" s="53"/>
      <c r="F19" s="71"/>
      <c r="G19" s="71"/>
      <c r="H19" s="71"/>
      <c r="I19" s="71"/>
      <c r="J19" s="71"/>
      <c r="K19" s="71"/>
      <c r="L19" s="71"/>
      <c r="M19" s="71"/>
      <c r="N19" s="71"/>
      <c r="O19" s="71"/>
      <c r="P19" s="71"/>
      <c r="Q19" s="71"/>
      <c r="R19" s="71"/>
      <c r="S19" s="71" t="s">
        <v>17</v>
      </c>
      <c r="T19" s="71"/>
      <c r="U19" s="71"/>
      <c r="V19" s="71"/>
    </row>
    <row r="20" spans="1:23" ht="13.5" customHeight="1">
      <c r="A20" s="17"/>
      <c r="B20" s="48"/>
      <c r="C20" s="49"/>
      <c r="D20" s="50"/>
      <c r="E20" s="53"/>
      <c r="F20" s="71"/>
      <c r="G20" s="71"/>
      <c r="H20" s="71"/>
      <c r="I20" s="71"/>
      <c r="J20" s="71"/>
      <c r="K20" s="71"/>
      <c r="L20" s="71"/>
      <c r="M20" s="71"/>
      <c r="N20" s="71"/>
      <c r="O20" s="71"/>
      <c r="P20" s="71"/>
      <c r="Q20" s="71"/>
      <c r="R20" s="71"/>
      <c r="S20" s="71"/>
      <c r="T20" s="71"/>
      <c r="U20" s="71"/>
      <c r="V20" s="71"/>
    </row>
    <row r="21" spans="1:23" ht="13.5" customHeight="1">
      <c r="A21" s="17"/>
      <c r="B21" s="48"/>
      <c r="C21" s="49"/>
      <c r="D21" s="50"/>
      <c r="E21" s="53"/>
      <c r="F21" s="71"/>
      <c r="G21" s="71"/>
      <c r="H21" s="71"/>
      <c r="I21" s="71"/>
      <c r="J21" s="71"/>
      <c r="K21" s="71"/>
      <c r="L21" s="71"/>
      <c r="M21" s="71"/>
      <c r="N21" s="71"/>
      <c r="O21" s="71"/>
      <c r="P21" s="71"/>
      <c r="Q21" s="71"/>
      <c r="R21" s="71"/>
      <c r="S21" s="71"/>
      <c r="T21" s="71"/>
      <c r="U21" s="71"/>
      <c r="V21" s="71"/>
      <c r="W21" s="18"/>
    </row>
    <row r="22" spans="1:23" ht="13.5" customHeight="1">
      <c r="A22" s="17"/>
      <c r="B22" s="48" t="s">
        <v>75</v>
      </c>
      <c r="C22" s="49"/>
      <c r="D22" s="50"/>
      <c r="E22" s="53"/>
      <c r="F22" s="71"/>
      <c r="G22" s="71"/>
      <c r="H22" s="71"/>
      <c r="I22" s="71"/>
      <c r="J22" s="71"/>
      <c r="K22" s="71"/>
      <c r="L22" s="71"/>
      <c r="M22" s="71"/>
      <c r="N22" s="71"/>
      <c r="O22" s="71"/>
      <c r="P22" s="71"/>
      <c r="Q22" s="71"/>
      <c r="R22" s="71"/>
      <c r="S22" s="71"/>
      <c r="T22" s="71"/>
      <c r="U22" s="71"/>
      <c r="V22" s="71"/>
      <c r="W22" s="18"/>
    </row>
    <row r="23" spans="1:23" ht="13.5" customHeight="1">
      <c r="A23" s="17"/>
      <c r="B23" s="48"/>
      <c r="C23" s="49" t="s">
        <v>88</v>
      </c>
      <c r="D23" s="90" t="s">
        <v>89</v>
      </c>
      <c r="E23" s="53"/>
      <c r="F23" s="71"/>
      <c r="G23" s="71"/>
      <c r="H23" s="71" t="s">
        <v>17</v>
      </c>
      <c r="I23" s="71"/>
      <c r="J23" s="71"/>
      <c r="K23" s="71"/>
      <c r="L23" s="71"/>
      <c r="M23" s="71"/>
      <c r="N23" s="71"/>
      <c r="O23" s="71"/>
      <c r="P23" s="71"/>
      <c r="Q23" s="71"/>
      <c r="R23" s="71"/>
      <c r="S23" s="71"/>
      <c r="T23" s="71"/>
      <c r="U23" s="71"/>
      <c r="V23" s="71"/>
      <c r="W23" s="18"/>
    </row>
    <row r="24" spans="1:23" ht="13.5" customHeight="1">
      <c r="A24" s="17"/>
      <c r="B24" s="48"/>
      <c r="C24" s="49" t="s">
        <v>90</v>
      </c>
      <c r="D24" s="90" t="s">
        <v>91</v>
      </c>
      <c r="E24" s="53"/>
      <c r="F24" s="71"/>
      <c r="G24" s="71"/>
      <c r="H24" s="71"/>
      <c r="I24" s="71" t="s">
        <v>17</v>
      </c>
      <c r="J24" s="71"/>
      <c r="K24" s="71"/>
      <c r="L24" s="71"/>
      <c r="M24" s="71"/>
      <c r="N24" s="71"/>
      <c r="O24" s="71"/>
      <c r="P24" s="71"/>
      <c r="Q24" s="71"/>
      <c r="R24" s="71"/>
      <c r="S24" s="71"/>
      <c r="T24" s="71"/>
      <c r="U24" s="71"/>
      <c r="V24" s="71"/>
      <c r="W24" s="18"/>
    </row>
    <row r="25" spans="1:23" ht="13.5" customHeight="1">
      <c r="A25" s="17"/>
      <c r="B25" s="48"/>
      <c r="C25" s="49" t="s">
        <v>92</v>
      </c>
      <c r="D25" s="90" t="s">
        <v>93</v>
      </c>
      <c r="E25" s="53"/>
      <c r="F25" s="71"/>
      <c r="G25" s="71"/>
      <c r="H25" s="71"/>
      <c r="I25" s="71"/>
      <c r="J25" s="71" t="s">
        <v>17</v>
      </c>
      <c r="K25" s="71"/>
      <c r="L25" s="71"/>
      <c r="M25" s="71"/>
      <c r="N25" s="71"/>
      <c r="O25" s="71"/>
      <c r="P25" s="71"/>
      <c r="Q25" s="71"/>
      <c r="R25" s="71"/>
      <c r="S25" s="71"/>
      <c r="T25" s="71"/>
      <c r="U25" s="71"/>
      <c r="V25" s="71"/>
      <c r="W25" s="18"/>
    </row>
    <row r="26" spans="1:23" ht="13.5" customHeight="1">
      <c r="A26" s="17"/>
      <c r="B26" s="48"/>
      <c r="C26" s="49" t="s">
        <v>107</v>
      </c>
      <c r="D26" s="90" t="s">
        <v>108</v>
      </c>
      <c r="E26" s="53"/>
      <c r="F26" s="71"/>
      <c r="G26" s="71"/>
      <c r="H26" s="71"/>
      <c r="I26" s="71"/>
      <c r="J26" s="71"/>
      <c r="K26" s="71" t="s">
        <v>17</v>
      </c>
      <c r="L26" s="71"/>
      <c r="M26" s="71"/>
      <c r="N26" s="71"/>
      <c r="O26" s="71"/>
      <c r="P26" s="71"/>
      <c r="Q26" s="71"/>
      <c r="R26" s="71"/>
      <c r="S26" s="71"/>
      <c r="T26" s="71"/>
      <c r="U26" s="71"/>
      <c r="V26" s="71"/>
      <c r="W26" s="18"/>
    </row>
    <row r="27" spans="1:23" ht="13.5" customHeight="1">
      <c r="A27" s="17"/>
      <c r="B27" s="48"/>
      <c r="C27" s="49" t="s">
        <v>109</v>
      </c>
      <c r="D27" s="92" t="s">
        <v>110</v>
      </c>
      <c r="E27" s="53"/>
      <c r="F27" s="71"/>
      <c r="G27" s="71"/>
      <c r="H27" s="71"/>
      <c r="I27" s="71"/>
      <c r="J27" s="71"/>
      <c r="K27" s="71"/>
      <c r="L27" s="71" t="s">
        <v>17</v>
      </c>
      <c r="M27" s="71"/>
      <c r="N27" s="71"/>
      <c r="O27" s="71"/>
      <c r="P27" s="71"/>
      <c r="Q27" s="71"/>
      <c r="R27" s="71"/>
      <c r="S27" s="71"/>
      <c r="T27" s="71"/>
      <c r="U27" s="71"/>
      <c r="V27" s="71"/>
      <c r="W27" s="18"/>
    </row>
    <row r="28" spans="1:23" ht="13.5" customHeight="1">
      <c r="A28" s="17"/>
      <c r="B28" s="48"/>
      <c r="C28" s="49" t="s">
        <v>111</v>
      </c>
      <c r="D28" s="92" t="s">
        <v>112</v>
      </c>
      <c r="E28" s="53"/>
      <c r="F28" s="71"/>
      <c r="G28" s="71"/>
      <c r="H28" s="71"/>
      <c r="I28" s="71"/>
      <c r="J28" s="71"/>
      <c r="K28" s="71"/>
      <c r="L28" s="71"/>
      <c r="M28" s="71" t="s">
        <v>17</v>
      </c>
      <c r="N28" s="71"/>
      <c r="O28" s="71"/>
      <c r="P28" s="71"/>
      <c r="Q28" s="71"/>
      <c r="R28" s="71"/>
      <c r="S28" s="71"/>
      <c r="T28" s="71"/>
      <c r="U28" s="71"/>
      <c r="V28" s="71"/>
      <c r="W28" s="18"/>
    </row>
    <row r="29" spans="1:23" ht="13.5" customHeight="1">
      <c r="A29" s="17"/>
      <c r="B29" s="48"/>
      <c r="C29" s="49" t="s">
        <v>113</v>
      </c>
      <c r="D29" s="92" t="s">
        <v>114</v>
      </c>
      <c r="E29" s="53"/>
      <c r="F29" s="71"/>
      <c r="G29" s="71"/>
      <c r="H29" s="71"/>
      <c r="I29" s="71"/>
      <c r="J29" s="71"/>
      <c r="K29" s="71"/>
      <c r="L29" s="71"/>
      <c r="M29" s="71"/>
      <c r="N29" s="71" t="s">
        <v>17</v>
      </c>
      <c r="O29" s="71"/>
      <c r="P29" s="71"/>
      <c r="Q29" s="71"/>
      <c r="R29" s="71"/>
      <c r="S29" s="71"/>
      <c r="T29" s="71"/>
      <c r="U29" s="71"/>
      <c r="V29" s="71"/>
      <c r="W29" s="18"/>
    </row>
    <row r="30" spans="1:23" ht="13.5" customHeight="1">
      <c r="A30" s="17"/>
      <c r="B30" s="48"/>
      <c r="C30" s="49" t="s">
        <v>113</v>
      </c>
      <c r="D30" s="92" t="s">
        <v>115</v>
      </c>
      <c r="E30" s="53"/>
      <c r="F30" s="71"/>
      <c r="G30" s="71"/>
      <c r="H30" s="71"/>
      <c r="I30" s="71"/>
      <c r="J30" s="71"/>
      <c r="K30" s="71"/>
      <c r="L30" s="71"/>
      <c r="M30" s="71"/>
      <c r="N30" s="71"/>
      <c r="O30" s="71" t="s">
        <v>17</v>
      </c>
      <c r="P30" s="71"/>
      <c r="Q30" s="71"/>
      <c r="R30" s="71"/>
      <c r="S30" s="71"/>
      <c r="T30" s="71"/>
      <c r="U30" s="71"/>
      <c r="V30" s="71"/>
      <c r="W30" s="18"/>
    </row>
    <row r="31" spans="1:23" ht="13.5" customHeight="1">
      <c r="A31" s="17"/>
      <c r="B31" s="48"/>
      <c r="C31" s="49"/>
      <c r="D31" s="103"/>
      <c r="E31" s="103"/>
      <c r="F31" s="71"/>
      <c r="G31" s="71"/>
      <c r="H31" s="71"/>
      <c r="I31" s="71"/>
      <c r="J31" s="71"/>
      <c r="K31" s="71"/>
      <c r="L31" s="71"/>
      <c r="M31" s="71"/>
      <c r="N31" s="71"/>
      <c r="O31" s="71"/>
      <c r="P31" s="71"/>
      <c r="Q31" s="71"/>
      <c r="R31" s="71"/>
      <c r="S31" s="71"/>
      <c r="T31" s="71"/>
      <c r="U31" s="71"/>
      <c r="V31" s="71"/>
    </row>
    <row r="32" spans="1:23" ht="13.5" customHeight="1">
      <c r="A32" s="17"/>
      <c r="B32" s="149" t="s">
        <v>72</v>
      </c>
      <c r="C32" s="150"/>
      <c r="D32" s="151"/>
      <c r="E32" s="53"/>
      <c r="F32" s="71"/>
      <c r="G32" s="71"/>
      <c r="H32" s="71"/>
      <c r="I32" s="71"/>
      <c r="J32" s="71"/>
      <c r="K32" s="71"/>
      <c r="L32" s="71"/>
      <c r="M32" s="71"/>
      <c r="N32" s="71"/>
      <c r="O32" s="71"/>
      <c r="P32" s="71"/>
      <c r="Q32" s="71"/>
      <c r="R32" s="71"/>
      <c r="S32" s="71"/>
      <c r="T32" s="71"/>
      <c r="U32" s="71"/>
      <c r="V32" s="71"/>
    </row>
    <row r="33" spans="1:22" ht="13.2" customHeight="1">
      <c r="A33" s="17"/>
      <c r="B33" s="48" t="s">
        <v>76</v>
      </c>
      <c r="C33" s="49"/>
      <c r="D33" s="50"/>
      <c r="E33" s="53"/>
      <c r="F33" s="71"/>
      <c r="G33" s="71"/>
      <c r="H33" s="71"/>
      <c r="I33" s="71"/>
      <c r="J33" s="71"/>
      <c r="K33" s="71"/>
      <c r="L33" s="71"/>
      <c r="M33" s="71"/>
      <c r="N33" s="71"/>
      <c r="O33" s="71"/>
      <c r="P33" s="71"/>
      <c r="Q33" s="71"/>
      <c r="R33" s="71"/>
      <c r="S33" s="71"/>
      <c r="T33" s="71"/>
      <c r="U33" s="71"/>
      <c r="V33" s="71"/>
    </row>
    <row r="34" spans="1:22" ht="13.5" customHeight="1">
      <c r="A34" s="17"/>
      <c r="B34" s="48"/>
      <c r="C34" s="49" t="s">
        <v>95</v>
      </c>
      <c r="D34" s="50" t="s">
        <v>119</v>
      </c>
      <c r="E34" s="53"/>
      <c r="F34" s="71" t="s">
        <v>17</v>
      </c>
      <c r="G34" s="71"/>
      <c r="H34" s="71"/>
      <c r="I34" s="71"/>
      <c r="J34" s="71"/>
      <c r="K34" s="71"/>
      <c r="L34" s="71"/>
      <c r="M34" s="71"/>
      <c r="N34" s="71"/>
      <c r="O34" s="71"/>
      <c r="P34" s="71"/>
      <c r="Q34" s="71"/>
      <c r="R34" s="71"/>
      <c r="S34" s="71"/>
      <c r="T34" s="71"/>
      <c r="U34" s="71"/>
      <c r="V34" s="71"/>
    </row>
    <row r="35" spans="1:22" ht="13.5" customHeight="1">
      <c r="A35" s="17"/>
      <c r="B35" s="48"/>
      <c r="C35" s="49" t="s">
        <v>107</v>
      </c>
      <c r="D35" s="50" t="s">
        <v>120</v>
      </c>
      <c r="E35" s="53"/>
      <c r="F35" s="71"/>
      <c r="G35" s="71" t="s">
        <v>17</v>
      </c>
      <c r="H35" s="71" t="s">
        <v>17</v>
      </c>
      <c r="I35" s="71"/>
      <c r="J35" s="71"/>
      <c r="K35" s="71"/>
      <c r="L35" s="71"/>
      <c r="M35" s="71" t="s">
        <v>17</v>
      </c>
      <c r="N35" s="71"/>
      <c r="O35" s="71"/>
      <c r="P35" s="71"/>
      <c r="Q35" s="71"/>
      <c r="R35" s="71" t="s">
        <v>17</v>
      </c>
      <c r="S35" s="71"/>
      <c r="T35" s="71"/>
      <c r="U35" s="71"/>
      <c r="V35" s="71"/>
    </row>
    <row r="36" spans="1:22" ht="13.5" customHeight="1">
      <c r="A36" s="17"/>
      <c r="B36" s="48"/>
      <c r="C36" s="49" t="s">
        <v>107</v>
      </c>
      <c r="D36" s="50" t="s">
        <v>121</v>
      </c>
      <c r="E36" s="53"/>
      <c r="F36" s="71"/>
      <c r="G36" s="71"/>
      <c r="H36" s="71"/>
      <c r="I36" s="71" t="s">
        <v>17</v>
      </c>
      <c r="J36" s="71"/>
      <c r="K36" s="71"/>
      <c r="L36" s="71" t="s">
        <v>17</v>
      </c>
      <c r="M36" s="71"/>
      <c r="N36" s="71"/>
      <c r="O36" s="71"/>
      <c r="P36" s="71"/>
      <c r="Q36" s="71"/>
      <c r="R36" s="71"/>
      <c r="S36" s="71" t="s">
        <v>17</v>
      </c>
      <c r="T36" s="71"/>
      <c r="U36" s="71" t="s">
        <v>17</v>
      </c>
      <c r="V36" s="71"/>
    </row>
    <row r="37" spans="1:22" ht="13.5" customHeight="1">
      <c r="A37" s="17"/>
      <c r="B37" s="48"/>
      <c r="C37" s="49" t="s">
        <v>116</v>
      </c>
      <c r="D37" s="50" t="s">
        <v>122</v>
      </c>
      <c r="E37" s="53"/>
      <c r="F37" s="71"/>
      <c r="G37" s="71"/>
      <c r="H37" s="71"/>
      <c r="I37" s="71"/>
      <c r="J37" s="71" t="s">
        <v>17</v>
      </c>
      <c r="K37" s="71"/>
      <c r="L37" s="71"/>
      <c r="M37" s="71"/>
      <c r="N37" s="71" t="s">
        <v>17</v>
      </c>
      <c r="O37" s="71"/>
      <c r="P37" s="71"/>
      <c r="Q37" s="71"/>
      <c r="R37" s="71"/>
      <c r="S37" s="71"/>
      <c r="T37" s="71"/>
      <c r="U37" s="71"/>
      <c r="V37" s="71"/>
    </row>
    <row r="38" spans="1:22" ht="13.5" customHeight="1">
      <c r="A38" s="17"/>
      <c r="B38" s="48"/>
      <c r="C38" s="49" t="s">
        <v>109</v>
      </c>
      <c r="D38" s="50" t="s">
        <v>123</v>
      </c>
      <c r="E38" s="53"/>
      <c r="F38" s="71"/>
      <c r="G38" s="71"/>
      <c r="H38" s="71"/>
      <c r="I38" s="71"/>
      <c r="J38" s="71"/>
      <c r="K38" s="71" t="s">
        <v>17</v>
      </c>
      <c r="L38" s="71"/>
      <c r="M38" s="71"/>
      <c r="N38" s="71"/>
      <c r="O38" s="71" t="s">
        <v>17</v>
      </c>
      <c r="P38" s="71"/>
      <c r="Q38" s="71"/>
      <c r="R38" s="71"/>
      <c r="S38" s="71"/>
      <c r="T38" s="71"/>
      <c r="U38" s="71"/>
      <c r="V38" s="71"/>
    </row>
    <row r="39" spans="1:22" ht="13.5" customHeight="1">
      <c r="A39" s="17"/>
      <c r="B39" s="48"/>
      <c r="C39" s="49"/>
      <c r="D39" s="50"/>
      <c r="E39" s="53"/>
      <c r="F39" s="71"/>
      <c r="G39" s="71"/>
      <c r="H39" s="71"/>
      <c r="I39" s="71"/>
      <c r="J39" s="71"/>
      <c r="K39" s="71"/>
      <c r="L39" s="71"/>
      <c r="M39" s="71"/>
      <c r="N39" s="71"/>
      <c r="O39" s="71"/>
      <c r="P39" s="71"/>
      <c r="Q39" s="71"/>
      <c r="R39" s="71"/>
      <c r="S39" s="71"/>
      <c r="T39" s="71"/>
      <c r="U39" s="71"/>
      <c r="V39" s="71"/>
    </row>
    <row r="40" spans="1:22" ht="13.5" customHeight="1">
      <c r="A40" s="17"/>
      <c r="B40" s="48"/>
      <c r="C40" s="49"/>
      <c r="D40" s="50"/>
      <c r="E40" s="53"/>
      <c r="F40" s="71"/>
      <c r="G40" s="71"/>
      <c r="H40" s="71"/>
      <c r="I40" s="71"/>
      <c r="J40" s="71"/>
      <c r="K40" s="71"/>
      <c r="L40" s="71"/>
      <c r="M40" s="71"/>
      <c r="N40" s="71"/>
      <c r="O40" s="71"/>
      <c r="P40" s="71"/>
      <c r="Q40" s="71"/>
      <c r="R40" s="71"/>
      <c r="S40" s="71"/>
      <c r="T40" s="71"/>
      <c r="U40" s="71"/>
      <c r="V40" s="71"/>
    </row>
    <row r="41" spans="1:22" ht="13.5" customHeight="1">
      <c r="A41" s="17"/>
      <c r="B41" s="48" t="s">
        <v>77</v>
      </c>
      <c r="C41" s="49"/>
      <c r="D41" s="50"/>
      <c r="E41" s="53"/>
      <c r="F41" s="71"/>
      <c r="G41" s="71"/>
      <c r="H41" s="71"/>
      <c r="I41" s="71"/>
      <c r="J41" s="71"/>
      <c r="K41" s="71"/>
      <c r="L41" s="71"/>
      <c r="M41" s="71"/>
      <c r="N41" s="71"/>
      <c r="O41" s="71"/>
      <c r="P41" s="71"/>
      <c r="Q41" s="71"/>
      <c r="R41" s="71"/>
      <c r="S41" s="71"/>
      <c r="T41" s="71"/>
      <c r="U41" s="71"/>
      <c r="V41" s="71"/>
    </row>
    <row r="42" spans="1:22" ht="13.5" customHeight="1">
      <c r="A42" s="17"/>
      <c r="B42" s="48"/>
      <c r="C42" s="49" t="s">
        <v>82</v>
      </c>
      <c r="D42" s="50" t="s">
        <v>124</v>
      </c>
      <c r="E42" s="53"/>
      <c r="F42" s="71"/>
      <c r="G42" s="71"/>
      <c r="H42" s="71"/>
      <c r="I42" s="71"/>
      <c r="J42" s="71"/>
      <c r="K42" s="71"/>
      <c r="L42" s="71"/>
      <c r="M42" s="71"/>
      <c r="N42" s="71"/>
      <c r="O42" s="71"/>
      <c r="P42" s="71" t="s">
        <v>17</v>
      </c>
      <c r="Q42" s="71"/>
      <c r="R42" s="71"/>
      <c r="S42" s="71"/>
      <c r="T42" s="71"/>
      <c r="U42" s="71"/>
      <c r="V42" s="71"/>
    </row>
    <row r="43" spans="1:22" ht="13.5" customHeight="1">
      <c r="A43" s="17"/>
      <c r="B43" s="48"/>
      <c r="C43" s="49" t="s">
        <v>126</v>
      </c>
      <c r="D43" s="50" t="s">
        <v>127</v>
      </c>
      <c r="E43" s="53"/>
      <c r="F43" s="71"/>
      <c r="G43" s="71"/>
      <c r="H43" s="71"/>
      <c r="I43" s="71"/>
      <c r="J43" s="71"/>
      <c r="K43" s="71"/>
      <c r="L43" s="71"/>
      <c r="M43" s="71"/>
      <c r="N43" s="71"/>
      <c r="O43" s="71"/>
      <c r="P43" s="71"/>
      <c r="Q43" s="71"/>
      <c r="R43" s="71"/>
      <c r="S43" s="71"/>
      <c r="T43" s="71" t="s">
        <v>17</v>
      </c>
      <c r="U43" s="71"/>
      <c r="V43" s="71"/>
    </row>
    <row r="44" spans="1:22" ht="13.5" customHeight="1">
      <c r="A44" s="17"/>
      <c r="B44" s="48"/>
      <c r="C44" s="49" t="s">
        <v>97</v>
      </c>
      <c r="D44" s="50" t="s">
        <v>125</v>
      </c>
      <c r="E44" s="53"/>
      <c r="F44" s="71"/>
      <c r="G44" s="71"/>
      <c r="H44" s="71"/>
      <c r="I44" s="71"/>
      <c r="J44" s="71"/>
      <c r="K44" s="71"/>
      <c r="L44" s="71"/>
      <c r="M44" s="71"/>
      <c r="N44" s="71"/>
      <c r="O44" s="71"/>
      <c r="P44" s="71"/>
      <c r="Q44" s="71"/>
      <c r="R44" s="71"/>
      <c r="S44" s="71"/>
      <c r="T44" s="71"/>
      <c r="U44" s="71"/>
      <c r="V44" s="71"/>
    </row>
    <row r="45" spans="1:22" ht="13.5" customHeight="1">
      <c r="A45" s="17"/>
      <c r="B45" s="48"/>
      <c r="C45" s="49" t="s">
        <v>117</v>
      </c>
      <c r="D45" s="50" t="s">
        <v>118</v>
      </c>
      <c r="E45" s="53"/>
      <c r="F45" s="71"/>
      <c r="G45" s="71"/>
      <c r="H45" s="71"/>
      <c r="I45" s="71"/>
      <c r="J45" s="71"/>
      <c r="K45" s="71"/>
      <c r="L45" s="71"/>
      <c r="M45" s="71"/>
      <c r="N45" s="71"/>
      <c r="O45" s="71"/>
      <c r="P45" s="71"/>
      <c r="Q45" s="71" t="s">
        <v>17</v>
      </c>
      <c r="R45" s="71"/>
      <c r="S45" s="71"/>
      <c r="T45" s="71"/>
      <c r="U45" s="71"/>
      <c r="V45" s="71"/>
    </row>
    <row r="46" spans="1:22" ht="13.5" customHeight="1">
      <c r="A46" s="17"/>
      <c r="B46" s="48"/>
      <c r="C46" s="49" t="s">
        <v>128</v>
      </c>
      <c r="D46" s="50" t="s">
        <v>129</v>
      </c>
      <c r="E46" s="53"/>
      <c r="F46" s="71"/>
      <c r="G46" s="71"/>
      <c r="H46" s="71"/>
      <c r="I46" s="71"/>
      <c r="J46" s="71"/>
      <c r="K46" s="71"/>
      <c r="L46" s="71"/>
      <c r="M46" s="71"/>
      <c r="N46" s="71"/>
      <c r="O46" s="71"/>
      <c r="P46" s="71"/>
      <c r="Q46" s="71"/>
      <c r="R46" s="71"/>
      <c r="S46" s="71"/>
      <c r="T46" s="71"/>
      <c r="U46" s="71"/>
      <c r="V46" s="71"/>
    </row>
    <row r="47" spans="1:22" ht="13.5" customHeight="1">
      <c r="A47" s="17"/>
      <c r="B47" s="48"/>
      <c r="C47" s="49" t="s">
        <v>94</v>
      </c>
      <c r="D47" s="50" t="s">
        <v>130</v>
      </c>
      <c r="E47" s="53"/>
      <c r="F47" s="71"/>
      <c r="G47" s="71"/>
      <c r="H47" s="71"/>
      <c r="I47" s="71"/>
      <c r="J47" s="71"/>
      <c r="K47" s="71"/>
      <c r="L47" s="71"/>
      <c r="M47" s="71"/>
      <c r="N47" s="71"/>
      <c r="O47" s="71"/>
      <c r="P47" s="71"/>
      <c r="Q47" s="71"/>
      <c r="R47" s="71"/>
      <c r="S47" s="71"/>
      <c r="T47" s="71"/>
      <c r="U47" s="71"/>
      <c r="V47" s="71" t="s">
        <v>17</v>
      </c>
    </row>
    <row r="48" spans="1:22" ht="13.5" customHeight="1">
      <c r="A48" s="17"/>
      <c r="B48" s="149" t="s">
        <v>73</v>
      </c>
      <c r="C48" s="150"/>
      <c r="D48" s="151"/>
      <c r="E48" s="53"/>
      <c r="F48" s="71"/>
      <c r="G48" s="71"/>
      <c r="H48" s="71"/>
      <c r="I48" s="71"/>
      <c r="J48" s="71"/>
      <c r="K48" s="71"/>
      <c r="L48" s="71"/>
      <c r="M48" s="71"/>
      <c r="N48" s="71"/>
      <c r="O48" s="71"/>
      <c r="P48" s="71"/>
      <c r="Q48" s="71"/>
      <c r="R48" s="71"/>
      <c r="S48" s="71"/>
      <c r="T48" s="71"/>
      <c r="U48" s="71"/>
      <c r="V48" s="71"/>
    </row>
    <row r="49" spans="1:22" ht="13.5" customHeight="1">
      <c r="A49" s="17"/>
      <c r="B49" s="48" t="s">
        <v>78</v>
      </c>
      <c r="C49" s="49"/>
      <c r="D49" s="50"/>
      <c r="E49" s="53"/>
      <c r="F49" s="71"/>
      <c r="G49" s="71"/>
      <c r="H49" s="71"/>
      <c r="I49" s="71"/>
      <c r="J49" s="71"/>
      <c r="K49" s="71"/>
      <c r="L49" s="71"/>
      <c r="M49" s="71"/>
      <c r="N49" s="71"/>
      <c r="O49" s="71"/>
      <c r="P49" s="71"/>
      <c r="Q49" s="71"/>
      <c r="R49" s="71"/>
      <c r="S49" s="71"/>
      <c r="T49" s="71"/>
      <c r="U49" s="71"/>
      <c r="V49" s="71"/>
    </row>
    <row r="50" spans="1:22" ht="13.5" customHeight="1">
      <c r="A50" s="17"/>
      <c r="B50" s="48"/>
      <c r="C50" s="49" t="s">
        <v>96</v>
      </c>
      <c r="D50" s="91" t="s">
        <v>98</v>
      </c>
      <c r="E50" s="53"/>
      <c r="F50" s="71" t="s">
        <v>17</v>
      </c>
      <c r="G50" s="71" t="s">
        <v>17</v>
      </c>
      <c r="H50" s="71"/>
      <c r="I50" s="71"/>
      <c r="J50" s="71"/>
      <c r="K50" s="71" t="s">
        <v>17</v>
      </c>
      <c r="L50" s="71"/>
      <c r="M50" s="71"/>
      <c r="N50" s="71"/>
      <c r="O50" s="71" t="s">
        <v>17</v>
      </c>
      <c r="P50" s="71" t="s">
        <v>17</v>
      </c>
      <c r="Q50" s="71"/>
      <c r="R50" s="71"/>
      <c r="S50" s="71"/>
      <c r="T50" s="71"/>
      <c r="U50" s="71"/>
      <c r="V50" s="71"/>
    </row>
    <row r="51" spans="1:22" ht="13.5" customHeight="1">
      <c r="A51" s="17"/>
      <c r="B51" s="48"/>
      <c r="C51" s="49" t="s">
        <v>96</v>
      </c>
      <c r="D51" s="91" t="s">
        <v>99</v>
      </c>
      <c r="E51" s="53"/>
      <c r="F51" s="71"/>
      <c r="G51" s="71"/>
      <c r="H51" s="71" t="s">
        <v>17</v>
      </c>
      <c r="I51" s="71"/>
      <c r="J51" s="71" t="s">
        <v>17</v>
      </c>
      <c r="K51" s="71"/>
      <c r="L51" s="71" t="s">
        <v>17</v>
      </c>
      <c r="M51" s="71"/>
      <c r="N51" s="71" t="s">
        <v>17</v>
      </c>
      <c r="O51" s="71"/>
      <c r="P51" s="71"/>
      <c r="Q51" s="71" t="s">
        <v>17</v>
      </c>
      <c r="R51" s="71"/>
      <c r="S51" s="71"/>
      <c r="T51" s="71" t="s">
        <v>17</v>
      </c>
      <c r="U51" s="71"/>
      <c r="V51" s="71"/>
    </row>
    <row r="52" spans="1:22" ht="13.5" customHeight="1">
      <c r="A52" s="17"/>
      <c r="B52" s="48"/>
      <c r="C52" s="49" t="s">
        <v>96</v>
      </c>
      <c r="D52" s="91" t="s">
        <v>132</v>
      </c>
      <c r="E52" s="53"/>
      <c r="F52" s="71"/>
      <c r="G52" s="71"/>
      <c r="H52" s="71"/>
      <c r="I52" s="71" t="s">
        <v>17</v>
      </c>
      <c r="J52" s="71"/>
      <c r="K52" s="71"/>
      <c r="L52" s="71"/>
      <c r="M52" s="71" t="s">
        <v>17</v>
      </c>
      <c r="N52" s="71"/>
      <c r="O52" s="71"/>
      <c r="P52" s="71"/>
      <c r="Q52" s="71"/>
      <c r="R52" s="71"/>
      <c r="S52" s="71"/>
      <c r="T52" s="71"/>
      <c r="U52" s="71"/>
      <c r="V52" s="71"/>
    </row>
    <row r="53" spans="1:22" ht="13.5" customHeight="1">
      <c r="A53" s="17"/>
      <c r="B53" s="48"/>
      <c r="C53" s="49"/>
      <c r="D53" s="50"/>
      <c r="E53" s="53"/>
      <c r="F53" s="71"/>
      <c r="G53" s="71"/>
      <c r="H53" s="71"/>
      <c r="I53" s="71"/>
      <c r="J53" s="71"/>
      <c r="K53" s="71"/>
      <c r="L53" s="71"/>
      <c r="M53" s="71"/>
      <c r="N53" s="71"/>
      <c r="O53" s="71"/>
      <c r="P53" s="71"/>
      <c r="Q53" s="71"/>
      <c r="R53" s="71"/>
      <c r="S53" s="71"/>
      <c r="T53" s="71"/>
      <c r="U53" s="71"/>
      <c r="V53" s="71"/>
    </row>
    <row r="54" spans="1:22" ht="13.5" customHeight="1">
      <c r="A54" s="17"/>
      <c r="B54" s="48" t="s">
        <v>79</v>
      </c>
      <c r="C54" s="49"/>
      <c r="D54" s="50"/>
      <c r="E54" s="53"/>
      <c r="F54" s="71"/>
      <c r="G54" s="71"/>
      <c r="H54" s="71"/>
      <c r="I54" s="71"/>
      <c r="J54" s="71"/>
      <c r="K54" s="71"/>
      <c r="L54" s="71"/>
      <c r="M54" s="71"/>
      <c r="N54" s="71"/>
      <c r="O54" s="71"/>
      <c r="P54" s="71"/>
      <c r="Q54" s="71"/>
      <c r="R54" s="71"/>
      <c r="S54" s="71"/>
      <c r="T54" s="71"/>
      <c r="U54" s="71"/>
      <c r="V54" s="71"/>
    </row>
    <row r="55" spans="1:22" ht="13.5" customHeight="1">
      <c r="A55" s="17"/>
      <c r="B55" s="48"/>
      <c r="C55" s="49" t="s">
        <v>107</v>
      </c>
      <c r="D55" s="91" t="s">
        <v>131</v>
      </c>
      <c r="E55" s="53"/>
      <c r="F55" s="71"/>
      <c r="G55" s="71"/>
      <c r="H55" s="71"/>
      <c r="I55" s="71"/>
      <c r="J55" s="71"/>
      <c r="K55" s="71"/>
      <c r="L55" s="71"/>
      <c r="M55" s="71"/>
      <c r="N55" s="71"/>
      <c r="O55" s="71"/>
      <c r="P55" s="71"/>
      <c r="Q55" s="71"/>
      <c r="R55" s="71"/>
      <c r="S55" s="71"/>
      <c r="T55" s="71"/>
      <c r="U55" s="71"/>
      <c r="V55" s="71"/>
    </row>
    <row r="56" spans="1:22" ht="13.5" customHeight="1">
      <c r="A56" s="17"/>
      <c r="B56" s="48"/>
      <c r="C56" s="49" t="s">
        <v>133</v>
      </c>
      <c r="D56" s="91">
        <v>12345678</v>
      </c>
      <c r="E56" s="53"/>
      <c r="F56" s="71"/>
      <c r="G56" s="71"/>
      <c r="H56" s="71"/>
      <c r="I56" s="71"/>
      <c r="J56" s="71"/>
      <c r="K56" s="71"/>
      <c r="L56" s="71"/>
      <c r="M56" s="71"/>
      <c r="N56" s="71"/>
      <c r="O56" s="71"/>
      <c r="P56" s="71"/>
      <c r="Q56" s="71"/>
      <c r="R56" s="71" t="s">
        <v>17</v>
      </c>
      <c r="S56" s="71"/>
      <c r="T56" s="71"/>
      <c r="U56" s="71"/>
      <c r="V56" s="71"/>
    </row>
    <row r="57" spans="1:22" ht="13.5" customHeight="1">
      <c r="A57" s="17"/>
      <c r="B57" s="48"/>
      <c r="C57" s="49" t="s">
        <v>134</v>
      </c>
      <c r="D57" s="91">
        <v>1234567890</v>
      </c>
      <c r="E57" s="53"/>
      <c r="F57" s="71"/>
      <c r="G57" s="71"/>
      <c r="H57" s="71"/>
      <c r="I57" s="71"/>
      <c r="J57" s="71"/>
      <c r="K57" s="71"/>
      <c r="L57" s="71"/>
      <c r="M57" s="71"/>
      <c r="N57" s="71"/>
      <c r="O57" s="71"/>
      <c r="P57" s="71"/>
      <c r="Q57" s="71"/>
      <c r="R57" s="71"/>
      <c r="S57" s="71"/>
      <c r="T57" s="71"/>
      <c r="U57" s="71"/>
      <c r="V57" s="71" t="s">
        <v>17</v>
      </c>
    </row>
    <row r="58" spans="1:22" ht="13.5" customHeight="1">
      <c r="A58" s="17"/>
      <c r="B58" s="48"/>
      <c r="C58" s="49" t="s">
        <v>94</v>
      </c>
      <c r="D58" s="50">
        <v>1111111111</v>
      </c>
      <c r="E58" s="53"/>
      <c r="F58" s="71"/>
      <c r="G58" s="71"/>
      <c r="H58" s="71"/>
      <c r="I58" s="71"/>
      <c r="J58" s="71"/>
      <c r="K58" s="71"/>
      <c r="L58" s="71"/>
      <c r="M58" s="71"/>
      <c r="N58" s="71"/>
      <c r="O58" s="71"/>
      <c r="P58" s="71"/>
      <c r="Q58" s="71"/>
      <c r="R58" s="71"/>
      <c r="S58" s="71"/>
      <c r="T58" s="71"/>
      <c r="U58" s="71" t="s">
        <v>17</v>
      </c>
      <c r="V58" s="71"/>
    </row>
    <row r="59" spans="1:22" ht="13.5" customHeight="1">
      <c r="A59" s="17"/>
      <c r="B59" s="48"/>
      <c r="C59" s="49" t="s">
        <v>94</v>
      </c>
      <c r="D59" s="50" t="s">
        <v>100</v>
      </c>
      <c r="E59" s="53"/>
      <c r="F59" s="71"/>
      <c r="G59" s="71"/>
      <c r="H59" s="71"/>
      <c r="I59" s="71"/>
      <c r="J59" s="71"/>
      <c r="K59" s="71"/>
      <c r="L59" s="71"/>
      <c r="M59" s="71"/>
      <c r="N59" s="71"/>
      <c r="O59" s="71"/>
      <c r="P59" s="71"/>
      <c r="Q59" s="71"/>
      <c r="R59" s="71"/>
      <c r="S59" s="71" t="s">
        <v>17</v>
      </c>
      <c r="T59" s="71"/>
      <c r="U59" s="71"/>
      <c r="V59" s="71"/>
    </row>
    <row r="60" spans="1:22" ht="13.5" customHeight="1">
      <c r="A60" s="17"/>
      <c r="B60" s="48"/>
      <c r="C60" s="49"/>
      <c r="D60" s="50"/>
      <c r="E60" s="53"/>
      <c r="F60" s="71"/>
      <c r="G60" s="71"/>
      <c r="H60" s="71"/>
      <c r="I60" s="71"/>
      <c r="J60" s="71"/>
      <c r="K60" s="71"/>
      <c r="L60" s="71"/>
      <c r="M60" s="71"/>
      <c r="N60" s="71"/>
      <c r="O60" s="71"/>
      <c r="P60" s="71"/>
      <c r="Q60" s="71"/>
      <c r="R60" s="71"/>
      <c r="S60" s="71"/>
      <c r="T60" s="71"/>
      <c r="U60" s="71"/>
      <c r="V60" s="71"/>
    </row>
    <row r="61" spans="1:22" ht="13.5" customHeight="1" thickBot="1">
      <c r="A61" s="17"/>
      <c r="B61" s="54"/>
      <c r="C61" s="55"/>
      <c r="D61" s="56"/>
      <c r="E61" s="57"/>
      <c r="F61" s="77"/>
      <c r="G61" s="77"/>
      <c r="H61" s="77"/>
      <c r="I61" s="77"/>
      <c r="J61" s="77"/>
      <c r="K61" s="77"/>
      <c r="L61" s="77"/>
      <c r="M61" s="77"/>
      <c r="N61" s="77"/>
      <c r="O61" s="77"/>
      <c r="P61" s="77"/>
      <c r="Q61" s="77"/>
      <c r="R61" s="77"/>
      <c r="S61" s="77"/>
      <c r="T61" s="77"/>
      <c r="U61" s="77"/>
      <c r="V61" s="77"/>
    </row>
    <row r="62" spans="1:22" ht="13.5" customHeight="1" thickTop="1">
      <c r="A62" s="19" t="s">
        <v>18</v>
      </c>
      <c r="B62" s="65" t="s">
        <v>19</v>
      </c>
      <c r="C62" s="66"/>
      <c r="D62" s="67"/>
      <c r="E62" s="68"/>
      <c r="F62" s="69"/>
      <c r="G62" s="69"/>
      <c r="H62" s="69"/>
      <c r="I62" s="69"/>
      <c r="J62" s="69"/>
      <c r="K62" s="69"/>
      <c r="L62" s="69"/>
      <c r="M62" s="69"/>
      <c r="N62" s="69"/>
      <c r="O62" s="69"/>
      <c r="P62" s="69"/>
      <c r="Q62" s="69"/>
      <c r="R62" s="69"/>
      <c r="S62" s="69"/>
      <c r="T62" s="69"/>
      <c r="U62" s="69"/>
      <c r="V62" s="69"/>
    </row>
    <row r="63" spans="1:22" ht="13.5" customHeight="1">
      <c r="A63" s="20"/>
      <c r="B63" s="58"/>
      <c r="C63" s="59"/>
      <c r="D63" s="50" t="s">
        <v>20</v>
      </c>
      <c r="E63" s="70"/>
      <c r="F63" s="71" t="s">
        <v>17</v>
      </c>
      <c r="G63" s="71"/>
      <c r="H63" s="71"/>
      <c r="I63" s="71"/>
      <c r="J63" s="71"/>
      <c r="K63" s="71"/>
      <c r="L63" s="71"/>
      <c r="M63" s="71"/>
      <c r="N63" s="71"/>
      <c r="O63" s="71"/>
      <c r="P63" s="71"/>
      <c r="Q63" s="71"/>
      <c r="R63" s="71"/>
      <c r="S63" s="71"/>
      <c r="T63" s="71"/>
      <c r="U63" s="71"/>
      <c r="V63" s="71"/>
    </row>
    <row r="64" spans="1:22" ht="13.5" customHeight="1">
      <c r="A64" s="20"/>
      <c r="B64" s="58"/>
      <c r="C64" s="60"/>
      <c r="D64" s="50" t="s">
        <v>21</v>
      </c>
      <c r="E64" s="72"/>
      <c r="F64" s="71"/>
      <c r="G64" s="71" t="s">
        <v>17</v>
      </c>
      <c r="H64" s="71" t="s">
        <v>17</v>
      </c>
      <c r="I64" s="71" t="s">
        <v>17</v>
      </c>
      <c r="J64" s="71" t="s">
        <v>17</v>
      </c>
      <c r="K64" s="71" t="s">
        <v>17</v>
      </c>
      <c r="L64" s="71" t="s">
        <v>17</v>
      </c>
      <c r="M64" s="71" t="s">
        <v>17</v>
      </c>
      <c r="N64" s="71" t="s">
        <v>17</v>
      </c>
      <c r="O64" s="71" t="s">
        <v>17</v>
      </c>
      <c r="P64" s="71" t="s">
        <v>17</v>
      </c>
      <c r="Q64" s="71" t="s">
        <v>17</v>
      </c>
      <c r="R64" s="71" t="s">
        <v>17</v>
      </c>
      <c r="S64" s="71" t="s">
        <v>17</v>
      </c>
      <c r="T64" s="71" t="s">
        <v>17</v>
      </c>
      <c r="U64" s="71" t="s">
        <v>17</v>
      </c>
      <c r="V64" s="71" t="s">
        <v>17</v>
      </c>
    </row>
    <row r="65" spans="1:22" ht="13.5" customHeight="1">
      <c r="A65" s="20"/>
      <c r="B65" s="58" t="s">
        <v>22</v>
      </c>
      <c r="C65" s="60"/>
      <c r="D65" s="50"/>
      <c r="E65" s="72"/>
      <c r="F65" s="71"/>
      <c r="G65" s="71"/>
      <c r="H65" s="71"/>
      <c r="I65" s="71"/>
      <c r="J65" s="71"/>
      <c r="K65" s="71"/>
      <c r="L65" s="71"/>
      <c r="M65" s="71"/>
      <c r="N65" s="71"/>
      <c r="O65" s="71"/>
      <c r="P65" s="71"/>
      <c r="Q65" s="71"/>
      <c r="R65" s="71"/>
      <c r="S65" s="71"/>
      <c r="T65" s="71"/>
      <c r="U65" s="71"/>
      <c r="V65" s="71"/>
    </row>
    <row r="66" spans="1:22" ht="13.5" customHeight="1">
      <c r="A66" s="20"/>
      <c r="B66" s="58"/>
      <c r="C66" s="60"/>
      <c r="D66" s="50"/>
      <c r="E66" s="72"/>
      <c r="F66" s="71"/>
      <c r="G66" s="71"/>
      <c r="H66" s="71"/>
      <c r="I66" s="71"/>
      <c r="J66" s="71"/>
      <c r="K66" s="71"/>
      <c r="L66" s="71"/>
      <c r="M66" s="71"/>
      <c r="N66" s="71"/>
      <c r="O66" s="71"/>
      <c r="P66" s="71"/>
      <c r="Q66" s="71"/>
      <c r="R66" s="71"/>
      <c r="S66" s="71"/>
      <c r="T66" s="71"/>
      <c r="U66" s="71"/>
      <c r="V66" s="71"/>
    </row>
    <row r="67" spans="1:22" ht="13.5" customHeight="1">
      <c r="A67" s="20"/>
      <c r="B67" s="58" t="s">
        <v>23</v>
      </c>
      <c r="C67" s="60"/>
      <c r="D67" s="50"/>
      <c r="E67" s="72"/>
      <c r="F67" s="71"/>
      <c r="G67" s="71"/>
      <c r="H67" s="71"/>
      <c r="I67" s="71"/>
      <c r="J67" s="71"/>
      <c r="K67" s="71"/>
      <c r="L67" s="71"/>
      <c r="M67" s="71"/>
      <c r="N67" s="71"/>
      <c r="O67" s="71"/>
      <c r="P67" s="71"/>
      <c r="Q67" s="71"/>
      <c r="R67" s="71"/>
      <c r="S67" s="71"/>
      <c r="T67" s="71"/>
      <c r="U67" s="71"/>
      <c r="V67" s="71"/>
    </row>
    <row r="68" spans="1:22" ht="13.5" customHeight="1">
      <c r="A68" s="20"/>
      <c r="B68" s="143" t="s">
        <v>102</v>
      </c>
      <c r="C68" s="144"/>
      <c r="D68" s="145"/>
      <c r="E68" s="72"/>
      <c r="F68" s="71" t="s">
        <v>17</v>
      </c>
      <c r="G68" s="71"/>
      <c r="H68" s="71"/>
      <c r="I68" s="71"/>
      <c r="J68" s="71"/>
      <c r="K68" s="71"/>
      <c r="L68" s="71"/>
      <c r="M68" s="71"/>
      <c r="N68" s="71"/>
      <c r="O68" s="71"/>
      <c r="P68" s="71"/>
      <c r="Q68" s="71"/>
      <c r="R68" s="71"/>
      <c r="S68" s="71"/>
      <c r="T68" s="71"/>
      <c r="U68" s="71"/>
      <c r="V68" s="71"/>
    </row>
    <row r="69" spans="1:22" ht="13.5" customHeight="1">
      <c r="A69" s="20"/>
      <c r="B69" s="143" t="s">
        <v>101</v>
      </c>
      <c r="C69" s="144"/>
      <c r="D69" s="145"/>
      <c r="E69" s="78"/>
      <c r="F69" s="74"/>
      <c r="G69" s="74" t="s">
        <v>17</v>
      </c>
      <c r="H69" s="74"/>
      <c r="I69" s="74"/>
      <c r="J69" s="74"/>
      <c r="K69" s="74"/>
      <c r="L69" s="74"/>
      <c r="M69" s="74"/>
      <c r="N69" s="74"/>
      <c r="O69" s="74"/>
      <c r="P69" s="74"/>
      <c r="Q69" s="74"/>
      <c r="R69" s="74"/>
      <c r="S69" s="74"/>
      <c r="T69" s="71" t="s">
        <v>17</v>
      </c>
      <c r="U69" s="71" t="s">
        <v>17</v>
      </c>
      <c r="V69" s="74" t="s">
        <v>17</v>
      </c>
    </row>
    <row r="70" spans="1:22" ht="13.5" customHeight="1">
      <c r="A70" s="20"/>
      <c r="B70" s="143" t="s">
        <v>103</v>
      </c>
      <c r="C70" s="144"/>
      <c r="D70" s="145"/>
      <c r="E70" s="78"/>
      <c r="F70" s="74"/>
      <c r="G70" s="74"/>
      <c r="H70" s="74" t="s">
        <v>17</v>
      </c>
      <c r="I70" s="74" t="s">
        <v>17</v>
      </c>
      <c r="J70" s="74" t="s">
        <v>17</v>
      </c>
      <c r="K70" s="74" t="s">
        <v>17</v>
      </c>
      <c r="L70" s="74" t="s">
        <v>17</v>
      </c>
      <c r="M70" s="74" t="s">
        <v>17</v>
      </c>
      <c r="N70" s="74" t="s">
        <v>17</v>
      </c>
      <c r="O70" s="74" t="s">
        <v>17</v>
      </c>
      <c r="P70" s="74"/>
      <c r="Q70" s="74"/>
      <c r="R70" s="74"/>
      <c r="S70" s="74"/>
      <c r="T70" s="74"/>
      <c r="U70" s="74"/>
      <c r="V70" s="74"/>
    </row>
    <row r="71" spans="1:22" ht="13.5" customHeight="1">
      <c r="A71" s="20"/>
      <c r="B71" s="143" t="s">
        <v>104</v>
      </c>
      <c r="C71" s="144"/>
      <c r="D71" s="145"/>
      <c r="E71" s="78"/>
      <c r="F71" s="74"/>
      <c r="G71" s="74"/>
      <c r="H71" s="74"/>
      <c r="I71" s="74"/>
      <c r="J71" s="74"/>
      <c r="K71" s="74"/>
      <c r="L71" s="74"/>
      <c r="M71" s="74"/>
      <c r="N71" s="74"/>
      <c r="O71" s="74"/>
      <c r="P71" s="74" t="s">
        <v>17</v>
      </c>
      <c r="Q71" s="71" t="s">
        <v>17</v>
      </c>
      <c r="R71" s="74"/>
      <c r="S71" s="74"/>
      <c r="T71" s="71" t="s">
        <v>17</v>
      </c>
      <c r="U71" s="74"/>
      <c r="V71" s="74" t="s">
        <v>17</v>
      </c>
    </row>
    <row r="72" spans="1:22" ht="13.5" customHeight="1" thickBot="1">
      <c r="A72" s="20"/>
      <c r="B72" s="146" t="s">
        <v>105</v>
      </c>
      <c r="C72" s="147"/>
      <c r="D72" s="148"/>
      <c r="E72" s="73"/>
      <c r="F72" s="74"/>
      <c r="G72" s="74"/>
      <c r="H72" s="74"/>
      <c r="I72" s="74"/>
      <c r="J72" s="74"/>
      <c r="K72" s="74"/>
      <c r="L72" s="74"/>
      <c r="M72" s="74"/>
      <c r="N72" s="74"/>
      <c r="O72" s="74"/>
      <c r="P72" s="74"/>
      <c r="Q72" s="74"/>
      <c r="R72" s="71" t="s">
        <v>17</v>
      </c>
      <c r="S72" s="74" t="s">
        <v>17</v>
      </c>
      <c r="T72" s="74"/>
      <c r="U72" s="71" t="s">
        <v>17</v>
      </c>
      <c r="V72" s="74" t="s">
        <v>17</v>
      </c>
    </row>
    <row r="73" spans="1:22" ht="13.5" customHeight="1" thickTop="1">
      <c r="A73" s="19" t="s">
        <v>24</v>
      </c>
      <c r="B73" s="104" t="s">
        <v>25</v>
      </c>
      <c r="C73" s="104"/>
      <c r="D73" s="104"/>
      <c r="E73" s="21"/>
      <c r="F73" s="61" t="s">
        <v>28</v>
      </c>
      <c r="G73" s="61" t="s">
        <v>28</v>
      </c>
      <c r="H73" s="61" t="s">
        <v>28</v>
      </c>
      <c r="I73" s="61" t="s">
        <v>28</v>
      </c>
      <c r="J73" s="61" t="s">
        <v>27</v>
      </c>
      <c r="K73" s="61" t="s">
        <v>27</v>
      </c>
      <c r="L73" s="61" t="s">
        <v>27</v>
      </c>
      <c r="M73" s="61" t="s">
        <v>26</v>
      </c>
      <c r="N73" s="61" t="s">
        <v>26</v>
      </c>
      <c r="O73" s="61" t="s">
        <v>26</v>
      </c>
      <c r="P73" s="61" t="s">
        <v>28</v>
      </c>
      <c r="Q73" s="61" t="s">
        <v>26</v>
      </c>
      <c r="R73" s="61" t="s">
        <v>28</v>
      </c>
      <c r="S73" s="61" t="s">
        <v>26</v>
      </c>
      <c r="T73" s="61" t="s">
        <v>28</v>
      </c>
      <c r="U73" s="61" t="s">
        <v>26</v>
      </c>
      <c r="V73" s="61" t="s">
        <v>26</v>
      </c>
    </row>
    <row r="74" spans="1:22" ht="13.5" customHeight="1">
      <c r="A74" s="20"/>
      <c r="B74" s="105" t="s">
        <v>29</v>
      </c>
      <c r="C74" s="105"/>
      <c r="D74" s="105"/>
      <c r="E74" s="22"/>
      <c r="F74" s="62" t="s">
        <v>30</v>
      </c>
      <c r="G74" s="62" t="s">
        <v>30</v>
      </c>
      <c r="H74" s="62" t="s">
        <v>30</v>
      </c>
      <c r="I74" s="62" t="s">
        <v>30</v>
      </c>
      <c r="J74" s="62" t="s">
        <v>30</v>
      </c>
      <c r="K74" s="62" t="s">
        <v>30</v>
      </c>
      <c r="L74" s="62" t="s">
        <v>30</v>
      </c>
      <c r="M74" s="62" t="s">
        <v>30</v>
      </c>
      <c r="N74" s="62" t="s">
        <v>30</v>
      </c>
      <c r="O74" s="62" t="s">
        <v>30</v>
      </c>
      <c r="P74" s="62" t="s">
        <v>30</v>
      </c>
      <c r="Q74" s="62" t="s">
        <v>30</v>
      </c>
      <c r="R74" s="62" t="s">
        <v>30</v>
      </c>
      <c r="S74" s="62" t="s">
        <v>30</v>
      </c>
      <c r="T74" s="62" t="s">
        <v>30</v>
      </c>
      <c r="U74" s="62" t="s">
        <v>30</v>
      </c>
      <c r="V74" s="62" t="s">
        <v>30</v>
      </c>
    </row>
    <row r="75" spans="1:22" ht="13.5" customHeight="1">
      <c r="A75" s="20"/>
      <c r="B75" s="105" t="s">
        <v>31</v>
      </c>
      <c r="C75" s="105"/>
      <c r="D75" s="105"/>
      <c r="E75" s="23"/>
      <c r="F75" s="63">
        <v>45491</v>
      </c>
      <c r="G75" s="63">
        <v>45491</v>
      </c>
      <c r="H75" s="63">
        <v>45491</v>
      </c>
      <c r="I75" s="63">
        <v>45491</v>
      </c>
      <c r="J75" s="63">
        <v>45491</v>
      </c>
      <c r="K75" s="63">
        <v>45491</v>
      </c>
      <c r="L75" s="63">
        <v>45491</v>
      </c>
      <c r="M75" s="63">
        <v>45491</v>
      </c>
      <c r="N75" s="63">
        <v>45491</v>
      </c>
      <c r="O75" s="63">
        <v>45491</v>
      </c>
      <c r="P75" s="63">
        <v>45491</v>
      </c>
      <c r="Q75" s="63">
        <v>45492</v>
      </c>
      <c r="R75" s="63">
        <v>45492</v>
      </c>
      <c r="S75" s="63">
        <v>45492</v>
      </c>
      <c r="T75" s="63">
        <v>45492</v>
      </c>
      <c r="U75" s="63">
        <v>45492</v>
      </c>
      <c r="V75" s="63">
        <v>45492</v>
      </c>
    </row>
    <row r="76" spans="1:22" ht="10.8" thickBot="1">
      <c r="A76" s="24"/>
      <c r="B76" s="106" t="s">
        <v>32</v>
      </c>
      <c r="C76" s="106"/>
      <c r="D76" s="106"/>
      <c r="E76" s="25"/>
      <c r="F76" s="64"/>
      <c r="G76" s="64"/>
      <c r="H76" s="64"/>
      <c r="I76" s="64"/>
      <c r="J76" s="64"/>
      <c r="K76" s="64"/>
      <c r="L76" s="64"/>
      <c r="M76" s="64"/>
      <c r="N76" s="64"/>
      <c r="O76" s="64"/>
      <c r="P76" s="64"/>
      <c r="Q76" s="64"/>
      <c r="R76" s="64"/>
      <c r="S76" s="64"/>
      <c r="T76" s="64"/>
      <c r="U76" s="64"/>
      <c r="V76" s="64"/>
    </row>
    <row r="77" spans="1:22" ht="10.8" thickTop="1">
      <c r="A77" s="26"/>
    </row>
  </sheetData>
  <mergeCells count="36">
    <mergeCell ref="B13:D13"/>
    <mergeCell ref="B32:D32"/>
    <mergeCell ref="B48:D48"/>
    <mergeCell ref="B68:D68"/>
    <mergeCell ref="B69:D69"/>
    <mergeCell ref="D31:E31"/>
    <mergeCell ref="B73:D73"/>
    <mergeCell ref="B74:D74"/>
    <mergeCell ref="B75:D75"/>
    <mergeCell ref="B76:D76"/>
    <mergeCell ref="B70:D70"/>
    <mergeCell ref="B72:D72"/>
    <mergeCell ref="B71:D71"/>
    <mergeCell ref="A7:B7"/>
    <mergeCell ref="C7:E7"/>
    <mergeCell ref="F7:K7"/>
    <mergeCell ref="O7:V7"/>
    <mergeCell ref="A4:B4"/>
    <mergeCell ref="C4:D4"/>
    <mergeCell ref="F4:K4"/>
    <mergeCell ref="L4:V4"/>
    <mergeCell ref="A5:B5"/>
    <mergeCell ref="C5:V5"/>
    <mergeCell ref="A6:B6"/>
    <mergeCell ref="C6:E6"/>
    <mergeCell ref="F6:K6"/>
    <mergeCell ref="L6:N6"/>
    <mergeCell ref="O6:V6"/>
    <mergeCell ref="A2:B2"/>
    <mergeCell ref="C2:E2"/>
    <mergeCell ref="F2:K2"/>
    <mergeCell ref="L2:V2"/>
    <mergeCell ref="A3:B3"/>
    <mergeCell ref="C3:E3"/>
    <mergeCell ref="F3:K3"/>
    <mergeCell ref="L3:V3"/>
  </mergeCells>
  <phoneticPr fontId="21" type="noConversion"/>
  <dataValidations count="3">
    <dataValidation type="list" allowBlank="1" showInputMessage="1" showErrorMessage="1" sqref="WVP983113:WWD983113 JD73:JR73 SZ73:TN73 ACV73:ADJ73 AMR73:ANF73 AWN73:AXB73 BGJ73:BGX73 BQF73:BQT73 CAB73:CAP73 CJX73:CKL73 CTT73:CUH73 DDP73:DED73 DNL73:DNZ73 DXH73:DXV73 EHD73:EHR73 EQZ73:ERN73 FAV73:FBJ73 FKR73:FLF73 FUN73:FVB73 GEJ73:GEX73 GOF73:GOT73 GYB73:GYP73 HHX73:HIL73 HRT73:HSH73 IBP73:ICD73 ILL73:ILZ73 IVH73:IVV73 JFD73:JFR73 JOZ73:JPN73 JYV73:JZJ73 KIR73:KJF73 KSN73:KTB73 LCJ73:LCX73 LMF73:LMT73 LWB73:LWP73 MFX73:MGL73 MPT73:MQH73 MZP73:NAD73 NJL73:NJZ73 NTH73:NTV73 ODD73:ODR73 OMZ73:ONN73 OWV73:OXJ73 PGR73:PHF73 PQN73:PRB73 QAJ73:QAX73 QKF73:QKT73 QUB73:QUP73 RDX73:REL73 RNT73:ROH73 RXP73:RYD73 SHL73:SHZ73 SRH73:SRV73 TBD73:TBR73 TKZ73:TLN73 TUV73:TVJ73 UER73:UFF73 UON73:UPB73 UYJ73:UYX73 VIF73:VIT73 VSB73:VSP73 WBX73:WCL73 WLT73:WMH73 WVP73:WWD73 JD65609:JR65609 SZ65609:TN65609 ACV65609:ADJ65609 AMR65609:ANF65609 AWN65609:AXB65609 BGJ65609:BGX65609 BQF65609:BQT65609 CAB65609:CAP65609 CJX65609:CKL65609 CTT65609:CUH65609 DDP65609:DED65609 DNL65609:DNZ65609 DXH65609:DXV65609 EHD65609:EHR65609 EQZ65609:ERN65609 FAV65609:FBJ65609 FKR65609:FLF65609 FUN65609:FVB65609 GEJ65609:GEX65609 GOF65609:GOT65609 GYB65609:GYP65609 HHX65609:HIL65609 HRT65609:HSH65609 IBP65609:ICD65609 ILL65609:ILZ65609 IVH65609:IVV65609 JFD65609:JFR65609 JOZ65609:JPN65609 JYV65609:JZJ65609 KIR65609:KJF65609 KSN65609:KTB65609 LCJ65609:LCX65609 LMF65609:LMT65609 LWB65609:LWP65609 MFX65609:MGL65609 MPT65609:MQH65609 MZP65609:NAD65609 NJL65609:NJZ65609 NTH65609:NTV65609 ODD65609:ODR65609 OMZ65609:ONN65609 OWV65609:OXJ65609 PGR65609:PHF65609 PQN65609:PRB65609 QAJ65609:QAX65609 QKF65609:QKT65609 QUB65609:QUP65609 RDX65609:REL65609 RNT65609:ROH65609 RXP65609:RYD65609 SHL65609:SHZ65609 SRH65609:SRV65609 TBD65609:TBR65609 TKZ65609:TLN65609 TUV65609:TVJ65609 UER65609:UFF65609 UON65609:UPB65609 UYJ65609:UYX65609 VIF65609:VIT65609 VSB65609:VSP65609 WBX65609:WCL65609 WLT65609:WMH65609 WVP65609:WWD65609 JD131145:JR131145 SZ131145:TN131145 ACV131145:ADJ131145 AMR131145:ANF131145 AWN131145:AXB131145 BGJ131145:BGX131145 BQF131145:BQT131145 CAB131145:CAP131145 CJX131145:CKL131145 CTT131145:CUH131145 DDP131145:DED131145 DNL131145:DNZ131145 DXH131145:DXV131145 EHD131145:EHR131145 EQZ131145:ERN131145 FAV131145:FBJ131145 FKR131145:FLF131145 FUN131145:FVB131145 GEJ131145:GEX131145 GOF131145:GOT131145 GYB131145:GYP131145 HHX131145:HIL131145 HRT131145:HSH131145 IBP131145:ICD131145 ILL131145:ILZ131145 IVH131145:IVV131145 JFD131145:JFR131145 JOZ131145:JPN131145 JYV131145:JZJ131145 KIR131145:KJF131145 KSN131145:KTB131145 LCJ131145:LCX131145 LMF131145:LMT131145 LWB131145:LWP131145 MFX131145:MGL131145 MPT131145:MQH131145 MZP131145:NAD131145 NJL131145:NJZ131145 NTH131145:NTV131145 ODD131145:ODR131145 OMZ131145:ONN131145 OWV131145:OXJ131145 PGR131145:PHF131145 PQN131145:PRB131145 QAJ131145:QAX131145 QKF131145:QKT131145 QUB131145:QUP131145 RDX131145:REL131145 RNT131145:ROH131145 RXP131145:RYD131145 SHL131145:SHZ131145 SRH131145:SRV131145 TBD131145:TBR131145 TKZ131145:TLN131145 TUV131145:TVJ131145 UER131145:UFF131145 UON131145:UPB131145 UYJ131145:UYX131145 VIF131145:VIT131145 VSB131145:VSP131145 WBX131145:WCL131145 WLT131145:WMH131145 WVP131145:WWD131145 JD196681:JR196681 SZ196681:TN196681 ACV196681:ADJ196681 AMR196681:ANF196681 AWN196681:AXB196681 BGJ196681:BGX196681 BQF196681:BQT196681 CAB196681:CAP196681 CJX196681:CKL196681 CTT196681:CUH196681 DDP196681:DED196681 DNL196681:DNZ196681 DXH196681:DXV196681 EHD196681:EHR196681 EQZ196681:ERN196681 FAV196681:FBJ196681 FKR196681:FLF196681 FUN196681:FVB196681 GEJ196681:GEX196681 GOF196681:GOT196681 GYB196681:GYP196681 HHX196681:HIL196681 HRT196681:HSH196681 IBP196681:ICD196681 ILL196681:ILZ196681 IVH196681:IVV196681 JFD196681:JFR196681 JOZ196681:JPN196681 JYV196681:JZJ196681 KIR196681:KJF196681 KSN196681:KTB196681 LCJ196681:LCX196681 LMF196681:LMT196681 LWB196681:LWP196681 MFX196681:MGL196681 MPT196681:MQH196681 MZP196681:NAD196681 NJL196681:NJZ196681 NTH196681:NTV196681 ODD196681:ODR196681 OMZ196681:ONN196681 OWV196681:OXJ196681 PGR196681:PHF196681 PQN196681:PRB196681 QAJ196681:QAX196681 QKF196681:QKT196681 QUB196681:QUP196681 RDX196681:REL196681 RNT196681:ROH196681 RXP196681:RYD196681 SHL196681:SHZ196681 SRH196681:SRV196681 TBD196681:TBR196681 TKZ196681:TLN196681 TUV196681:TVJ196681 UER196681:UFF196681 UON196681:UPB196681 UYJ196681:UYX196681 VIF196681:VIT196681 VSB196681:VSP196681 WBX196681:WCL196681 WLT196681:WMH196681 WVP196681:WWD196681 JD262217:JR262217 SZ262217:TN262217 ACV262217:ADJ262217 AMR262217:ANF262217 AWN262217:AXB262217 BGJ262217:BGX262217 BQF262217:BQT262217 CAB262217:CAP262217 CJX262217:CKL262217 CTT262217:CUH262217 DDP262217:DED262217 DNL262217:DNZ262217 DXH262217:DXV262217 EHD262217:EHR262217 EQZ262217:ERN262217 FAV262217:FBJ262217 FKR262217:FLF262217 FUN262217:FVB262217 GEJ262217:GEX262217 GOF262217:GOT262217 GYB262217:GYP262217 HHX262217:HIL262217 HRT262217:HSH262217 IBP262217:ICD262217 ILL262217:ILZ262217 IVH262217:IVV262217 JFD262217:JFR262217 JOZ262217:JPN262217 JYV262217:JZJ262217 KIR262217:KJF262217 KSN262217:KTB262217 LCJ262217:LCX262217 LMF262217:LMT262217 LWB262217:LWP262217 MFX262217:MGL262217 MPT262217:MQH262217 MZP262217:NAD262217 NJL262217:NJZ262217 NTH262217:NTV262217 ODD262217:ODR262217 OMZ262217:ONN262217 OWV262217:OXJ262217 PGR262217:PHF262217 PQN262217:PRB262217 QAJ262217:QAX262217 QKF262217:QKT262217 QUB262217:QUP262217 RDX262217:REL262217 RNT262217:ROH262217 RXP262217:RYD262217 SHL262217:SHZ262217 SRH262217:SRV262217 TBD262217:TBR262217 TKZ262217:TLN262217 TUV262217:TVJ262217 UER262217:UFF262217 UON262217:UPB262217 UYJ262217:UYX262217 VIF262217:VIT262217 VSB262217:VSP262217 WBX262217:WCL262217 WLT262217:WMH262217 WVP262217:WWD262217 JD327753:JR327753 SZ327753:TN327753 ACV327753:ADJ327753 AMR327753:ANF327753 AWN327753:AXB327753 BGJ327753:BGX327753 BQF327753:BQT327753 CAB327753:CAP327753 CJX327753:CKL327753 CTT327753:CUH327753 DDP327753:DED327753 DNL327753:DNZ327753 DXH327753:DXV327753 EHD327753:EHR327753 EQZ327753:ERN327753 FAV327753:FBJ327753 FKR327753:FLF327753 FUN327753:FVB327753 GEJ327753:GEX327753 GOF327753:GOT327753 GYB327753:GYP327753 HHX327753:HIL327753 HRT327753:HSH327753 IBP327753:ICD327753 ILL327753:ILZ327753 IVH327753:IVV327753 JFD327753:JFR327753 JOZ327753:JPN327753 JYV327753:JZJ327753 KIR327753:KJF327753 KSN327753:KTB327753 LCJ327753:LCX327753 LMF327753:LMT327753 LWB327753:LWP327753 MFX327753:MGL327753 MPT327753:MQH327753 MZP327753:NAD327753 NJL327753:NJZ327753 NTH327753:NTV327753 ODD327753:ODR327753 OMZ327753:ONN327753 OWV327753:OXJ327753 PGR327753:PHF327753 PQN327753:PRB327753 QAJ327753:QAX327753 QKF327753:QKT327753 QUB327753:QUP327753 RDX327753:REL327753 RNT327753:ROH327753 RXP327753:RYD327753 SHL327753:SHZ327753 SRH327753:SRV327753 TBD327753:TBR327753 TKZ327753:TLN327753 TUV327753:TVJ327753 UER327753:UFF327753 UON327753:UPB327753 UYJ327753:UYX327753 VIF327753:VIT327753 VSB327753:VSP327753 WBX327753:WCL327753 WLT327753:WMH327753 WVP327753:WWD327753 JD393289:JR393289 SZ393289:TN393289 ACV393289:ADJ393289 AMR393289:ANF393289 AWN393289:AXB393289 BGJ393289:BGX393289 BQF393289:BQT393289 CAB393289:CAP393289 CJX393289:CKL393289 CTT393289:CUH393289 DDP393289:DED393289 DNL393289:DNZ393289 DXH393289:DXV393289 EHD393289:EHR393289 EQZ393289:ERN393289 FAV393289:FBJ393289 FKR393289:FLF393289 FUN393289:FVB393289 GEJ393289:GEX393289 GOF393289:GOT393289 GYB393289:GYP393289 HHX393289:HIL393289 HRT393289:HSH393289 IBP393289:ICD393289 ILL393289:ILZ393289 IVH393289:IVV393289 JFD393289:JFR393289 JOZ393289:JPN393289 JYV393289:JZJ393289 KIR393289:KJF393289 KSN393289:KTB393289 LCJ393289:LCX393289 LMF393289:LMT393289 LWB393289:LWP393289 MFX393289:MGL393289 MPT393289:MQH393289 MZP393289:NAD393289 NJL393289:NJZ393289 NTH393289:NTV393289 ODD393289:ODR393289 OMZ393289:ONN393289 OWV393289:OXJ393289 PGR393289:PHF393289 PQN393289:PRB393289 QAJ393289:QAX393289 QKF393289:QKT393289 QUB393289:QUP393289 RDX393289:REL393289 RNT393289:ROH393289 RXP393289:RYD393289 SHL393289:SHZ393289 SRH393289:SRV393289 TBD393289:TBR393289 TKZ393289:TLN393289 TUV393289:TVJ393289 UER393289:UFF393289 UON393289:UPB393289 UYJ393289:UYX393289 VIF393289:VIT393289 VSB393289:VSP393289 WBX393289:WCL393289 WLT393289:WMH393289 WVP393289:WWD393289 JD458825:JR458825 SZ458825:TN458825 ACV458825:ADJ458825 AMR458825:ANF458825 AWN458825:AXB458825 BGJ458825:BGX458825 BQF458825:BQT458825 CAB458825:CAP458825 CJX458825:CKL458825 CTT458825:CUH458825 DDP458825:DED458825 DNL458825:DNZ458825 DXH458825:DXV458825 EHD458825:EHR458825 EQZ458825:ERN458825 FAV458825:FBJ458825 FKR458825:FLF458825 FUN458825:FVB458825 GEJ458825:GEX458825 GOF458825:GOT458825 GYB458825:GYP458825 HHX458825:HIL458825 HRT458825:HSH458825 IBP458825:ICD458825 ILL458825:ILZ458825 IVH458825:IVV458825 JFD458825:JFR458825 JOZ458825:JPN458825 JYV458825:JZJ458825 KIR458825:KJF458825 KSN458825:KTB458825 LCJ458825:LCX458825 LMF458825:LMT458825 LWB458825:LWP458825 MFX458825:MGL458825 MPT458825:MQH458825 MZP458825:NAD458825 NJL458825:NJZ458825 NTH458825:NTV458825 ODD458825:ODR458825 OMZ458825:ONN458825 OWV458825:OXJ458825 PGR458825:PHF458825 PQN458825:PRB458825 QAJ458825:QAX458825 QKF458825:QKT458825 QUB458825:QUP458825 RDX458825:REL458825 RNT458825:ROH458825 RXP458825:RYD458825 SHL458825:SHZ458825 SRH458825:SRV458825 TBD458825:TBR458825 TKZ458825:TLN458825 TUV458825:TVJ458825 UER458825:UFF458825 UON458825:UPB458825 UYJ458825:UYX458825 VIF458825:VIT458825 VSB458825:VSP458825 WBX458825:WCL458825 WLT458825:WMH458825 WVP458825:WWD458825 JD524361:JR524361 SZ524361:TN524361 ACV524361:ADJ524361 AMR524361:ANF524361 AWN524361:AXB524361 BGJ524361:BGX524361 BQF524361:BQT524361 CAB524361:CAP524361 CJX524361:CKL524361 CTT524361:CUH524361 DDP524361:DED524361 DNL524361:DNZ524361 DXH524361:DXV524361 EHD524361:EHR524361 EQZ524361:ERN524361 FAV524361:FBJ524361 FKR524361:FLF524361 FUN524361:FVB524361 GEJ524361:GEX524361 GOF524361:GOT524361 GYB524361:GYP524361 HHX524361:HIL524361 HRT524361:HSH524361 IBP524361:ICD524361 ILL524361:ILZ524361 IVH524361:IVV524361 JFD524361:JFR524361 JOZ524361:JPN524361 JYV524361:JZJ524361 KIR524361:KJF524361 KSN524361:KTB524361 LCJ524361:LCX524361 LMF524361:LMT524361 LWB524361:LWP524361 MFX524361:MGL524361 MPT524361:MQH524361 MZP524361:NAD524361 NJL524361:NJZ524361 NTH524361:NTV524361 ODD524361:ODR524361 OMZ524361:ONN524361 OWV524361:OXJ524361 PGR524361:PHF524361 PQN524361:PRB524361 QAJ524361:QAX524361 QKF524361:QKT524361 QUB524361:QUP524361 RDX524361:REL524361 RNT524361:ROH524361 RXP524361:RYD524361 SHL524361:SHZ524361 SRH524361:SRV524361 TBD524361:TBR524361 TKZ524361:TLN524361 TUV524361:TVJ524361 UER524361:UFF524361 UON524361:UPB524361 UYJ524361:UYX524361 VIF524361:VIT524361 VSB524361:VSP524361 WBX524361:WCL524361 WLT524361:WMH524361 WVP524361:WWD524361 JD589897:JR589897 SZ589897:TN589897 ACV589897:ADJ589897 AMR589897:ANF589897 AWN589897:AXB589897 BGJ589897:BGX589897 BQF589897:BQT589897 CAB589897:CAP589897 CJX589897:CKL589897 CTT589897:CUH589897 DDP589897:DED589897 DNL589897:DNZ589897 DXH589897:DXV589897 EHD589897:EHR589897 EQZ589897:ERN589897 FAV589897:FBJ589897 FKR589897:FLF589897 FUN589897:FVB589897 GEJ589897:GEX589897 GOF589897:GOT589897 GYB589897:GYP589897 HHX589897:HIL589897 HRT589897:HSH589897 IBP589897:ICD589897 ILL589897:ILZ589897 IVH589897:IVV589897 JFD589897:JFR589897 JOZ589897:JPN589897 JYV589897:JZJ589897 KIR589897:KJF589897 KSN589897:KTB589897 LCJ589897:LCX589897 LMF589897:LMT589897 LWB589897:LWP589897 MFX589897:MGL589897 MPT589897:MQH589897 MZP589897:NAD589897 NJL589897:NJZ589897 NTH589897:NTV589897 ODD589897:ODR589897 OMZ589897:ONN589897 OWV589897:OXJ589897 PGR589897:PHF589897 PQN589897:PRB589897 QAJ589897:QAX589897 QKF589897:QKT589897 QUB589897:QUP589897 RDX589897:REL589897 RNT589897:ROH589897 RXP589897:RYD589897 SHL589897:SHZ589897 SRH589897:SRV589897 TBD589897:TBR589897 TKZ589897:TLN589897 TUV589897:TVJ589897 UER589897:UFF589897 UON589897:UPB589897 UYJ589897:UYX589897 VIF589897:VIT589897 VSB589897:VSP589897 WBX589897:WCL589897 WLT589897:WMH589897 WVP589897:WWD589897 JD655433:JR655433 SZ655433:TN655433 ACV655433:ADJ655433 AMR655433:ANF655433 AWN655433:AXB655433 BGJ655433:BGX655433 BQF655433:BQT655433 CAB655433:CAP655433 CJX655433:CKL655433 CTT655433:CUH655433 DDP655433:DED655433 DNL655433:DNZ655433 DXH655433:DXV655433 EHD655433:EHR655433 EQZ655433:ERN655433 FAV655433:FBJ655433 FKR655433:FLF655433 FUN655433:FVB655433 GEJ655433:GEX655433 GOF655433:GOT655433 GYB655433:GYP655433 HHX655433:HIL655433 HRT655433:HSH655433 IBP655433:ICD655433 ILL655433:ILZ655433 IVH655433:IVV655433 JFD655433:JFR655433 JOZ655433:JPN655433 JYV655433:JZJ655433 KIR655433:KJF655433 KSN655433:KTB655433 LCJ655433:LCX655433 LMF655433:LMT655433 LWB655433:LWP655433 MFX655433:MGL655433 MPT655433:MQH655433 MZP655433:NAD655433 NJL655433:NJZ655433 NTH655433:NTV655433 ODD655433:ODR655433 OMZ655433:ONN655433 OWV655433:OXJ655433 PGR655433:PHF655433 PQN655433:PRB655433 QAJ655433:QAX655433 QKF655433:QKT655433 QUB655433:QUP655433 RDX655433:REL655433 RNT655433:ROH655433 RXP655433:RYD655433 SHL655433:SHZ655433 SRH655433:SRV655433 TBD655433:TBR655433 TKZ655433:TLN655433 TUV655433:TVJ655433 UER655433:UFF655433 UON655433:UPB655433 UYJ655433:UYX655433 VIF655433:VIT655433 VSB655433:VSP655433 WBX655433:WCL655433 WLT655433:WMH655433 WVP655433:WWD655433 JD720969:JR720969 SZ720969:TN720969 ACV720969:ADJ720969 AMR720969:ANF720969 AWN720969:AXB720969 BGJ720969:BGX720969 BQF720969:BQT720969 CAB720969:CAP720969 CJX720969:CKL720969 CTT720969:CUH720969 DDP720969:DED720969 DNL720969:DNZ720969 DXH720969:DXV720969 EHD720969:EHR720969 EQZ720969:ERN720969 FAV720969:FBJ720969 FKR720969:FLF720969 FUN720969:FVB720969 GEJ720969:GEX720969 GOF720969:GOT720969 GYB720969:GYP720969 HHX720969:HIL720969 HRT720969:HSH720969 IBP720969:ICD720969 ILL720969:ILZ720969 IVH720969:IVV720969 JFD720969:JFR720969 JOZ720969:JPN720969 JYV720969:JZJ720969 KIR720969:KJF720969 KSN720969:KTB720969 LCJ720969:LCX720969 LMF720969:LMT720969 LWB720969:LWP720969 MFX720969:MGL720969 MPT720969:MQH720969 MZP720969:NAD720969 NJL720969:NJZ720969 NTH720969:NTV720969 ODD720969:ODR720969 OMZ720969:ONN720969 OWV720969:OXJ720969 PGR720969:PHF720969 PQN720969:PRB720969 QAJ720969:QAX720969 QKF720969:QKT720969 QUB720969:QUP720969 RDX720969:REL720969 RNT720969:ROH720969 RXP720969:RYD720969 SHL720969:SHZ720969 SRH720969:SRV720969 TBD720969:TBR720969 TKZ720969:TLN720969 TUV720969:TVJ720969 UER720969:UFF720969 UON720969:UPB720969 UYJ720969:UYX720969 VIF720969:VIT720969 VSB720969:VSP720969 WBX720969:WCL720969 WLT720969:WMH720969 WVP720969:WWD720969 JD786505:JR786505 SZ786505:TN786505 ACV786505:ADJ786505 AMR786505:ANF786505 AWN786505:AXB786505 BGJ786505:BGX786505 BQF786505:BQT786505 CAB786505:CAP786505 CJX786505:CKL786505 CTT786505:CUH786505 DDP786505:DED786505 DNL786505:DNZ786505 DXH786505:DXV786505 EHD786505:EHR786505 EQZ786505:ERN786505 FAV786505:FBJ786505 FKR786505:FLF786505 FUN786505:FVB786505 GEJ786505:GEX786505 GOF786505:GOT786505 GYB786505:GYP786505 HHX786505:HIL786505 HRT786505:HSH786505 IBP786505:ICD786505 ILL786505:ILZ786505 IVH786505:IVV786505 JFD786505:JFR786505 JOZ786505:JPN786505 JYV786505:JZJ786505 KIR786505:KJF786505 KSN786505:KTB786505 LCJ786505:LCX786505 LMF786505:LMT786505 LWB786505:LWP786505 MFX786505:MGL786505 MPT786505:MQH786505 MZP786505:NAD786505 NJL786505:NJZ786505 NTH786505:NTV786505 ODD786505:ODR786505 OMZ786505:ONN786505 OWV786505:OXJ786505 PGR786505:PHF786505 PQN786505:PRB786505 QAJ786505:QAX786505 QKF786505:QKT786505 QUB786505:QUP786505 RDX786505:REL786505 RNT786505:ROH786505 RXP786505:RYD786505 SHL786505:SHZ786505 SRH786505:SRV786505 TBD786505:TBR786505 TKZ786505:TLN786505 TUV786505:TVJ786505 UER786505:UFF786505 UON786505:UPB786505 UYJ786505:UYX786505 VIF786505:VIT786505 VSB786505:VSP786505 WBX786505:WCL786505 WLT786505:WMH786505 WVP786505:WWD786505 JD852041:JR852041 SZ852041:TN852041 ACV852041:ADJ852041 AMR852041:ANF852041 AWN852041:AXB852041 BGJ852041:BGX852041 BQF852041:BQT852041 CAB852041:CAP852041 CJX852041:CKL852041 CTT852041:CUH852041 DDP852041:DED852041 DNL852041:DNZ852041 DXH852041:DXV852041 EHD852041:EHR852041 EQZ852041:ERN852041 FAV852041:FBJ852041 FKR852041:FLF852041 FUN852041:FVB852041 GEJ852041:GEX852041 GOF852041:GOT852041 GYB852041:GYP852041 HHX852041:HIL852041 HRT852041:HSH852041 IBP852041:ICD852041 ILL852041:ILZ852041 IVH852041:IVV852041 JFD852041:JFR852041 JOZ852041:JPN852041 JYV852041:JZJ852041 KIR852041:KJF852041 KSN852041:KTB852041 LCJ852041:LCX852041 LMF852041:LMT852041 LWB852041:LWP852041 MFX852041:MGL852041 MPT852041:MQH852041 MZP852041:NAD852041 NJL852041:NJZ852041 NTH852041:NTV852041 ODD852041:ODR852041 OMZ852041:ONN852041 OWV852041:OXJ852041 PGR852041:PHF852041 PQN852041:PRB852041 QAJ852041:QAX852041 QKF852041:QKT852041 QUB852041:QUP852041 RDX852041:REL852041 RNT852041:ROH852041 RXP852041:RYD852041 SHL852041:SHZ852041 SRH852041:SRV852041 TBD852041:TBR852041 TKZ852041:TLN852041 TUV852041:TVJ852041 UER852041:UFF852041 UON852041:UPB852041 UYJ852041:UYX852041 VIF852041:VIT852041 VSB852041:VSP852041 WBX852041:WCL852041 WLT852041:WMH852041 WVP852041:WWD852041 JD917577:JR917577 SZ917577:TN917577 ACV917577:ADJ917577 AMR917577:ANF917577 AWN917577:AXB917577 BGJ917577:BGX917577 BQF917577:BQT917577 CAB917577:CAP917577 CJX917577:CKL917577 CTT917577:CUH917577 DDP917577:DED917577 DNL917577:DNZ917577 DXH917577:DXV917577 EHD917577:EHR917577 EQZ917577:ERN917577 FAV917577:FBJ917577 FKR917577:FLF917577 FUN917577:FVB917577 GEJ917577:GEX917577 GOF917577:GOT917577 GYB917577:GYP917577 HHX917577:HIL917577 HRT917577:HSH917577 IBP917577:ICD917577 ILL917577:ILZ917577 IVH917577:IVV917577 JFD917577:JFR917577 JOZ917577:JPN917577 JYV917577:JZJ917577 KIR917577:KJF917577 KSN917577:KTB917577 LCJ917577:LCX917577 LMF917577:LMT917577 LWB917577:LWP917577 MFX917577:MGL917577 MPT917577:MQH917577 MZP917577:NAD917577 NJL917577:NJZ917577 NTH917577:NTV917577 ODD917577:ODR917577 OMZ917577:ONN917577 OWV917577:OXJ917577 PGR917577:PHF917577 PQN917577:PRB917577 QAJ917577:QAX917577 QKF917577:QKT917577 QUB917577:QUP917577 RDX917577:REL917577 RNT917577:ROH917577 RXP917577:RYD917577 SHL917577:SHZ917577 SRH917577:SRV917577 TBD917577:TBR917577 TKZ917577:TLN917577 TUV917577:TVJ917577 UER917577:UFF917577 UON917577:UPB917577 UYJ917577:UYX917577 VIF917577:VIT917577 VSB917577:VSP917577 WBX917577:WCL917577 WLT917577:WMH917577 WVP917577:WWD917577 JD983113:JR983113 SZ983113:TN983113 ACV983113:ADJ983113 AMR983113:ANF983113 AWN983113:AXB983113 BGJ983113:BGX983113 BQF983113:BQT983113 CAB983113:CAP983113 CJX983113:CKL983113 CTT983113:CUH983113 DDP983113:DED983113 DNL983113:DNZ983113 DXH983113:DXV983113 EHD983113:EHR983113 EQZ983113:ERN983113 FAV983113:FBJ983113 FKR983113:FLF983113 FUN983113:FVB983113 GEJ983113:GEX983113 GOF983113:GOT983113 GYB983113:GYP983113 HHX983113:HIL983113 HRT983113:HSH983113 IBP983113:ICD983113 ILL983113:ILZ983113 IVH983113:IVV983113 JFD983113:JFR983113 JOZ983113:JPN983113 JYV983113:JZJ983113 KIR983113:KJF983113 KSN983113:KTB983113 LCJ983113:LCX983113 LMF983113:LMT983113 LWB983113:LWP983113 MFX983113:MGL983113 MPT983113:MQH983113 MZP983113:NAD983113 NJL983113:NJZ983113 NTH983113:NTV983113 ODD983113:ODR983113 OMZ983113:ONN983113 OWV983113:OXJ983113 PGR983113:PHF983113 PQN983113:PRB983113 QAJ983113:QAX983113 QKF983113:QKT983113 QUB983113:QUP983113 RDX983113:REL983113 RNT983113:ROH983113 RXP983113:RYD983113 SHL983113:SHZ983113 SRH983113:SRV983113 TBD983113:TBR983113 TKZ983113:TLN983113 TUV983113:TVJ983113 UER983113:UFF983113 UON983113:UPB983113 UYJ983113:UYX983113 VIF983113:VIT983113 VSB983113:VSP983113 WBX983113:WCL983113 WLT983113:WMH983113 F65609:V65609 F983113:V983113 F917577:V917577 F852041:V852041 F786505:V786505 F720969:V720969 F655433:V655433 F589897:V589897 F524361:V524361 F458825:V458825 F393289:V393289 F327753:V327753 F262217:V262217 F196681:V196681 F131145:V131145 F73:V73" xr:uid="{00000000-0002-0000-0100-000000000000}">
      <formula1>"N,A,B, "</formula1>
    </dataValidation>
    <dataValidation type="list" allowBlank="1" showInputMessage="1" showErrorMessage="1" sqref="WVP983114:WWD983114 JD74:JR74 SZ74:TN74 ACV74:ADJ74 AMR74:ANF74 AWN74:AXB74 BGJ74:BGX74 BQF74:BQT74 CAB74:CAP74 CJX74:CKL74 CTT74:CUH74 DDP74:DED74 DNL74:DNZ74 DXH74:DXV74 EHD74:EHR74 EQZ74:ERN74 FAV74:FBJ74 FKR74:FLF74 FUN74:FVB74 GEJ74:GEX74 GOF74:GOT74 GYB74:GYP74 HHX74:HIL74 HRT74:HSH74 IBP74:ICD74 ILL74:ILZ74 IVH74:IVV74 JFD74:JFR74 JOZ74:JPN74 JYV74:JZJ74 KIR74:KJF74 KSN74:KTB74 LCJ74:LCX74 LMF74:LMT74 LWB74:LWP74 MFX74:MGL74 MPT74:MQH74 MZP74:NAD74 NJL74:NJZ74 NTH74:NTV74 ODD74:ODR74 OMZ74:ONN74 OWV74:OXJ74 PGR74:PHF74 PQN74:PRB74 QAJ74:QAX74 QKF74:QKT74 QUB74:QUP74 RDX74:REL74 RNT74:ROH74 RXP74:RYD74 SHL74:SHZ74 SRH74:SRV74 TBD74:TBR74 TKZ74:TLN74 TUV74:TVJ74 UER74:UFF74 UON74:UPB74 UYJ74:UYX74 VIF74:VIT74 VSB74:VSP74 WBX74:WCL74 WLT74:WMH74 WVP74:WWD74 JD65610:JR65610 SZ65610:TN65610 ACV65610:ADJ65610 AMR65610:ANF65610 AWN65610:AXB65610 BGJ65610:BGX65610 BQF65610:BQT65610 CAB65610:CAP65610 CJX65610:CKL65610 CTT65610:CUH65610 DDP65610:DED65610 DNL65610:DNZ65610 DXH65610:DXV65610 EHD65610:EHR65610 EQZ65610:ERN65610 FAV65610:FBJ65610 FKR65610:FLF65610 FUN65610:FVB65610 GEJ65610:GEX65610 GOF65610:GOT65610 GYB65610:GYP65610 HHX65610:HIL65610 HRT65610:HSH65610 IBP65610:ICD65610 ILL65610:ILZ65610 IVH65610:IVV65610 JFD65610:JFR65610 JOZ65610:JPN65610 JYV65610:JZJ65610 KIR65610:KJF65610 KSN65610:KTB65610 LCJ65610:LCX65610 LMF65610:LMT65610 LWB65610:LWP65610 MFX65610:MGL65610 MPT65610:MQH65610 MZP65610:NAD65610 NJL65610:NJZ65610 NTH65610:NTV65610 ODD65610:ODR65610 OMZ65610:ONN65610 OWV65610:OXJ65610 PGR65610:PHF65610 PQN65610:PRB65610 QAJ65610:QAX65610 QKF65610:QKT65610 QUB65610:QUP65610 RDX65610:REL65610 RNT65610:ROH65610 RXP65610:RYD65610 SHL65610:SHZ65610 SRH65610:SRV65610 TBD65610:TBR65610 TKZ65610:TLN65610 TUV65610:TVJ65610 UER65610:UFF65610 UON65610:UPB65610 UYJ65610:UYX65610 VIF65610:VIT65610 VSB65610:VSP65610 WBX65610:WCL65610 WLT65610:WMH65610 WVP65610:WWD65610 JD131146:JR131146 SZ131146:TN131146 ACV131146:ADJ131146 AMR131146:ANF131146 AWN131146:AXB131146 BGJ131146:BGX131146 BQF131146:BQT131146 CAB131146:CAP131146 CJX131146:CKL131146 CTT131146:CUH131146 DDP131146:DED131146 DNL131146:DNZ131146 DXH131146:DXV131146 EHD131146:EHR131146 EQZ131146:ERN131146 FAV131146:FBJ131146 FKR131146:FLF131146 FUN131146:FVB131146 GEJ131146:GEX131146 GOF131146:GOT131146 GYB131146:GYP131146 HHX131146:HIL131146 HRT131146:HSH131146 IBP131146:ICD131146 ILL131146:ILZ131146 IVH131146:IVV131146 JFD131146:JFR131146 JOZ131146:JPN131146 JYV131146:JZJ131146 KIR131146:KJF131146 KSN131146:KTB131146 LCJ131146:LCX131146 LMF131146:LMT131146 LWB131146:LWP131146 MFX131146:MGL131146 MPT131146:MQH131146 MZP131146:NAD131146 NJL131146:NJZ131146 NTH131146:NTV131146 ODD131146:ODR131146 OMZ131146:ONN131146 OWV131146:OXJ131146 PGR131146:PHF131146 PQN131146:PRB131146 QAJ131146:QAX131146 QKF131146:QKT131146 QUB131146:QUP131146 RDX131146:REL131146 RNT131146:ROH131146 RXP131146:RYD131146 SHL131146:SHZ131146 SRH131146:SRV131146 TBD131146:TBR131146 TKZ131146:TLN131146 TUV131146:TVJ131146 UER131146:UFF131146 UON131146:UPB131146 UYJ131146:UYX131146 VIF131146:VIT131146 VSB131146:VSP131146 WBX131146:WCL131146 WLT131146:WMH131146 WVP131146:WWD131146 JD196682:JR196682 SZ196682:TN196682 ACV196682:ADJ196682 AMR196682:ANF196682 AWN196682:AXB196682 BGJ196682:BGX196682 BQF196682:BQT196682 CAB196682:CAP196682 CJX196682:CKL196682 CTT196682:CUH196682 DDP196682:DED196682 DNL196682:DNZ196682 DXH196682:DXV196682 EHD196682:EHR196682 EQZ196682:ERN196682 FAV196682:FBJ196682 FKR196682:FLF196682 FUN196682:FVB196682 GEJ196682:GEX196682 GOF196682:GOT196682 GYB196682:GYP196682 HHX196682:HIL196682 HRT196682:HSH196682 IBP196682:ICD196682 ILL196682:ILZ196682 IVH196682:IVV196682 JFD196682:JFR196682 JOZ196682:JPN196682 JYV196682:JZJ196682 KIR196682:KJF196682 KSN196682:KTB196682 LCJ196682:LCX196682 LMF196682:LMT196682 LWB196682:LWP196682 MFX196682:MGL196682 MPT196682:MQH196682 MZP196682:NAD196682 NJL196682:NJZ196682 NTH196682:NTV196682 ODD196682:ODR196682 OMZ196682:ONN196682 OWV196682:OXJ196682 PGR196682:PHF196682 PQN196682:PRB196682 QAJ196682:QAX196682 QKF196682:QKT196682 QUB196682:QUP196682 RDX196682:REL196682 RNT196682:ROH196682 RXP196682:RYD196682 SHL196682:SHZ196682 SRH196682:SRV196682 TBD196682:TBR196682 TKZ196682:TLN196682 TUV196682:TVJ196682 UER196682:UFF196682 UON196682:UPB196682 UYJ196682:UYX196682 VIF196682:VIT196682 VSB196682:VSP196682 WBX196682:WCL196682 WLT196682:WMH196682 WVP196682:WWD196682 JD262218:JR262218 SZ262218:TN262218 ACV262218:ADJ262218 AMR262218:ANF262218 AWN262218:AXB262218 BGJ262218:BGX262218 BQF262218:BQT262218 CAB262218:CAP262218 CJX262218:CKL262218 CTT262218:CUH262218 DDP262218:DED262218 DNL262218:DNZ262218 DXH262218:DXV262218 EHD262218:EHR262218 EQZ262218:ERN262218 FAV262218:FBJ262218 FKR262218:FLF262218 FUN262218:FVB262218 GEJ262218:GEX262218 GOF262218:GOT262218 GYB262218:GYP262218 HHX262218:HIL262218 HRT262218:HSH262218 IBP262218:ICD262218 ILL262218:ILZ262218 IVH262218:IVV262218 JFD262218:JFR262218 JOZ262218:JPN262218 JYV262218:JZJ262218 KIR262218:KJF262218 KSN262218:KTB262218 LCJ262218:LCX262218 LMF262218:LMT262218 LWB262218:LWP262218 MFX262218:MGL262218 MPT262218:MQH262218 MZP262218:NAD262218 NJL262218:NJZ262218 NTH262218:NTV262218 ODD262218:ODR262218 OMZ262218:ONN262218 OWV262218:OXJ262218 PGR262218:PHF262218 PQN262218:PRB262218 QAJ262218:QAX262218 QKF262218:QKT262218 QUB262218:QUP262218 RDX262218:REL262218 RNT262218:ROH262218 RXP262218:RYD262218 SHL262218:SHZ262218 SRH262218:SRV262218 TBD262218:TBR262218 TKZ262218:TLN262218 TUV262218:TVJ262218 UER262218:UFF262218 UON262218:UPB262218 UYJ262218:UYX262218 VIF262218:VIT262218 VSB262218:VSP262218 WBX262218:WCL262218 WLT262218:WMH262218 WVP262218:WWD262218 JD327754:JR327754 SZ327754:TN327754 ACV327754:ADJ327754 AMR327754:ANF327754 AWN327754:AXB327754 BGJ327754:BGX327754 BQF327754:BQT327754 CAB327754:CAP327754 CJX327754:CKL327754 CTT327754:CUH327754 DDP327754:DED327754 DNL327754:DNZ327754 DXH327754:DXV327754 EHD327754:EHR327754 EQZ327754:ERN327754 FAV327754:FBJ327754 FKR327754:FLF327754 FUN327754:FVB327754 GEJ327754:GEX327754 GOF327754:GOT327754 GYB327754:GYP327754 HHX327754:HIL327754 HRT327754:HSH327754 IBP327754:ICD327754 ILL327754:ILZ327754 IVH327754:IVV327754 JFD327754:JFR327754 JOZ327754:JPN327754 JYV327754:JZJ327754 KIR327754:KJF327754 KSN327754:KTB327754 LCJ327754:LCX327754 LMF327754:LMT327754 LWB327754:LWP327754 MFX327754:MGL327754 MPT327754:MQH327754 MZP327754:NAD327754 NJL327754:NJZ327754 NTH327754:NTV327754 ODD327754:ODR327754 OMZ327754:ONN327754 OWV327754:OXJ327754 PGR327754:PHF327754 PQN327754:PRB327754 QAJ327754:QAX327754 QKF327754:QKT327754 QUB327754:QUP327754 RDX327754:REL327754 RNT327754:ROH327754 RXP327754:RYD327754 SHL327754:SHZ327754 SRH327754:SRV327754 TBD327754:TBR327754 TKZ327754:TLN327754 TUV327754:TVJ327754 UER327754:UFF327754 UON327754:UPB327754 UYJ327754:UYX327754 VIF327754:VIT327754 VSB327754:VSP327754 WBX327754:WCL327754 WLT327754:WMH327754 WVP327754:WWD327754 JD393290:JR393290 SZ393290:TN393290 ACV393290:ADJ393290 AMR393290:ANF393290 AWN393290:AXB393290 BGJ393290:BGX393290 BQF393290:BQT393290 CAB393290:CAP393290 CJX393290:CKL393290 CTT393290:CUH393290 DDP393290:DED393290 DNL393290:DNZ393290 DXH393290:DXV393290 EHD393290:EHR393290 EQZ393290:ERN393290 FAV393290:FBJ393290 FKR393290:FLF393290 FUN393290:FVB393290 GEJ393290:GEX393290 GOF393290:GOT393290 GYB393290:GYP393290 HHX393290:HIL393290 HRT393290:HSH393290 IBP393290:ICD393290 ILL393290:ILZ393290 IVH393290:IVV393290 JFD393290:JFR393290 JOZ393290:JPN393290 JYV393290:JZJ393290 KIR393290:KJF393290 KSN393290:KTB393290 LCJ393290:LCX393290 LMF393290:LMT393290 LWB393290:LWP393290 MFX393290:MGL393290 MPT393290:MQH393290 MZP393290:NAD393290 NJL393290:NJZ393290 NTH393290:NTV393290 ODD393290:ODR393290 OMZ393290:ONN393290 OWV393290:OXJ393290 PGR393290:PHF393290 PQN393290:PRB393290 QAJ393290:QAX393290 QKF393290:QKT393290 QUB393290:QUP393290 RDX393290:REL393290 RNT393290:ROH393290 RXP393290:RYD393290 SHL393290:SHZ393290 SRH393290:SRV393290 TBD393290:TBR393290 TKZ393290:TLN393290 TUV393290:TVJ393290 UER393290:UFF393290 UON393290:UPB393290 UYJ393290:UYX393290 VIF393290:VIT393290 VSB393290:VSP393290 WBX393290:WCL393290 WLT393290:WMH393290 WVP393290:WWD393290 JD458826:JR458826 SZ458826:TN458826 ACV458826:ADJ458826 AMR458826:ANF458826 AWN458826:AXB458826 BGJ458826:BGX458826 BQF458826:BQT458826 CAB458826:CAP458826 CJX458826:CKL458826 CTT458826:CUH458826 DDP458826:DED458826 DNL458826:DNZ458826 DXH458826:DXV458826 EHD458826:EHR458826 EQZ458826:ERN458826 FAV458826:FBJ458826 FKR458826:FLF458826 FUN458826:FVB458826 GEJ458826:GEX458826 GOF458826:GOT458826 GYB458826:GYP458826 HHX458826:HIL458826 HRT458826:HSH458826 IBP458826:ICD458826 ILL458826:ILZ458826 IVH458826:IVV458826 JFD458826:JFR458826 JOZ458826:JPN458826 JYV458826:JZJ458826 KIR458826:KJF458826 KSN458826:KTB458826 LCJ458826:LCX458826 LMF458826:LMT458826 LWB458826:LWP458826 MFX458826:MGL458826 MPT458826:MQH458826 MZP458826:NAD458826 NJL458826:NJZ458826 NTH458826:NTV458826 ODD458826:ODR458826 OMZ458826:ONN458826 OWV458826:OXJ458826 PGR458826:PHF458826 PQN458826:PRB458826 QAJ458826:QAX458826 QKF458826:QKT458826 QUB458826:QUP458826 RDX458826:REL458826 RNT458826:ROH458826 RXP458826:RYD458826 SHL458826:SHZ458826 SRH458826:SRV458826 TBD458826:TBR458826 TKZ458826:TLN458826 TUV458826:TVJ458826 UER458826:UFF458826 UON458826:UPB458826 UYJ458826:UYX458826 VIF458826:VIT458826 VSB458826:VSP458826 WBX458826:WCL458826 WLT458826:WMH458826 WVP458826:WWD458826 JD524362:JR524362 SZ524362:TN524362 ACV524362:ADJ524362 AMR524362:ANF524362 AWN524362:AXB524362 BGJ524362:BGX524362 BQF524362:BQT524362 CAB524362:CAP524362 CJX524362:CKL524362 CTT524362:CUH524362 DDP524362:DED524362 DNL524362:DNZ524362 DXH524362:DXV524362 EHD524362:EHR524362 EQZ524362:ERN524362 FAV524362:FBJ524362 FKR524362:FLF524362 FUN524362:FVB524362 GEJ524362:GEX524362 GOF524362:GOT524362 GYB524362:GYP524362 HHX524362:HIL524362 HRT524362:HSH524362 IBP524362:ICD524362 ILL524362:ILZ524362 IVH524362:IVV524362 JFD524362:JFR524362 JOZ524362:JPN524362 JYV524362:JZJ524362 KIR524362:KJF524362 KSN524362:KTB524362 LCJ524362:LCX524362 LMF524362:LMT524362 LWB524362:LWP524362 MFX524362:MGL524362 MPT524362:MQH524362 MZP524362:NAD524362 NJL524362:NJZ524362 NTH524362:NTV524362 ODD524362:ODR524362 OMZ524362:ONN524362 OWV524362:OXJ524362 PGR524362:PHF524362 PQN524362:PRB524362 QAJ524362:QAX524362 QKF524362:QKT524362 QUB524362:QUP524362 RDX524362:REL524362 RNT524362:ROH524362 RXP524362:RYD524362 SHL524362:SHZ524362 SRH524362:SRV524362 TBD524362:TBR524362 TKZ524362:TLN524362 TUV524362:TVJ524362 UER524362:UFF524362 UON524362:UPB524362 UYJ524362:UYX524362 VIF524362:VIT524362 VSB524362:VSP524362 WBX524362:WCL524362 WLT524362:WMH524362 WVP524362:WWD524362 JD589898:JR589898 SZ589898:TN589898 ACV589898:ADJ589898 AMR589898:ANF589898 AWN589898:AXB589898 BGJ589898:BGX589898 BQF589898:BQT589898 CAB589898:CAP589898 CJX589898:CKL589898 CTT589898:CUH589898 DDP589898:DED589898 DNL589898:DNZ589898 DXH589898:DXV589898 EHD589898:EHR589898 EQZ589898:ERN589898 FAV589898:FBJ589898 FKR589898:FLF589898 FUN589898:FVB589898 GEJ589898:GEX589898 GOF589898:GOT589898 GYB589898:GYP589898 HHX589898:HIL589898 HRT589898:HSH589898 IBP589898:ICD589898 ILL589898:ILZ589898 IVH589898:IVV589898 JFD589898:JFR589898 JOZ589898:JPN589898 JYV589898:JZJ589898 KIR589898:KJF589898 KSN589898:KTB589898 LCJ589898:LCX589898 LMF589898:LMT589898 LWB589898:LWP589898 MFX589898:MGL589898 MPT589898:MQH589898 MZP589898:NAD589898 NJL589898:NJZ589898 NTH589898:NTV589898 ODD589898:ODR589898 OMZ589898:ONN589898 OWV589898:OXJ589898 PGR589898:PHF589898 PQN589898:PRB589898 QAJ589898:QAX589898 QKF589898:QKT589898 QUB589898:QUP589898 RDX589898:REL589898 RNT589898:ROH589898 RXP589898:RYD589898 SHL589898:SHZ589898 SRH589898:SRV589898 TBD589898:TBR589898 TKZ589898:TLN589898 TUV589898:TVJ589898 UER589898:UFF589898 UON589898:UPB589898 UYJ589898:UYX589898 VIF589898:VIT589898 VSB589898:VSP589898 WBX589898:WCL589898 WLT589898:WMH589898 WVP589898:WWD589898 JD655434:JR655434 SZ655434:TN655434 ACV655434:ADJ655434 AMR655434:ANF655434 AWN655434:AXB655434 BGJ655434:BGX655434 BQF655434:BQT655434 CAB655434:CAP655434 CJX655434:CKL655434 CTT655434:CUH655434 DDP655434:DED655434 DNL655434:DNZ655434 DXH655434:DXV655434 EHD655434:EHR655434 EQZ655434:ERN655434 FAV655434:FBJ655434 FKR655434:FLF655434 FUN655434:FVB655434 GEJ655434:GEX655434 GOF655434:GOT655434 GYB655434:GYP655434 HHX655434:HIL655434 HRT655434:HSH655434 IBP655434:ICD655434 ILL655434:ILZ655434 IVH655434:IVV655434 JFD655434:JFR655434 JOZ655434:JPN655434 JYV655434:JZJ655434 KIR655434:KJF655434 KSN655434:KTB655434 LCJ655434:LCX655434 LMF655434:LMT655434 LWB655434:LWP655434 MFX655434:MGL655434 MPT655434:MQH655434 MZP655434:NAD655434 NJL655434:NJZ655434 NTH655434:NTV655434 ODD655434:ODR655434 OMZ655434:ONN655434 OWV655434:OXJ655434 PGR655434:PHF655434 PQN655434:PRB655434 QAJ655434:QAX655434 QKF655434:QKT655434 QUB655434:QUP655434 RDX655434:REL655434 RNT655434:ROH655434 RXP655434:RYD655434 SHL655434:SHZ655434 SRH655434:SRV655434 TBD655434:TBR655434 TKZ655434:TLN655434 TUV655434:TVJ655434 UER655434:UFF655434 UON655434:UPB655434 UYJ655434:UYX655434 VIF655434:VIT655434 VSB655434:VSP655434 WBX655434:WCL655434 WLT655434:WMH655434 WVP655434:WWD655434 JD720970:JR720970 SZ720970:TN720970 ACV720970:ADJ720970 AMR720970:ANF720970 AWN720970:AXB720970 BGJ720970:BGX720970 BQF720970:BQT720970 CAB720970:CAP720970 CJX720970:CKL720970 CTT720970:CUH720970 DDP720970:DED720970 DNL720970:DNZ720970 DXH720970:DXV720970 EHD720970:EHR720970 EQZ720970:ERN720970 FAV720970:FBJ720970 FKR720970:FLF720970 FUN720970:FVB720970 GEJ720970:GEX720970 GOF720970:GOT720970 GYB720970:GYP720970 HHX720970:HIL720970 HRT720970:HSH720970 IBP720970:ICD720970 ILL720970:ILZ720970 IVH720970:IVV720970 JFD720970:JFR720970 JOZ720970:JPN720970 JYV720970:JZJ720970 KIR720970:KJF720970 KSN720970:KTB720970 LCJ720970:LCX720970 LMF720970:LMT720970 LWB720970:LWP720970 MFX720970:MGL720970 MPT720970:MQH720970 MZP720970:NAD720970 NJL720970:NJZ720970 NTH720970:NTV720970 ODD720970:ODR720970 OMZ720970:ONN720970 OWV720970:OXJ720970 PGR720970:PHF720970 PQN720970:PRB720970 QAJ720970:QAX720970 QKF720970:QKT720970 QUB720970:QUP720970 RDX720970:REL720970 RNT720970:ROH720970 RXP720970:RYD720970 SHL720970:SHZ720970 SRH720970:SRV720970 TBD720970:TBR720970 TKZ720970:TLN720970 TUV720970:TVJ720970 UER720970:UFF720970 UON720970:UPB720970 UYJ720970:UYX720970 VIF720970:VIT720970 VSB720970:VSP720970 WBX720970:WCL720970 WLT720970:WMH720970 WVP720970:WWD720970 JD786506:JR786506 SZ786506:TN786506 ACV786506:ADJ786506 AMR786506:ANF786506 AWN786506:AXB786506 BGJ786506:BGX786506 BQF786506:BQT786506 CAB786506:CAP786506 CJX786506:CKL786506 CTT786506:CUH786506 DDP786506:DED786506 DNL786506:DNZ786506 DXH786506:DXV786506 EHD786506:EHR786506 EQZ786506:ERN786506 FAV786506:FBJ786506 FKR786506:FLF786506 FUN786506:FVB786506 GEJ786506:GEX786506 GOF786506:GOT786506 GYB786506:GYP786506 HHX786506:HIL786506 HRT786506:HSH786506 IBP786506:ICD786506 ILL786506:ILZ786506 IVH786506:IVV786506 JFD786506:JFR786506 JOZ786506:JPN786506 JYV786506:JZJ786506 KIR786506:KJF786506 KSN786506:KTB786506 LCJ786506:LCX786506 LMF786506:LMT786506 LWB786506:LWP786506 MFX786506:MGL786506 MPT786506:MQH786506 MZP786506:NAD786506 NJL786506:NJZ786506 NTH786506:NTV786506 ODD786506:ODR786506 OMZ786506:ONN786506 OWV786506:OXJ786506 PGR786506:PHF786506 PQN786506:PRB786506 QAJ786506:QAX786506 QKF786506:QKT786506 QUB786506:QUP786506 RDX786506:REL786506 RNT786506:ROH786506 RXP786506:RYD786506 SHL786506:SHZ786506 SRH786506:SRV786506 TBD786506:TBR786506 TKZ786506:TLN786506 TUV786506:TVJ786506 UER786506:UFF786506 UON786506:UPB786506 UYJ786506:UYX786506 VIF786506:VIT786506 VSB786506:VSP786506 WBX786506:WCL786506 WLT786506:WMH786506 WVP786506:WWD786506 JD852042:JR852042 SZ852042:TN852042 ACV852042:ADJ852042 AMR852042:ANF852042 AWN852042:AXB852042 BGJ852042:BGX852042 BQF852042:BQT852042 CAB852042:CAP852042 CJX852042:CKL852042 CTT852042:CUH852042 DDP852042:DED852042 DNL852042:DNZ852042 DXH852042:DXV852042 EHD852042:EHR852042 EQZ852042:ERN852042 FAV852042:FBJ852042 FKR852042:FLF852042 FUN852042:FVB852042 GEJ852042:GEX852042 GOF852042:GOT852042 GYB852042:GYP852042 HHX852042:HIL852042 HRT852042:HSH852042 IBP852042:ICD852042 ILL852042:ILZ852042 IVH852042:IVV852042 JFD852042:JFR852042 JOZ852042:JPN852042 JYV852042:JZJ852042 KIR852042:KJF852042 KSN852042:KTB852042 LCJ852042:LCX852042 LMF852042:LMT852042 LWB852042:LWP852042 MFX852042:MGL852042 MPT852042:MQH852042 MZP852042:NAD852042 NJL852042:NJZ852042 NTH852042:NTV852042 ODD852042:ODR852042 OMZ852042:ONN852042 OWV852042:OXJ852042 PGR852042:PHF852042 PQN852042:PRB852042 QAJ852042:QAX852042 QKF852042:QKT852042 QUB852042:QUP852042 RDX852042:REL852042 RNT852042:ROH852042 RXP852042:RYD852042 SHL852042:SHZ852042 SRH852042:SRV852042 TBD852042:TBR852042 TKZ852042:TLN852042 TUV852042:TVJ852042 UER852042:UFF852042 UON852042:UPB852042 UYJ852042:UYX852042 VIF852042:VIT852042 VSB852042:VSP852042 WBX852042:WCL852042 WLT852042:WMH852042 WVP852042:WWD852042 JD917578:JR917578 SZ917578:TN917578 ACV917578:ADJ917578 AMR917578:ANF917578 AWN917578:AXB917578 BGJ917578:BGX917578 BQF917578:BQT917578 CAB917578:CAP917578 CJX917578:CKL917578 CTT917578:CUH917578 DDP917578:DED917578 DNL917578:DNZ917578 DXH917578:DXV917578 EHD917578:EHR917578 EQZ917578:ERN917578 FAV917578:FBJ917578 FKR917578:FLF917578 FUN917578:FVB917578 GEJ917578:GEX917578 GOF917578:GOT917578 GYB917578:GYP917578 HHX917578:HIL917578 HRT917578:HSH917578 IBP917578:ICD917578 ILL917578:ILZ917578 IVH917578:IVV917578 JFD917578:JFR917578 JOZ917578:JPN917578 JYV917578:JZJ917578 KIR917578:KJF917578 KSN917578:KTB917578 LCJ917578:LCX917578 LMF917578:LMT917578 LWB917578:LWP917578 MFX917578:MGL917578 MPT917578:MQH917578 MZP917578:NAD917578 NJL917578:NJZ917578 NTH917578:NTV917578 ODD917578:ODR917578 OMZ917578:ONN917578 OWV917578:OXJ917578 PGR917578:PHF917578 PQN917578:PRB917578 QAJ917578:QAX917578 QKF917578:QKT917578 QUB917578:QUP917578 RDX917578:REL917578 RNT917578:ROH917578 RXP917578:RYD917578 SHL917578:SHZ917578 SRH917578:SRV917578 TBD917578:TBR917578 TKZ917578:TLN917578 TUV917578:TVJ917578 UER917578:UFF917578 UON917578:UPB917578 UYJ917578:UYX917578 VIF917578:VIT917578 VSB917578:VSP917578 WBX917578:WCL917578 WLT917578:WMH917578 WVP917578:WWD917578 JD983114:JR983114 SZ983114:TN983114 ACV983114:ADJ983114 AMR983114:ANF983114 AWN983114:AXB983114 BGJ983114:BGX983114 BQF983114:BQT983114 CAB983114:CAP983114 CJX983114:CKL983114 CTT983114:CUH983114 DDP983114:DED983114 DNL983114:DNZ983114 DXH983114:DXV983114 EHD983114:EHR983114 EQZ983114:ERN983114 FAV983114:FBJ983114 FKR983114:FLF983114 FUN983114:FVB983114 GEJ983114:GEX983114 GOF983114:GOT983114 GYB983114:GYP983114 HHX983114:HIL983114 HRT983114:HSH983114 IBP983114:ICD983114 ILL983114:ILZ983114 IVH983114:IVV983114 JFD983114:JFR983114 JOZ983114:JPN983114 JYV983114:JZJ983114 KIR983114:KJF983114 KSN983114:KTB983114 LCJ983114:LCX983114 LMF983114:LMT983114 LWB983114:LWP983114 MFX983114:MGL983114 MPT983114:MQH983114 MZP983114:NAD983114 NJL983114:NJZ983114 NTH983114:NTV983114 ODD983114:ODR983114 OMZ983114:ONN983114 OWV983114:OXJ983114 PGR983114:PHF983114 PQN983114:PRB983114 QAJ983114:QAX983114 QKF983114:QKT983114 QUB983114:QUP983114 RDX983114:REL983114 RNT983114:ROH983114 RXP983114:RYD983114 SHL983114:SHZ983114 SRH983114:SRV983114 TBD983114:TBR983114 TKZ983114:TLN983114 TUV983114:TVJ983114 UER983114:UFF983114 UON983114:UPB983114 UYJ983114:UYX983114 VIF983114:VIT983114 VSB983114:VSP983114 WBX983114:WCL983114 WLT983114:WMH983114 F65610:V65610 F983114:V983114 F917578:V917578 F852042:V852042 F786506:V786506 F720970:V720970 F655434:V655434 F589898:V589898 F524362:V524362 F458826:V458826 F393290:V393290 F327754:V327754 F262218:V262218 F196682:V196682 F131146:V131146 F74:V74" xr:uid="{00000000-0002-0000-0100-000001000000}">
      <formula1>"P,F, "</formula1>
    </dataValidation>
    <dataValidation type="list" allowBlank="1" showInputMessage="1" showErrorMessage="1" sqref="JD65580:JR65608 SZ65580:TN65608 ACV65580:ADJ65608 AMR65580:ANF65608 AWN65580:AXB65608 BGJ65580:BGX65608 BQF65580:BQT65608 CAB65580:CAP65608 CJX65580:CKL65608 CTT65580:CUH65608 DDP65580:DED65608 DNL65580:DNZ65608 DXH65580:DXV65608 EHD65580:EHR65608 EQZ65580:ERN65608 FAV65580:FBJ65608 FKR65580:FLF65608 FUN65580:FVB65608 GEJ65580:GEX65608 GOF65580:GOT65608 GYB65580:GYP65608 HHX65580:HIL65608 HRT65580:HSH65608 IBP65580:ICD65608 ILL65580:ILZ65608 IVH65580:IVV65608 JFD65580:JFR65608 JOZ65580:JPN65608 JYV65580:JZJ65608 KIR65580:KJF65608 KSN65580:KTB65608 LCJ65580:LCX65608 LMF65580:LMT65608 LWB65580:LWP65608 MFX65580:MGL65608 MPT65580:MQH65608 MZP65580:NAD65608 NJL65580:NJZ65608 NTH65580:NTV65608 ODD65580:ODR65608 OMZ65580:ONN65608 OWV65580:OXJ65608 PGR65580:PHF65608 PQN65580:PRB65608 QAJ65580:QAX65608 QKF65580:QKT65608 QUB65580:QUP65608 RDX65580:REL65608 RNT65580:ROH65608 RXP65580:RYD65608 SHL65580:SHZ65608 SRH65580:SRV65608 TBD65580:TBR65608 TKZ65580:TLN65608 TUV65580:TVJ65608 UER65580:UFF65608 UON65580:UPB65608 UYJ65580:UYX65608 VIF65580:VIT65608 VSB65580:VSP65608 WBX65580:WCL65608 WLT65580:WMH65608 WVP65580:WWD65608 JD131116:JR131144 SZ131116:TN131144 ACV131116:ADJ131144 AMR131116:ANF131144 AWN131116:AXB131144 BGJ131116:BGX131144 BQF131116:BQT131144 CAB131116:CAP131144 CJX131116:CKL131144 CTT131116:CUH131144 DDP131116:DED131144 DNL131116:DNZ131144 DXH131116:DXV131144 EHD131116:EHR131144 EQZ131116:ERN131144 FAV131116:FBJ131144 FKR131116:FLF131144 FUN131116:FVB131144 GEJ131116:GEX131144 GOF131116:GOT131144 GYB131116:GYP131144 HHX131116:HIL131144 HRT131116:HSH131144 IBP131116:ICD131144 ILL131116:ILZ131144 IVH131116:IVV131144 JFD131116:JFR131144 JOZ131116:JPN131144 JYV131116:JZJ131144 KIR131116:KJF131144 KSN131116:KTB131144 LCJ131116:LCX131144 LMF131116:LMT131144 LWB131116:LWP131144 MFX131116:MGL131144 MPT131116:MQH131144 MZP131116:NAD131144 NJL131116:NJZ131144 NTH131116:NTV131144 ODD131116:ODR131144 OMZ131116:ONN131144 OWV131116:OXJ131144 PGR131116:PHF131144 PQN131116:PRB131144 QAJ131116:QAX131144 QKF131116:QKT131144 QUB131116:QUP131144 RDX131116:REL131144 RNT131116:ROH131144 RXP131116:RYD131144 SHL131116:SHZ131144 SRH131116:SRV131144 TBD131116:TBR131144 TKZ131116:TLN131144 TUV131116:TVJ131144 UER131116:UFF131144 UON131116:UPB131144 UYJ131116:UYX131144 VIF131116:VIT131144 VSB131116:VSP131144 WBX131116:WCL131144 WLT131116:WMH131144 WVP131116:WWD131144 JD196652:JR196680 SZ196652:TN196680 ACV196652:ADJ196680 AMR196652:ANF196680 AWN196652:AXB196680 BGJ196652:BGX196680 BQF196652:BQT196680 CAB196652:CAP196680 CJX196652:CKL196680 CTT196652:CUH196680 DDP196652:DED196680 DNL196652:DNZ196680 DXH196652:DXV196680 EHD196652:EHR196680 EQZ196652:ERN196680 FAV196652:FBJ196680 FKR196652:FLF196680 FUN196652:FVB196680 GEJ196652:GEX196680 GOF196652:GOT196680 GYB196652:GYP196680 HHX196652:HIL196680 HRT196652:HSH196680 IBP196652:ICD196680 ILL196652:ILZ196680 IVH196652:IVV196680 JFD196652:JFR196680 JOZ196652:JPN196680 JYV196652:JZJ196680 KIR196652:KJF196680 KSN196652:KTB196680 LCJ196652:LCX196680 LMF196652:LMT196680 LWB196652:LWP196680 MFX196652:MGL196680 MPT196652:MQH196680 MZP196652:NAD196680 NJL196652:NJZ196680 NTH196652:NTV196680 ODD196652:ODR196680 OMZ196652:ONN196680 OWV196652:OXJ196680 PGR196652:PHF196680 PQN196652:PRB196680 QAJ196652:QAX196680 QKF196652:QKT196680 QUB196652:QUP196680 RDX196652:REL196680 RNT196652:ROH196680 RXP196652:RYD196680 SHL196652:SHZ196680 SRH196652:SRV196680 TBD196652:TBR196680 TKZ196652:TLN196680 TUV196652:TVJ196680 UER196652:UFF196680 UON196652:UPB196680 UYJ196652:UYX196680 VIF196652:VIT196680 VSB196652:VSP196680 WBX196652:WCL196680 WLT196652:WMH196680 WVP196652:WWD196680 JD262188:JR262216 SZ262188:TN262216 ACV262188:ADJ262216 AMR262188:ANF262216 AWN262188:AXB262216 BGJ262188:BGX262216 BQF262188:BQT262216 CAB262188:CAP262216 CJX262188:CKL262216 CTT262188:CUH262216 DDP262188:DED262216 DNL262188:DNZ262216 DXH262188:DXV262216 EHD262188:EHR262216 EQZ262188:ERN262216 FAV262188:FBJ262216 FKR262188:FLF262216 FUN262188:FVB262216 GEJ262188:GEX262216 GOF262188:GOT262216 GYB262188:GYP262216 HHX262188:HIL262216 HRT262188:HSH262216 IBP262188:ICD262216 ILL262188:ILZ262216 IVH262188:IVV262216 JFD262188:JFR262216 JOZ262188:JPN262216 JYV262188:JZJ262216 KIR262188:KJF262216 KSN262188:KTB262216 LCJ262188:LCX262216 LMF262188:LMT262216 LWB262188:LWP262216 MFX262188:MGL262216 MPT262188:MQH262216 MZP262188:NAD262216 NJL262188:NJZ262216 NTH262188:NTV262216 ODD262188:ODR262216 OMZ262188:ONN262216 OWV262188:OXJ262216 PGR262188:PHF262216 PQN262188:PRB262216 QAJ262188:QAX262216 QKF262188:QKT262216 QUB262188:QUP262216 RDX262188:REL262216 RNT262188:ROH262216 RXP262188:RYD262216 SHL262188:SHZ262216 SRH262188:SRV262216 TBD262188:TBR262216 TKZ262188:TLN262216 TUV262188:TVJ262216 UER262188:UFF262216 UON262188:UPB262216 UYJ262188:UYX262216 VIF262188:VIT262216 VSB262188:VSP262216 WBX262188:WCL262216 WLT262188:WMH262216 WVP262188:WWD262216 JD327724:JR327752 SZ327724:TN327752 ACV327724:ADJ327752 AMR327724:ANF327752 AWN327724:AXB327752 BGJ327724:BGX327752 BQF327724:BQT327752 CAB327724:CAP327752 CJX327724:CKL327752 CTT327724:CUH327752 DDP327724:DED327752 DNL327724:DNZ327752 DXH327724:DXV327752 EHD327724:EHR327752 EQZ327724:ERN327752 FAV327724:FBJ327752 FKR327724:FLF327752 FUN327724:FVB327752 GEJ327724:GEX327752 GOF327724:GOT327752 GYB327724:GYP327752 HHX327724:HIL327752 HRT327724:HSH327752 IBP327724:ICD327752 ILL327724:ILZ327752 IVH327724:IVV327752 JFD327724:JFR327752 JOZ327724:JPN327752 JYV327724:JZJ327752 KIR327724:KJF327752 KSN327724:KTB327752 LCJ327724:LCX327752 LMF327724:LMT327752 LWB327724:LWP327752 MFX327724:MGL327752 MPT327724:MQH327752 MZP327724:NAD327752 NJL327724:NJZ327752 NTH327724:NTV327752 ODD327724:ODR327752 OMZ327724:ONN327752 OWV327724:OXJ327752 PGR327724:PHF327752 PQN327724:PRB327752 QAJ327724:QAX327752 QKF327724:QKT327752 QUB327724:QUP327752 RDX327724:REL327752 RNT327724:ROH327752 RXP327724:RYD327752 SHL327724:SHZ327752 SRH327724:SRV327752 TBD327724:TBR327752 TKZ327724:TLN327752 TUV327724:TVJ327752 UER327724:UFF327752 UON327724:UPB327752 UYJ327724:UYX327752 VIF327724:VIT327752 VSB327724:VSP327752 WBX327724:WCL327752 WLT327724:WMH327752 WVP327724:WWD327752 JD393260:JR393288 SZ393260:TN393288 ACV393260:ADJ393288 AMR393260:ANF393288 AWN393260:AXB393288 BGJ393260:BGX393288 BQF393260:BQT393288 CAB393260:CAP393288 CJX393260:CKL393288 CTT393260:CUH393288 DDP393260:DED393288 DNL393260:DNZ393288 DXH393260:DXV393288 EHD393260:EHR393288 EQZ393260:ERN393288 FAV393260:FBJ393288 FKR393260:FLF393288 FUN393260:FVB393288 GEJ393260:GEX393288 GOF393260:GOT393288 GYB393260:GYP393288 HHX393260:HIL393288 HRT393260:HSH393288 IBP393260:ICD393288 ILL393260:ILZ393288 IVH393260:IVV393288 JFD393260:JFR393288 JOZ393260:JPN393288 JYV393260:JZJ393288 KIR393260:KJF393288 KSN393260:KTB393288 LCJ393260:LCX393288 LMF393260:LMT393288 LWB393260:LWP393288 MFX393260:MGL393288 MPT393260:MQH393288 MZP393260:NAD393288 NJL393260:NJZ393288 NTH393260:NTV393288 ODD393260:ODR393288 OMZ393260:ONN393288 OWV393260:OXJ393288 PGR393260:PHF393288 PQN393260:PRB393288 QAJ393260:QAX393288 QKF393260:QKT393288 QUB393260:QUP393288 RDX393260:REL393288 RNT393260:ROH393288 RXP393260:RYD393288 SHL393260:SHZ393288 SRH393260:SRV393288 TBD393260:TBR393288 TKZ393260:TLN393288 TUV393260:TVJ393288 UER393260:UFF393288 UON393260:UPB393288 UYJ393260:UYX393288 VIF393260:VIT393288 VSB393260:VSP393288 WBX393260:WCL393288 WLT393260:WMH393288 WVP393260:WWD393288 JD458796:JR458824 SZ458796:TN458824 ACV458796:ADJ458824 AMR458796:ANF458824 AWN458796:AXB458824 BGJ458796:BGX458824 BQF458796:BQT458824 CAB458796:CAP458824 CJX458796:CKL458824 CTT458796:CUH458824 DDP458796:DED458824 DNL458796:DNZ458824 DXH458796:DXV458824 EHD458796:EHR458824 EQZ458796:ERN458824 FAV458796:FBJ458824 FKR458796:FLF458824 FUN458796:FVB458824 GEJ458796:GEX458824 GOF458796:GOT458824 GYB458796:GYP458824 HHX458796:HIL458824 HRT458796:HSH458824 IBP458796:ICD458824 ILL458796:ILZ458824 IVH458796:IVV458824 JFD458796:JFR458824 JOZ458796:JPN458824 JYV458796:JZJ458824 KIR458796:KJF458824 KSN458796:KTB458824 LCJ458796:LCX458824 LMF458796:LMT458824 LWB458796:LWP458824 MFX458796:MGL458824 MPT458796:MQH458824 MZP458796:NAD458824 NJL458796:NJZ458824 NTH458796:NTV458824 ODD458796:ODR458824 OMZ458796:ONN458824 OWV458796:OXJ458824 PGR458796:PHF458824 PQN458796:PRB458824 QAJ458796:QAX458824 QKF458796:QKT458824 QUB458796:QUP458824 RDX458796:REL458824 RNT458796:ROH458824 RXP458796:RYD458824 SHL458796:SHZ458824 SRH458796:SRV458824 TBD458796:TBR458824 TKZ458796:TLN458824 TUV458796:TVJ458824 UER458796:UFF458824 UON458796:UPB458824 UYJ458796:UYX458824 VIF458796:VIT458824 VSB458796:VSP458824 WBX458796:WCL458824 WLT458796:WMH458824 WVP458796:WWD458824 JD524332:JR524360 SZ524332:TN524360 ACV524332:ADJ524360 AMR524332:ANF524360 AWN524332:AXB524360 BGJ524332:BGX524360 BQF524332:BQT524360 CAB524332:CAP524360 CJX524332:CKL524360 CTT524332:CUH524360 DDP524332:DED524360 DNL524332:DNZ524360 DXH524332:DXV524360 EHD524332:EHR524360 EQZ524332:ERN524360 FAV524332:FBJ524360 FKR524332:FLF524360 FUN524332:FVB524360 GEJ524332:GEX524360 GOF524332:GOT524360 GYB524332:GYP524360 HHX524332:HIL524360 HRT524332:HSH524360 IBP524332:ICD524360 ILL524332:ILZ524360 IVH524332:IVV524360 JFD524332:JFR524360 JOZ524332:JPN524360 JYV524332:JZJ524360 KIR524332:KJF524360 KSN524332:KTB524360 LCJ524332:LCX524360 LMF524332:LMT524360 LWB524332:LWP524360 MFX524332:MGL524360 MPT524332:MQH524360 MZP524332:NAD524360 NJL524332:NJZ524360 NTH524332:NTV524360 ODD524332:ODR524360 OMZ524332:ONN524360 OWV524332:OXJ524360 PGR524332:PHF524360 PQN524332:PRB524360 QAJ524332:QAX524360 QKF524332:QKT524360 QUB524332:QUP524360 RDX524332:REL524360 RNT524332:ROH524360 RXP524332:RYD524360 SHL524332:SHZ524360 SRH524332:SRV524360 TBD524332:TBR524360 TKZ524332:TLN524360 TUV524332:TVJ524360 UER524332:UFF524360 UON524332:UPB524360 UYJ524332:UYX524360 VIF524332:VIT524360 VSB524332:VSP524360 WBX524332:WCL524360 WLT524332:WMH524360 WVP524332:WWD524360 JD589868:JR589896 SZ589868:TN589896 ACV589868:ADJ589896 AMR589868:ANF589896 AWN589868:AXB589896 BGJ589868:BGX589896 BQF589868:BQT589896 CAB589868:CAP589896 CJX589868:CKL589896 CTT589868:CUH589896 DDP589868:DED589896 DNL589868:DNZ589896 DXH589868:DXV589896 EHD589868:EHR589896 EQZ589868:ERN589896 FAV589868:FBJ589896 FKR589868:FLF589896 FUN589868:FVB589896 GEJ589868:GEX589896 GOF589868:GOT589896 GYB589868:GYP589896 HHX589868:HIL589896 HRT589868:HSH589896 IBP589868:ICD589896 ILL589868:ILZ589896 IVH589868:IVV589896 JFD589868:JFR589896 JOZ589868:JPN589896 JYV589868:JZJ589896 KIR589868:KJF589896 KSN589868:KTB589896 LCJ589868:LCX589896 LMF589868:LMT589896 LWB589868:LWP589896 MFX589868:MGL589896 MPT589868:MQH589896 MZP589868:NAD589896 NJL589868:NJZ589896 NTH589868:NTV589896 ODD589868:ODR589896 OMZ589868:ONN589896 OWV589868:OXJ589896 PGR589868:PHF589896 PQN589868:PRB589896 QAJ589868:QAX589896 QKF589868:QKT589896 QUB589868:QUP589896 RDX589868:REL589896 RNT589868:ROH589896 RXP589868:RYD589896 SHL589868:SHZ589896 SRH589868:SRV589896 TBD589868:TBR589896 TKZ589868:TLN589896 TUV589868:TVJ589896 UER589868:UFF589896 UON589868:UPB589896 UYJ589868:UYX589896 VIF589868:VIT589896 VSB589868:VSP589896 WBX589868:WCL589896 WLT589868:WMH589896 WVP589868:WWD589896 JD655404:JR655432 SZ655404:TN655432 ACV655404:ADJ655432 AMR655404:ANF655432 AWN655404:AXB655432 BGJ655404:BGX655432 BQF655404:BQT655432 CAB655404:CAP655432 CJX655404:CKL655432 CTT655404:CUH655432 DDP655404:DED655432 DNL655404:DNZ655432 DXH655404:DXV655432 EHD655404:EHR655432 EQZ655404:ERN655432 FAV655404:FBJ655432 FKR655404:FLF655432 FUN655404:FVB655432 GEJ655404:GEX655432 GOF655404:GOT655432 GYB655404:GYP655432 HHX655404:HIL655432 HRT655404:HSH655432 IBP655404:ICD655432 ILL655404:ILZ655432 IVH655404:IVV655432 JFD655404:JFR655432 JOZ655404:JPN655432 JYV655404:JZJ655432 KIR655404:KJF655432 KSN655404:KTB655432 LCJ655404:LCX655432 LMF655404:LMT655432 LWB655404:LWP655432 MFX655404:MGL655432 MPT655404:MQH655432 MZP655404:NAD655432 NJL655404:NJZ655432 NTH655404:NTV655432 ODD655404:ODR655432 OMZ655404:ONN655432 OWV655404:OXJ655432 PGR655404:PHF655432 PQN655404:PRB655432 QAJ655404:QAX655432 QKF655404:QKT655432 QUB655404:QUP655432 RDX655404:REL655432 RNT655404:ROH655432 RXP655404:RYD655432 SHL655404:SHZ655432 SRH655404:SRV655432 TBD655404:TBR655432 TKZ655404:TLN655432 TUV655404:TVJ655432 UER655404:UFF655432 UON655404:UPB655432 UYJ655404:UYX655432 VIF655404:VIT655432 VSB655404:VSP655432 WBX655404:WCL655432 WLT655404:WMH655432 WVP655404:WWD655432 JD720940:JR720968 SZ720940:TN720968 ACV720940:ADJ720968 AMR720940:ANF720968 AWN720940:AXB720968 BGJ720940:BGX720968 BQF720940:BQT720968 CAB720940:CAP720968 CJX720940:CKL720968 CTT720940:CUH720968 DDP720940:DED720968 DNL720940:DNZ720968 DXH720940:DXV720968 EHD720940:EHR720968 EQZ720940:ERN720968 FAV720940:FBJ720968 FKR720940:FLF720968 FUN720940:FVB720968 GEJ720940:GEX720968 GOF720940:GOT720968 GYB720940:GYP720968 HHX720940:HIL720968 HRT720940:HSH720968 IBP720940:ICD720968 ILL720940:ILZ720968 IVH720940:IVV720968 JFD720940:JFR720968 JOZ720940:JPN720968 JYV720940:JZJ720968 KIR720940:KJF720968 KSN720940:KTB720968 LCJ720940:LCX720968 LMF720940:LMT720968 LWB720940:LWP720968 MFX720940:MGL720968 MPT720940:MQH720968 MZP720940:NAD720968 NJL720940:NJZ720968 NTH720940:NTV720968 ODD720940:ODR720968 OMZ720940:ONN720968 OWV720940:OXJ720968 PGR720940:PHF720968 PQN720940:PRB720968 QAJ720940:QAX720968 QKF720940:QKT720968 QUB720940:QUP720968 RDX720940:REL720968 RNT720940:ROH720968 RXP720940:RYD720968 SHL720940:SHZ720968 SRH720940:SRV720968 TBD720940:TBR720968 TKZ720940:TLN720968 TUV720940:TVJ720968 UER720940:UFF720968 UON720940:UPB720968 UYJ720940:UYX720968 VIF720940:VIT720968 VSB720940:VSP720968 WBX720940:WCL720968 WLT720940:WMH720968 WVP720940:WWD720968 JD786476:JR786504 SZ786476:TN786504 ACV786476:ADJ786504 AMR786476:ANF786504 AWN786476:AXB786504 BGJ786476:BGX786504 BQF786476:BQT786504 CAB786476:CAP786504 CJX786476:CKL786504 CTT786476:CUH786504 DDP786476:DED786504 DNL786476:DNZ786504 DXH786476:DXV786504 EHD786476:EHR786504 EQZ786476:ERN786504 FAV786476:FBJ786504 FKR786476:FLF786504 FUN786476:FVB786504 GEJ786476:GEX786504 GOF786476:GOT786504 GYB786476:GYP786504 HHX786476:HIL786504 HRT786476:HSH786504 IBP786476:ICD786504 ILL786476:ILZ786504 IVH786476:IVV786504 JFD786476:JFR786504 JOZ786476:JPN786504 JYV786476:JZJ786504 KIR786476:KJF786504 KSN786476:KTB786504 LCJ786476:LCX786504 LMF786476:LMT786504 LWB786476:LWP786504 MFX786476:MGL786504 MPT786476:MQH786504 MZP786476:NAD786504 NJL786476:NJZ786504 NTH786476:NTV786504 ODD786476:ODR786504 OMZ786476:ONN786504 OWV786476:OXJ786504 PGR786476:PHF786504 PQN786476:PRB786504 QAJ786476:QAX786504 QKF786476:QKT786504 QUB786476:QUP786504 RDX786476:REL786504 RNT786476:ROH786504 RXP786476:RYD786504 SHL786476:SHZ786504 SRH786476:SRV786504 TBD786476:TBR786504 TKZ786476:TLN786504 TUV786476:TVJ786504 UER786476:UFF786504 UON786476:UPB786504 UYJ786476:UYX786504 VIF786476:VIT786504 VSB786476:VSP786504 WBX786476:WCL786504 WLT786476:WMH786504 WVP786476:WWD786504 JD852012:JR852040 SZ852012:TN852040 ACV852012:ADJ852040 AMR852012:ANF852040 AWN852012:AXB852040 BGJ852012:BGX852040 BQF852012:BQT852040 CAB852012:CAP852040 CJX852012:CKL852040 CTT852012:CUH852040 DDP852012:DED852040 DNL852012:DNZ852040 DXH852012:DXV852040 EHD852012:EHR852040 EQZ852012:ERN852040 FAV852012:FBJ852040 FKR852012:FLF852040 FUN852012:FVB852040 GEJ852012:GEX852040 GOF852012:GOT852040 GYB852012:GYP852040 HHX852012:HIL852040 HRT852012:HSH852040 IBP852012:ICD852040 ILL852012:ILZ852040 IVH852012:IVV852040 JFD852012:JFR852040 JOZ852012:JPN852040 JYV852012:JZJ852040 KIR852012:KJF852040 KSN852012:KTB852040 LCJ852012:LCX852040 LMF852012:LMT852040 LWB852012:LWP852040 MFX852012:MGL852040 MPT852012:MQH852040 MZP852012:NAD852040 NJL852012:NJZ852040 NTH852012:NTV852040 ODD852012:ODR852040 OMZ852012:ONN852040 OWV852012:OXJ852040 PGR852012:PHF852040 PQN852012:PRB852040 QAJ852012:QAX852040 QKF852012:QKT852040 QUB852012:QUP852040 RDX852012:REL852040 RNT852012:ROH852040 RXP852012:RYD852040 SHL852012:SHZ852040 SRH852012:SRV852040 TBD852012:TBR852040 TKZ852012:TLN852040 TUV852012:TVJ852040 UER852012:UFF852040 UON852012:UPB852040 UYJ852012:UYX852040 VIF852012:VIT852040 VSB852012:VSP852040 WBX852012:WCL852040 WLT852012:WMH852040 WVP852012:WWD852040 JD917548:JR917576 SZ917548:TN917576 ACV917548:ADJ917576 AMR917548:ANF917576 AWN917548:AXB917576 BGJ917548:BGX917576 BQF917548:BQT917576 CAB917548:CAP917576 CJX917548:CKL917576 CTT917548:CUH917576 DDP917548:DED917576 DNL917548:DNZ917576 DXH917548:DXV917576 EHD917548:EHR917576 EQZ917548:ERN917576 FAV917548:FBJ917576 FKR917548:FLF917576 FUN917548:FVB917576 GEJ917548:GEX917576 GOF917548:GOT917576 GYB917548:GYP917576 HHX917548:HIL917576 HRT917548:HSH917576 IBP917548:ICD917576 ILL917548:ILZ917576 IVH917548:IVV917576 JFD917548:JFR917576 JOZ917548:JPN917576 JYV917548:JZJ917576 KIR917548:KJF917576 KSN917548:KTB917576 LCJ917548:LCX917576 LMF917548:LMT917576 LWB917548:LWP917576 MFX917548:MGL917576 MPT917548:MQH917576 MZP917548:NAD917576 NJL917548:NJZ917576 NTH917548:NTV917576 ODD917548:ODR917576 OMZ917548:ONN917576 OWV917548:OXJ917576 PGR917548:PHF917576 PQN917548:PRB917576 QAJ917548:QAX917576 QKF917548:QKT917576 QUB917548:QUP917576 RDX917548:REL917576 RNT917548:ROH917576 RXP917548:RYD917576 SHL917548:SHZ917576 SRH917548:SRV917576 TBD917548:TBR917576 TKZ917548:TLN917576 TUV917548:TVJ917576 UER917548:UFF917576 UON917548:UPB917576 UYJ917548:UYX917576 VIF917548:VIT917576 VSB917548:VSP917576 WBX917548:WCL917576 WLT917548:WMH917576 WVP917548:WWD917576 JD983084:JR983112 SZ983084:TN983112 ACV983084:ADJ983112 AMR983084:ANF983112 AWN983084:AXB983112 BGJ983084:BGX983112 BQF983084:BQT983112 CAB983084:CAP983112 CJX983084:CKL983112 CTT983084:CUH983112 DDP983084:DED983112 DNL983084:DNZ983112 DXH983084:DXV983112 EHD983084:EHR983112 EQZ983084:ERN983112 FAV983084:FBJ983112 FKR983084:FLF983112 FUN983084:FVB983112 GEJ983084:GEX983112 GOF983084:GOT983112 GYB983084:GYP983112 HHX983084:HIL983112 HRT983084:HSH983112 IBP983084:ICD983112 ILL983084:ILZ983112 IVH983084:IVV983112 JFD983084:JFR983112 JOZ983084:JPN983112 JYV983084:JZJ983112 KIR983084:KJF983112 KSN983084:KTB983112 LCJ983084:LCX983112 LMF983084:LMT983112 LWB983084:LWP983112 MFX983084:MGL983112 MPT983084:MQH983112 MZP983084:NAD983112 NJL983084:NJZ983112 NTH983084:NTV983112 ODD983084:ODR983112 OMZ983084:ONN983112 OWV983084:OXJ983112 PGR983084:PHF983112 PQN983084:PRB983112 QAJ983084:QAX983112 QKF983084:QKT983112 QUB983084:QUP983112 RDX983084:REL983112 RNT983084:ROH983112 RXP983084:RYD983112 SHL983084:SHZ983112 SRH983084:SRV983112 TBD983084:TBR983112 TKZ983084:TLN983112 TUV983084:TVJ983112 UER983084:UFF983112 UON983084:UPB983112 UYJ983084:UYX983112 VIF983084:VIT983112 VSB983084:VSP983112 WBX983084:WCL983112 WLT983084:WMH983112 WVP983084:WWD983112 WVP10:WWD72 WLT10:WMH72 WBX10:WCL72 VSB10:VSP72 VIF10:VIT72 UYJ10:UYX72 UON10:UPB72 UER10:UFF72 TUV10:TVJ72 TKZ10:TLN72 TBD10:TBR72 SRH10:SRV72 SHL10:SHZ72 RXP10:RYD72 RNT10:ROH72 RDX10:REL72 QUB10:QUP72 QKF10:QKT72 QAJ10:QAX72 PQN10:PRB72 PGR10:PHF72 OWV10:OXJ72 OMZ10:ONN72 ODD10:ODR72 NTH10:NTV72 NJL10:NJZ72 MZP10:NAD72 MPT10:MQH72 MFX10:MGL72 LWB10:LWP72 LMF10:LMT72 LCJ10:LCX72 KSN10:KTB72 KIR10:KJF72 JYV10:JZJ72 JOZ10:JPN72 JFD10:JFR72 IVH10:IVV72 ILL10:ILZ72 IBP10:ICD72 HRT10:HSH72 HHX10:HIL72 GYB10:GYP72 GOF10:GOT72 GEJ10:GEX72 FUN10:FVB72 FKR10:FLF72 FAV10:FBJ72 EQZ10:ERN72 EHD10:EHR72 DXH10:DXV72 DNL10:DNZ72 DDP10:DED72 CTT10:CUH72 CJX10:CKL72 CAB10:CAP72 BQF10:BQT72 BGJ10:BGX72 AWN10:AXB72 AMR10:ANF72 ACV10:ADJ72 SZ10:TN72 JD10:JR72 F10:V72 F983084:V983112 F917548:V917576 F852012:V852040 F786476:V786504 F720940:V720968 F655404:V655432 F589868:V589896 F524332:V524360 F458796:V458824 F393260:V393288 F327724:V327752 F262188:V262216 F196652:V196680 F131116:V131144 F65580:V65608" xr:uid="{00000000-0002-0000-0100-000002000000}">
      <formula1>"O, "</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27"/>
  <sheetViews>
    <sheetView zoomScaleNormal="100" workbookViewId="0">
      <selection activeCell="AD26" sqref="AD26:AD27"/>
    </sheetView>
  </sheetViews>
  <sheetFormatPr defaultRowHeight="14.4"/>
  <cols>
    <col min="1" max="1" width="3.44140625" bestFit="1" customWidth="1"/>
    <col min="2" max="2" width="30.88671875" customWidth="1"/>
    <col min="3" max="7" width="9.109375" style="86"/>
    <col min="8" max="11" width="8.88671875" style="86"/>
    <col min="12" max="13" width="9.109375" style="86"/>
    <col min="14" max="25" width="8.88671875" style="86"/>
    <col min="26" max="26" width="3.33203125" customWidth="1"/>
    <col min="28" max="28" width="31.88671875" customWidth="1"/>
    <col min="29" max="29" width="36.21875" customWidth="1"/>
  </cols>
  <sheetData>
    <row r="1" spans="1:30" s="85" customFormat="1" ht="20.25" customHeight="1">
      <c r="A1" s="154" t="s">
        <v>39</v>
      </c>
      <c r="B1" s="154"/>
      <c r="C1" s="154"/>
      <c r="D1" s="154"/>
      <c r="E1" s="154"/>
      <c r="F1" s="154"/>
      <c r="G1" s="154"/>
      <c r="H1" s="154"/>
      <c r="I1" s="154"/>
      <c r="J1" s="154"/>
      <c r="K1" s="154"/>
      <c r="L1" s="154"/>
      <c r="M1" s="154"/>
      <c r="N1" s="154"/>
      <c r="O1" s="154"/>
      <c r="P1" s="154"/>
      <c r="Q1" s="154"/>
      <c r="R1" s="154"/>
      <c r="S1" s="154"/>
      <c r="T1" s="154"/>
      <c r="U1" s="154"/>
      <c r="V1" s="154"/>
      <c r="W1" s="154"/>
      <c r="X1" s="154"/>
      <c r="Y1" s="154"/>
      <c r="AA1" s="154" t="s">
        <v>40</v>
      </c>
      <c r="AB1" s="154"/>
      <c r="AC1" s="154"/>
      <c r="AD1" s="154"/>
    </row>
    <row r="3" spans="1:30">
      <c r="A3" s="152" t="s">
        <v>36</v>
      </c>
      <c r="B3" s="152" t="s">
        <v>14</v>
      </c>
      <c r="C3" s="152" t="s">
        <v>33</v>
      </c>
      <c r="D3" s="152"/>
      <c r="E3" s="152"/>
      <c r="F3" s="152"/>
      <c r="G3" s="152"/>
      <c r="H3" s="152"/>
      <c r="I3" s="152"/>
      <c r="J3" s="152"/>
      <c r="K3" s="152"/>
      <c r="L3" s="152"/>
      <c r="M3" s="152"/>
      <c r="N3" s="152"/>
      <c r="O3" s="152"/>
      <c r="P3" s="152"/>
      <c r="Q3" s="152"/>
      <c r="R3" s="152"/>
      <c r="S3" s="152"/>
      <c r="T3" s="152"/>
      <c r="U3" s="152"/>
      <c r="V3" s="152"/>
      <c r="W3" s="152"/>
      <c r="X3" s="152"/>
      <c r="Y3" s="152"/>
      <c r="AA3" s="153" t="s">
        <v>42</v>
      </c>
      <c r="AB3" s="152" t="s">
        <v>41</v>
      </c>
      <c r="AC3" s="152" t="s">
        <v>43</v>
      </c>
      <c r="AD3" s="152" t="s">
        <v>33</v>
      </c>
    </row>
    <row r="4" spans="1:30">
      <c r="A4" s="152"/>
      <c r="B4" s="152"/>
      <c r="C4" s="81" t="s">
        <v>26</v>
      </c>
      <c r="D4" s="80" t="s">
        <v>28</v>
      </c>
      <c r="E4" s="80" t="s">
        <v>28</v>
      </c>
      <c r="F4" s="80" t="s">
        <v>28</v>
      </c>
      <c r="G4" s="80" t="s">
        <v>28</v>
      </c>
      <c r="H4" s="80" t="s">
        <v>28</v>
      </c>
      <c r="I4" s="80" t="s">
        <v>28</v>
      </c>
      <c r="J4" s="94" t="s">
        <v>34</v>
      </c>
      <c r="K4" s="94" t="s">
        <v>34</v>
      </c>
      <c r="L4" s="94" t="s">
        <v>34</v>
      </c>
      <c r="M4" s="94" t="s">
        <v>34</v>
      </c>
      <c r="N4" s="94" t="s">
        <v>34</v>
      </c>
      <c r="O4" s="94" t="s">
        <v>34</v>
      </c>
      <c r="P4" s="96" t="s">
        <v>35</v>
      </c>
      <c r="Q4" s="96" t="s">
        <v>35</v>
      </c>
      <c r="R4" s="96" t="s">
        <v>35</v>
      </c>
      <c r="S4" s="96" t="s">
        <v>35</v>
      </c>
      <c r="T4" s="96" t="s">
        <v>35</v>
      </c>
      <c r="U4" s="96" t="s">
        <v>35</v>
      </c>
      <c r="V4" s="100" t="s">
        <v>150</v>
      </c>
      <c r="W4" s="100" t="s">
        <v>150</v>
      </c>
      <c r="X4" s="100" t="s">
        <v>150</v>
      </c>
      <c r="Y4" s="100" t="s">
        <v>150</v>
      </c>
      <c r="AA4" s="153"/>
      <c r="AB4" s="152"/>
      <c r="AC4" s="152"/>
      <c r="AD4" s="152"/>
    </row>
    <row r="5" spans="1:30">
      <c r="A5" s="84"/>
      <c r="B5" s="83" t="s">
        <v>37</v>
      </c>
      <c r="C5" s="82"/>
      <c r="D5" s="82"/>
      <c r="E5" s="82"/>
      <c r="F5" s="82"/>
      <c r="G5" s="82"/>
      <c r="H5" s="82"/>
      <c r="I5" s="82"/>
      <c r="J5" s="82"/>
      <c r="K5" s="82"/>
      <c r="L5" s="82"/>
      <c r="M5" s="82"/>
      <c r="N5" s="82"/>
      <c r="O5" s="82"/>
      <c r="P5" s="82"/>
      <c r="Q5" s="82"/>
      <c r="R5" s="82"/>
      <c r="S5" s="82"/>
      <c r="T5" s="82"/>
      <c r="U5" s="82"/>
      <c r="V5" s="82"/>
      <c r="W5" s="82"/>
      <c r="X5" s="82"/>
      <c r="Y5" s="82"/>
      <c r="AA5" s="27">
        <v>1</v>
      </c>
      <c r="AB5" s="89" t="s">
        <v>148</v>
      </c>
      <c r="AC5" s="27" t="s">
        <v>143</v>
      </c>
      <c r="AD5" s="95" t="s">
        <v>26</v>
      </c>
    </row>
    <row r="6" spans="1:30" ht="28.8">
      <c r="A6" s="88"/>
      <c r="B6" s="79" t="s">
        <v>135</v>
      </c>
      <c r="C6" s="27" t="s">
        <v>20</v>
      </c>
      <c r="D6" s="27" t="s">
        <v>20</v>
      </c>
      <c r="E6" s="27" t="s">
        <v>20</v>
      </c>
      <c r="F6" s="27" t="s">
        <v>20</v>
      </c>
      <c r="G6" s="27" t="s">
        <v>20</v>
      </c>
      <c r="H6" s="93" t="s">
        <v>21</v>
      </c>
      <c r="I6" s="27" t="s">
        <v>20</v>
      </c>
      <c r="J6" s="97" t="s">
        <v>59</v>
      </c>
      <c r="K6" s="27" t="s">
        <v>20</v>
      </c>
      <c r="L6" s="97" t="s">
        <v>59</v>
      </c>
      <c r="M6" s="27" t="s">
        <v>20</v>
      </c>
      <c r="N6" s="97" t="s">
        <v>59</v>
      </c>
      <c r="O6" s="97" t="s">
        <v>59</v>
      </c>
      <c r="P6" s="93" t="s">
        <v>21</v>
      </c>
      <c r="Q6" s="97" t="s">
        <v>59</v>
      </c>
      <c r="R6" s="27" t="s">
        <v>20</v>
      </c>
      <c r="S6" s="27" t="s">
        <v>20</v>
      </c>
      <c r="T6" s="97" t="s">
        <v>59</v>
      </c>
      <c r="U6" s="93" t="s">
        <v>21</v>
      </c>
      <c r="V6" s="27" t="s">
        <v>20</v>
      </c>
      <c r="W6" s="27" t="s">
        <v>20</v>
      </c>
      <c r="X6" s="27" t="s">
        <v>20</v>
      </c>
      <c r="Y6" s="27" t="s">
        <v>20</v>
      </c>
      <c r="AA6" s="27">
        <v>2</v>
      </c>
      <c r="AB6" s="89" t="s">
        <v>151</v>
      </c>
      <c r="AC6" s="87" t="s">
        <v>149</v>
      </c>
      <c r="AD6" s="80" t="s">
        <v>28</v>
      </c>
    </row>
    <row r="7" spans="1:30" ht="28.8">
      <c r="A7" s="88"/>
      <c r="B7" s="79" t="s">
        <v>136</v>
      </c>
      <c r="C7" s="27" t="s">
        <v>20</v>
      </c>
      <c r="D7" s="27" t="s">
        <v>20</v>
      </c>
      <c r="E7" s="27" t="s">
        <v>20</v>
      </c>
      <c r="F7" s="27" t="s">
        <v>20</v>
      </c>
      <c r="G7" s="27" t="s">
        <v>20</v>
      </c>
      <c r="H7" s="93" t="s">
        <v>21</v>
      </c>
      <c r="I7" s="27" t="s">
        <v>20</v>
      </c>
      <c r="J7" s="27" t="s">
        <v>20</v>
      </c>
      <c r="K7" s="97" t="s">
        <v>59</v>
      </c>
      <c r="L7" s="97" t="s">
        <v>59</v>
      </c>
      <c r="M7" s="27" t="s">
        <v>20</v>
      </c>
      <c r="N7" s="97" t="s">
        <v>59</v>
      </c>
      <c r="O7" s="97" t="s">
        <v>59</v>
      </c>
      <c r="P7" s="97" t="s">
        <v>59</v>
      </c>
      <c r="Q7" s="93" t="s">
        <v>21</v>
      </c>
      <c r="R7" s="27" t="s">
        <v>20</v>
      </c>
      <c r="S7" s="27" t="s">
        <v>20</v>
      </c>
      <c r="T7" s="97" t="s">
        <v>59</v>
      </c>
      <c r="U7" s="93" t="s">
        <v>21</v>
      </c>
      <c r="V7" s="27" t="s">
        <v>20</v>
      </c>
      <c r="W7" s="27" t="s">
        <v>20</v>
      </c>
      <c r="X7" s="27" t="s">
        <v>20</v>
      </c>
      <c r="Y7" s="27" t="s">
        <v>20</v>
      </c>
      <c r="AA7" s="27">
        <v>3</v>
      </c>
      <c r="AB7" s="89" t="s">
        <v>152</v>
      </c>
      <c r="AC7" s="87" t="s">
        <v>149</v>
      </c>
      <c r="AD7" s="80" t="s">
        <v>28</v>
      </c>
    </row>
    <row r="8" spans="1:30" ht="28.8">
      <c r="A8" s="88"/>
      <c r="B8" s="79" t="s">
        <v>137</v>
      </c>
      <c r="C8" s="27" t="s">
        <v>20</v>
      </c>
      <c r="D8" s="27" t="s">
        <v>20</v>
      </c>
      <c r="E8" s="27" t="s">
        <v>20</v>
      </c>
      <c r="F8" s="27" t="s">
        <v>20</v>
      </c>
      <c r="G8" s="93" t="s">
        <v>21</v>
      </c>
      <c r="H8" s="93" t="s">
        <v>21</v>
      </c>
      <c r="I8" s="93" t="s">
        <v>21</v>
      </c>
      <c r="J8" s="27" t="s">
        <v>20</v>
      </c>
      <c r="K8" s="27" t="s">
        <v>20</v>
      </c>
      <c r="L8" s="27" t="s">
        <v>20</v>
      </c>
      <c r="M8" s="97" t="s">
        <v>59</v>
      </c>
      <c r="N8" s="97" t="s">
        <v>59</v>
      </c>
      <c r="O8" s="97" t="s">
        <v>59</v>
      </c>
      <c r="P8" s="27" t="s">
        <v>20</v>
      </c>
      <c r="Q8" s="27" t="s">
        <v>20</v>
      </c>
      <c r="R8" s="93" t="s">
        <v>21</v>
      </c>
      <c r="S8" s="97" t="s">
        <v>59</v>
      </c>
      <c r="T8" s="97" t="s">
        <v>59</v>
      </c>
      <c r="U8" s="93" t="s">
        <v>21</v>
      </c>
      <c r="V8" s="27" t="s">
        <v>20</v>
      </c>
      <c r="W8" s="27" t="s">
        <v>20</v>
      </c>
      <c r="X8" s="97" t="s">
        <v>59</v>
      </c>
      <c r="Y8" s="93" t="s">
        <v>21</v>
      </c>
      <c r="AA8" s="27">
        <v>4</v>
      </c>
      <c r="AB8" s="89" t="s">
        <v>153</v>
      </c>
      <c r="AC8" s="87" t="s">
        <v>149</v>
      </c>
      <c r="AD8" s="80" t="s">
        <v>28</v>
      </c>
    </row>
    <row r="9" spans="1:30" ht="28.8">
      <c r="A9" s="88"/>
      <c r="B9" s="79" t="s">
        <v>138</v>
      </c>
      <c r="C9" s="27" t="s">
        <v>20</v>
      </c>
      <c r="D9" s="27" t="s">
        <v>20</v>
      </c>
      <c r="E9" s="27" t="s">
        <v>20</v>
      </c>
      <c r="F9" s="93" t="s">
        <v>21</v>
      </c>
      <c r="G9" s="93" t="s">
        <v>21</v>
      </c>
      <c r="H9" s="27" t="s">
        <v>20</v>
      </c>
      <c r="I9" s="93" t="s">
        <v>21</v>
      </c>
      <c r="J9" s="27" t="s">
        <v>20</v>
      </c>
      <c r="K9" s="27" t="s">
        <v>20</v>
      </c>
      <c r="L9" s="27" t="s">
        <v>20</v>
      </c>
      <c r="M9" s="97" t="s">
        <v>59</v>
      </c>
      <c r="N9" s="27" t="s">
        <v>20</v>
      </c>
      <c r="O9" s="97" t="s">
        <v>59</v>
      </c>
      <c r="P9" s="27" t="s">
        <v>20</v>
      </c>
      <c r="Q9" s="27" t="s">
        <v>20</v>
      </c>
      <c r="R9" s="93" t="s">
        <v>21</v>
      </c>
      <c r="S9" s="93" t="s">
        <v>21</v>
      </c>
      <c r="T9" s="93" t="s">
        <v>21</v>
      </c>
      <c r="U9" s="97" t="s">
        <v>59</v>
      </c>
      <c r="V9" s="27" t="s">
        <v>20</v>
      </c>
      <c r="W9" s="93" t="s">
        <v>21</v>
      </c>
      <c r="X9" s="97" t="s">
        <v>59</v>
      </c>
      <c r="Y9" s="93" t="s">
        <v>21</v>
      </c>
      <c r="AA9" s="27">
        <v>5</v>
      </c>
      <c r="AB9" s="89" t="s">
        <v>154</v>
      </c>
      <c r="AC9" s="87" t="s">
        <v>149</v>
      </c>
      <c r="AD9" s="80" t="s">
        <v>28</v>
      </c>
    </row>
    <row r="10" spans="1:30" ht="28.8">
      <c r="A10" s="88"/>
      <c r="B10" s="79" t="s">
        <v>139</v>
      </c>
      <c r="C10" s="27" t="s">
        <v>20</v>
      </c>
      <c r="D10" s="27" t="s">
        <v>20</v>
      </c>
      <c r="E10" s="93" t="s">
        <v>21</v>
      </c>
      <c r="F10" s="93" t="s">
        <v>21</v>
      </c>
      <c r="G10" s="27" t="s">
        <v>20</v>
      </c>
      <c r="H10" s="27" t="s">
        <v>20</v>
      </c>
      <c r="I10" s="93" t="s">
        <v>21</v>
      </c>
      <c r="J10" s="27" t="s">
        <v>20</v>
      </c>
      <c r="K10" s="27" t="s">
        <v>20</v>
      </c>
      <c r="L10" s="27" t="s">
        <v>20</v>
      </c>
      <c r="M10" s="27" t="s">
        <v>20</v>
      </c>
      <c r="N10" s="27" t="s">
        <v>20</v>
      </c>
      <c r="O10" s="97" t="s">
        <v>59</v>
      </c>
      <c r="P10" s="27" t="s">
        <v>20</v>
      </c>
      <c r="Q10" s="27" t="s">
        <v>20</v>
      </c>
      <c r="R10" s="97" t="s">
        <v>59</v>
      </c>
      <c r="S10" s="93" t="s">
        <v>21</v>
      </c>
      <c r="T10" s="93" t="s">
        <v>21</v>
      </c>
      <c r="U10" s="97" t="s">
        <v>59</v>
      </c>
      <c r="V10" s="27" t="s">
        <v>20</v>
      </c>
      <c r="W10" s="93" t="s">
        <v>21</v>
      </c>
      <c r="X10" s="27" t="s">
        <v>20</v>
      </c>
      <c r="Y10" s="97" t="s">
        <v>59</v>
      </c>
      <c r="AA10" s="27">
        <v>6</v>
      </c>
      <c r="AB10" s="89" t="s">
        <v>155</v>
      </c>
      <c r="AC10" s="87" t="s">
        <v>149</v>
      </c>
      <c r="AD10" s="80" t="s">
        <v>28</v>
      </c>
    </row>
    <row r="11" spans="1:30" ht="28.8">
      <c r="A11" s="88"/>
      <c r="B11" s="79" t="s">
        <v>140</v>
      </c>
      <c r="C11" s="27" t="s">
        <v>20</v>
      </c>
      <c r="D11" s="93" t="s">
        <v>21</v>
      </c>
      <c r="E11" s="27" t="s">
        <v>20</v>
      </c>
      <c r="F11" s="27" t="s">
        <v>20</v>
      </c>
      <c r="G11" s="27" t="s">
        <v>20</v>
      </c>
      <c r="H11" s="27" t="s">
        <v>20</v>
      </c>
      <c r="I11" s="93" t="s">
        <v>21</v>
      </c>
      <c r="J11" s="27" t="s">
        <v>20</v>
      </c>
      <c r="K11" s="27" t="s">
        <v>20</v>
      </c>
      <c r="L11" s="27" t="s">
        <v>20</v>
      </c>
      <c r="M11" s="27" t="s">
        <v>20</v>
      </c>
      <c r="N11" s="27" t="s">
        <v>20</v>
      </c>
      <c r="O11" s="97" t="s">
        <v>59</v>
      </c>
      <c r="P11" s="27" t="s">
        <v>20</v>
      </c>
      <c r="Q11" s="27" t="s">
        <v>20</v>
      </c>
      <c r="R11" s="27" t="s">
        <v>20</v>
      </c>
      <c r="S11" s="27" t="s">
        <v>20</v>
      </c>
      <c r="T11" s="93" t="s">
        <v>21</v>
      </c>
      <c r="U11" s="97" t="s">
        <v>59</v>
      </c>
      <c r="V11" s="27" t="s">
        <v>20</v>
      </c>
      <c r="W11" s="27" t="s">
        <v>20</v>
      </c>
      <c r="X11" s="27" t="s">
        <v>20</v>
      </c>
      <c r="Y11" s="27" t="s">
        <v>20</v>
      </c>
      <c r="AA11" s="27">
        <v>7</v>
      </c>
      <c r="AB11" s="89" t="s">
        <v>156</v>
      </c>
      <c r="AC11" s="87" t="s">
        <v>149</v>
      </c>
      <c r="AD11" s="80" t="s">
        <v>28</v>
      </c>
    </row>
    <row r="12" spans="1:30" ht="28.8">
      <c r="A12" s="88"/>
      <c r="B12" s="79" t="s">
        <v>141</v>
      </c>
      <c r="C12" s="27" t="s">
        <v>20</v>
      </c>
      <c r="D12" s="27" t="s">
        <v>20</v>
      </c>
      <c r="E12" s="27" t="s">
        <v>20</v>
      </c>
      <c r="F12" s="27" t="s">
        <v>20</v>
      </c>
      <c r="G12" s="27" t="s">
        <v>20</v>
      </c>
      <c r="H12" s="27" t="s">
        <v>20</v>
      </c>
      <c r="I12" s="27" t="s">
        <v>20</v>
      </c>
      <c r="J12" s="27" t="s">
        <v>20</v>
      </c>
      <c r="K12" s="27" t="s">
        <v>20</v>
      </c>
      <c r="L12" s="27" t="s">
        <v>20</v>
      </c>
      <c r="M12" s="27" t="s">
        <v>20</v>
      </c>
      <c r="N12" s="27" t="s">
        <v>20</v>
      </c>
      <c r="O12" s="27" t="s">
        <v>20</v>
      </c>
      <c r="P12" s="27" t="s">
        <v>20</v>
      </c>
      <c r="Q12" s="27" t="s">
        <v>20</v>
      </c>
      <c r="R12" s="27" t="s">
        <v>20</v>
      </c>
      <c r="S12" s="27" t="s">
        <v>20</v>
      </c>
      <c r="T12" s="27" t="s">
        <v>20</v>
      </c>
      <c r="U12" s="27" t="s">
        <v>20</v>
      </c>
      <c r="V12" s="93" t="s">
        <v>21</v>
      </c>
      <c r="W12" s="93" t="s">
        <v>21</v>
      </c>
      <c r="X12" s="93" t="s">
        <v>21</v>
      </c>
      <c r="Y12" s="93" t="s">
        <v>21</v>
      </c>
      <c r="AA12" s="27">
        <v>8</v>
      </c>
      <c r="AB12" s="89" t="s">
        <v>157</v>
      </c>
      <c r="AC12" s="27" t="s">
        <v>146</v>
      </c>
      <c r="AD12" s="94" t="s">
        <v>34</v>
      </c>
    </row>
    <row r="13" spans="1:30" ht="28.8">
      <c r="A13" s="88"/>
      <c r="B13" s="79" t="s">
        <v>142</v>
      </c>
      <c r="C13" s="93" t="s">
        <v>21</v>
      </c>
      <c r="D13" s="93" t="s">
        <v>21</v>
      </c>
      <c r="E13" s="93" t="s">
        <v>21</v>
      </c>
      <c r="F13" s="93" t="s">
        <v>21</v>
      </c>
      <c r="G13" s="93" t="s">
        <v>21</v>
      </c>
      <c r="H13" s="93" t="s">
        <v>21</v>
      </c>
      <c r="I13" s="93" t="s">
        <v>21</v>
      </c>
      <c r="J13" s="93" t="s">
        <v>21</v>
      </c>
      <c r="K13" s="93" t="s">
        <v>21</v>
      </c>
      <c r="L13" s="93" t="s">
        <v>21</v>
      </c>
      <c r="M13" s="93" t="s">
        <v>21</v>
      </c>
      <c r="N13" s="93" t="s">
        <v>21</v>
      </c>
      <c r="O13" s="93" t="s">
        <v>21</v>
      </c>
      <c r="P13" s="93" t="s">
        <v>21</v>
      </c>
      <c r="Q13" s="93" t="s">
        <v>21</v>
      </c>
      <c r="R13" s="93" t="s">
        <v>21</v>
      </c>
      <c r="S13" s="93" t="s">
        <v>21</v>
      </c>
      <c r="T13" s="93" t="s">
        <v>21</v>
      </c>
      <c r="U13" s="93" t="s">
        <v>21</v>
      </c>
      <c r="V13" s="27" t="s">
        <v>20</v>
      </c>
      <c r="W13" s="27" t="s">
        <v>20</v>
      </c>
      <c r="X13" s="27" t="s">
        <v>20</v>
      </c>
      <c r="Y13" s="27" t="s">
        <v>20</v>
      </c>
      <c r="AA13" s="27">
        <v>9</v>
      </c>
      <c r="AB13" s="89" t="s">
        <v>158</v>
      </c>
      <c r="AC13" s="27" t="s">
        <v>146</v>
      </c>
      <c r="AD13" s="94" t="s">
        <v>34</v>
      </c>
    </row>
    <row r="14" spans="1:30" ht="28.8">
      <c r="A14" s="84"/>
      <c r="B14" s="83" t="s">
        <v>38</v>
      </c>
      <c r="C14" s="82"/>
      <c r="D14" s="82"/>
      <c r="E14" s="82"/>
      <c r="F14" s="82"/>
      <c r="G14" s="82"/>
      <c r="H14" s="82"/>
      <c r="I14" s="82"/>
      <c r="J14" s="82"/>
      <c r="K14" s="82"/>
      <c r="L14" s="82"/>
      <c r="M14" s="82"/>
      <c r="N14" s="82"/>
      <c r="O14" s="82"/>
      <c r="P14" s="82"/>
      <c r="Q14" s="82"/>
      <c r="R14" s="82"/>
      <c r="S14" s="82"/>
      <c r="T14" s="82"/>
      <c r="U14" s="82"/>
      <c r="V14" s="82"/>
      <c r="W14" s="82"/>
      <c r="X14" s="82"/>
      <c r="Y14" s="82"/>
      <c r="AA14" s="27">
        <v>15</v>
      </c>
      <c r="AB14" s="89" t="s">
        <v>159</v>
      </c>
      <c r="AC14" s="27" t="s">
        <v>146</v>
      </c>
      <c r="AD14" s="94" t="s">
        <v>34</v>
      </c>
    </row>
    <row r="15" spans="1:30" ht="28.8">
      <c r="A15" s="88"/>
      <c r="B15" s="79" t="s">
        <v>143</v>
      </c>
      <c r="C15" s="98" t="s">
        <v>58</v>
      </c>
      <c r="D15" s="27"/>
      <c r="E15" s="27"/>
      <c r="F15" s="27"/>
      <c r="G15" s="27"/>
      <c r="H15" s="27"/>
      <c r="I15" s="27"/>
      <c r="J15" s="27"/>
      <c r="K15" s="27"/>
      <c r="L15" s="27"/>
      <c r="M15" s="27"/>
      <c r="N15" s="27"/>
      <c r="O15" s="27"/>
      <c r="P15" s="27"/>
      <c r="Q15" s="27"/>
      <c r="R15" s="27"/>
      <c r="S15" s="27"/>
      <c r="T15" s="27"/>
      <c r="U15" s="27"/>
      <c r="V15" s="27"/>
      <c r="W15" s="27"/>
      <c r="X15" s="27"/>
      <c r="Y15" s="27"/>
      <c r="AA15" s="27">
        <v>16</v>
      </c>
      <c r="AB15" s="89" t="s">
        <v>160</v>
      </c>
      <c r="AC15" s="27" t="s">
        <v>146</v>
      </c>
      <c r="AD15" s="94" t="s">
        <v>34</v>
      </c>
    </row>
    <row r="16" spans="1:30" ht="28.8">
      <c r="A16" s="88"/>
      <c r="B16" s="79" t="s">
        <v>144</v>
      </c>
      <c r="C16" s="27"/>
      <c r="D16" s="99" t="s">
        <v>58</v>
      </c>
      <c r="E16" s="99" t="s">
        <v>58</v>
      </c>
      <c r="F16" s="99" t="s">
        <v>58</v>
      </c>
      <c r="G16" s="99" t="s">
        <v>58</v>
      </c>
      <c r="H16" s="99" t="s">
        <v>58</v>
      </c>
      <c r="I16" s="99" t="s">
        <v>58</v>
      </c>
      <c r="J16" s="99"/>
      <c r="K16" s="99"/>
      <c r="L16" s="99"/>
      <c r="M16" s="99"/>
      <c r="N16" s="99"/>
      <c r="O16" s="99"/>
      <c r="P16" s="99"/>
      <c r="Q16" s="99"/>
      <c r="R16" s="99"/>
      <c r="S16" s="99"/>
      <c r="T16" s="99"/>
      <c r="U16" s="99"/>
      <c r="V16" s="27"/>
      <c r="W16" s="27"/>
      <c r="X16" s="27"/>
      <c r="Y16" s="27"/>
      <c r="AA16" s="27">
        <v>17</v>
      </c>
      <c r="AB16" s="89" t="s">
        <v>161</v>
      </c>
      <c r="AC16" s="27" t="s">
        <v>146</v>
      </c>
      <c r="AD16" s="94" t="s">
        <v>34</v>
      </c>
    </row>
    <row r="17" spans="1:30">
      <c r="A17" s="88"/>
      <c r="B17" s="79" t="s">
        <v>145</v>
      </c>
      <c r="C17" s="27"/>
      <c r="D17" s="27" t="s">
        <v>58</v>
      </c>
      <c r="E17" s="27" t="s">
        <v>58</v>
      </c>
      <c r="F17" s="27" t="s">
        <v>58</v>
      </c>
      <c r="G17" s="27" t="s">
        <v>58</v>
      </c>
      <c r="H17" s="27" t="s">
        <v>58</v>
      </c>
      <c r="I17" s="27" t="s">
        <v>58</v>
      </c>
      <c r="J17" s="27"/>
      <c r="K17" s="27"/>
      <c r="L17" s="27"/>
      <c r="M17" s="27"/>
      <c r="N17" s="27"/>
      <c r="O17" s="27"/>
      <c r="P17" s="27" t="s">
        <v>58</v>
      </c>
      <c r="Q17" s="27" t="s">
        <v>58</v>
      </c>
      <c r="R17" s="27" t="s">
        <v>58</v>
      </c>
      <c r="S17" s="27" t="s">
        <v>58</v>
      </c>
      <c r="T17" s="27" t="s">
        <v>58</v>
      </c>
      <c r="U17" s="27" t="s">
        <v>58</v>
      </c>
      <c r="V17" s="27"/>
      <c r="W17" s="27"/>
      <c r="X17" s="27"/>
      <c r="Y17" s="27"/>
      <c r="AA17" s="27">
        <v>18</v>
      </c>
      <c r="AB17" s="88" t="s">
        <v>162</v>
      </c>
      <c r="AC17" s="27" t="s">
        <v>146</v>
      </c>
      <c r="AD17" s="94" t="s">
        <v>34</v>
      </c>
    </row>
    <row r="18" spans="1:30" ht="28.8">
      <c r="A18" s="88"/>
      <c r="B18" s="79" t="s">
        <v>146</v>
      </c>
      <c r="C18" s="27"/>
      <c r="D18" s="27"/>
      <c r="E18" s="27"/>
      <c r="F18" s="27"/>
      <c r="G18" s="27"/>
      <c r="H18" s="27"/>
      <c r="I18" s="27"/>
      <c r="J18" s="27" t="s">
        <v>58</v>
      </c>
      <c r="K18" s="27" t="s">
        <v>58</v>
      </c>
      <c r="L18" s="27" t="s">
        <v>58</v>
      </c>
      <c r="M18" s="27" t="s">
        <v>58</v>
      </c>
      <c r="N18" s="27" t="s">
        <v>58</v>
      </c>
      <c r="O18" s="27" t="s">
        <v>58</v>
      </c>
      <c r="P18" s="27" t="s">
        <v>58</v>
      </c>
      <c r="Q18" s="27" t="s">
        <v>58</v>
      </c>
      <c r="R18" s="27" t="s">
        <v>58</v>
      </c>
      <c r="S18" s="27" t="s">
        <v>58</v>
      </c>
      <c r="T18" s="27" t="s">
        <v>58</v>
      </c>
      <c r="U18" s="27" t="s">
        <v>58</v>
      </c>
      <c r="V18" s="27"/>
      <c r="W18" s="27"/>
      <c r="X18" s="27"/>
      <c r="Y18" s="27"/>
      <c r="AA18" s="27">
        <v>17</v>
      </c>
      <c r="AB18" s="89" t="s">
        <v>163</v>
      </c>
      <c r="AC18" s="87" t="s">
        <v>164</v>
      </c>
      <c r="AD18" s="96" t="s">
        <v>35</v>
      </c>
    </row>
    <row r="19" spans="1:30" ht="28.8">
      <c r="A19" s="88"/>
      <c r="B19" s="79" t="s">
        <v>147</v>
      </c>
      <c r="C19" s="27"/>
      <c r="D19" s="27"/>
      <c r="E19" s="27"/>
      <c r="F19" s="27"/>
      <c r="G19" s="27"/>
      <c r="H19" s="27"/>
      <c r="I19" s="27"/>
      <c r="J19" s="27"/>
      <c r="K19" s="27"/>
      <c r="L19" s="27"/>
      <c r="M19" s="27"/>
      <c r="N19" s="27"/>
      <c r="O19" s="27"/>
      <c r="P19" s="27"/>
      <c r="Q19" s="27"/>
      <c r="R19" s="27"/>
      <c r="S19" s="27"/>
      <c r="T19" s="27"/>
      <c r="U19" s="27"/>
      <c r="V19" s="27" t="s">
        <v>58</v>
      </c>
      <c r="W19" s="27" t="s">
        <v>58</v>
      </c>
      <c r="X19" s="27" t="s">
        <v>58</v>
      </c>
      <c r="Y19" s="27" t="s">
        <v>58</v>
      </c>
      <c r="AA19" s="27">
        <v>18</v>
      </c>
      <c r="AB19" s="89" t="s">
        <v>165</v>
      </c>
      <c r="AC19" s="87" t="s">
        <v>164</v>
      </c>
      <c r="AD19" s="96" t="s">
        <v>35</v>
      </c>
    </row>
    <row r="20" spans="1:30" ht="43.2">
      <c r="A20" s="88"/>
      <c r="B20" s="79"/>
      <c r="C20" s="27"/>
      <c r="D20" s="27"/>
      <c r="E20" s="27"/>
      <c r="F20" s="27"/>
      <c r="G20" s="27"/>
      <c r="H20" s="27"/>
      <c r="I20" s="27"/>
      <c r="J20" s="27"/>
      <c r="K20" s="27"/>
      <c r="L20" s="27"/>
      <c r="M20" s="27"/>
      <c r="N20" s="27"/>
      <c r="O20" s="27"/>
      <c r="P20" s="27"/>
      <c r="Q20" s="27"/>
      <c r="R20" s="27"/>
      <c r="S20" s="27"/>
      <c r="T20" s="27"/>
      <c r="U20" s="27"/>
      <c r="V20" s="27"/>
      <c r="W20" s="27"/>
      <c r="X20" s="27"/>
      <c r="Y20" s="27"/>
      <c r="AA20" s="27">
        <v>19</v>
      </c>
      <c r="AB20" s="89" t="s">
        <v>166</v>
      </c>
      <c r="AC20" s="87" t="s">
        <v>164</v>
      </c>
      <c r="AD20" s="96" t="s">
        <v>35</v>
      </c>
    </row>
    <row r="21" spans="1:30" ht="43.2">
      <c r="AA21" s="27">
        <v>20</v>
      </c>
      <c r="AB21" s="89" t="s">
        <v>167</v>
      </c>
      <c r="AC21" s="87" t="s">
        <v>164</v>
      </c>
      <c r="AD21" s="96" t="s">
        <v>35</v>
      </c>
    </row>
    <row r="22" spans="1:30" ht="43.2">
      <c r="AA22" s="27">
        <v>21</v>
      </c>
      <c r="AB22" s="89" t="s">
        <v>168</v>
      </c>
      <c r="AC22" s="87" t="s">
        <v>164</v>
      </c>
      <c r="AD22" s="96" t="s">
        <v>35</v>
      </c>
    </row>
    <row r="23" spans="1:30" ht="43.2">
      <c r="AA23" s="27">
        <v>22</v>
      </c>
      <c r="AB23" s="89" t="s">
        <v>169</v>
      </c>
      <c r="AC23" s="87" t="s">
        <v>164</v>
      </c>
      <c r="AD23" s="96" t="s">
        <v>35</v>
      </c>
    </row>
    <row r="24" spans="1:30" ht="28.8">
      <c r="AA24" s="27">
        <v>23</v>
      </c>
      <c r="AB24" s="101" t="s">
        <v>173</v>
      </c>
      <c r="AC24" s="27" t="s">
        <v>147</v>
      </c>
      <c r="AD24" s="100" t="s">
        <v>150</v>
      </c>
    </row>
    <row r="25" spans="1:30" ht="28.8">
      <c r="AA25" s="27">
        <v>24</v>
      </c>
      <c r="AB25" s="101" t="s">
        <v>171</v>
      </c>
      <c r="AC25" s="27" t="s">
        <v>147</v>
      </c>
      <c r="AD25" s="100" t="s">
        <v>150</v>
      </c>
    </row>
    <row r="26" spans="1:30" ht="28.8">
      <c r="AA26" s="27">
        <v>25</v>
      </c>
      <c r="AB26" s="101" t="s">
        <v>172</v>
      </c>
      <c r="AC26" s="27" t="s">
        <v>147</v>
      </c>
      <c r="AD26" s="100" t="s">
        <v>150</v>
      </c>
    </row>
    <row r="27" spans="1:30" ht="43.2">
      <c r="AA27" s="27">
        <v>26</v>
      </c>
      <c r="AB27" s="101" t="s">
        <v>170</v>
      </c>
      <c r="AC27" s="27" t="s">
        <v>147</v>
      </c>
      <c r="AD27" s="100" t="s">
        <v>150</v>
      </c>
    </row>
  </sheetData>
  <mergeCells count="9">
    <mergeCell ref="AA1:AD1"/>
    <mergeCell ref="C3:Y3"/>
    <mergeCell ref="B3:B4"/>
    <mergeCell ref="A3:A4"/>
    <mergeCell ref="AA3:AA4"/>
    <mergeCell ref="A1:Y1"/>
    <mergeCell ref="AB3:AB4"/>
    <mergeCell ref="AC3:AC4"/>
    <mergeCell ref="AD3:AD4"/>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tabSelected="1" workbookViewId="0">
      <selection activeCell="D5" sqref="D5"/>
    </sheetView>
  </sheetViews>
  <sheetFormatPr defaultColWidth="9" defaultRowHeight="10.199999999999999"/>
  <cols>
    <col min="1" max="1" width="14.6640625" style="32" bestFit="1" customWidth="1"/>
    <col min="2" max="2" width="31.5546875" style="32" customWidth="1"/>
    <col min="3" max="3" width="27.109375" style="32" customWidth="1"/>
    <col min="4" max="4" width="58.44140625" style="32" customWidth="1"/>
    <col min="5" max="5" width="35.77734375" style="32" customWidth="1"/>
    <col min="6" max="6" width="14.44140625" style="32" customWidth="1"/>
    <col min="7" max="7" width="22.109375" style="32" customWidth="1"/>
    <col min="8" max="8" width="12.44140625" style="32" customWidth="1"/>
    <col min="9" max="9" width="26.5546875" style="32" customWidth="1"/>
    <col min="10" max="16384" width="9" style="32"/>
  </cols>
  <sheetData>
    <row r="1" spans="1:9" ht="20.399999999999999">
      <c r="A1" s="28" t="s">
        <v>44</v>
      </c>
      <c r="B1" s="28" t="s">
        <v>45</v>
      </c>
      <c r="C1" s="28"/>
      <c r="D1" s="29" t="str">
        <f>"Pass: "&amp;COUNTIF($G$6:$G$1011,"Pass")</f>
        <v>Pass: 10</v>
      </c>
      <c r="E1" s="30" t="str">
        <f>"Untested: "&amp;COUNTIF($G$6:$G$1011,"Untest")</f>
        <v>Untested: 0</v>
      </c>
      <c r="F1" s="31"/>
      <c r="G1"/>
    </row>
    <row r="2" spans="1:9" ht="14.4">
      <c r="A2" s="33" t="s">
        <v>46</v>
      </c>
      <c r="B2" s="34"/>
      <c r="C2" s="34"/>
      <c r="D2" s="29" t="str">
        <f>"Fail: "&amp;COUNTIF($G$6:$G$1011,"Fail")</f>
        <v>Fail: 0</v>
      </c>
      <c r="E2" s="30" t="str">
        <f>"N/A: "&amp;COUNTIF($G$6:$G$1011,"N/A")</f>
        <v>N/A: 0</v>
      </c>
      <c r="F2" s="31"/>
      <c r="G2"/>
    </row>
    <row r="3" spans="1:9" ht="14.4">
      <c r="A3" s="33" t="s">
        <v>47</v>
      </c>
      <c r="B3" s="33"/>
      <c r="C3" s="33"/>
      <c r="D3" s="29"/>
      <c r="E3" s="35" t="str">
        <f>"Number of cases: "&amp;(COUNTA($A$5:$A$1011))</f>
        <v>Number of cases: 11</v>
      </c>
      <c r="F3" s="36"/>
      <c r="G3"/>
    </row>
    <row r="4" spans="1:9">
      <c r="A4" s="37" t="s">
        <v>48</v>
      </c>
      <c r="B4" s="37" t="s">
        <v>49</v>
      </c>
      <c r="C4" s="37" t="s">
        <v>50</v>
      </c>
      <c r="D4" s="37" t="s">
        <v>51</v>
      </c>
      <c r="E4" s="37" t="s">
        <v>52</v>
      </c>
      <c r="F4" s="38" t="s">
        <v>53</v>
      </c>
      <c r="G4" s="37" t="s">
        <v>181</v>
      </c>
      <c r="H4" s="37" t="s">
        <v>54</v>
      </c>
      <c r="I4" s="37" t="s">
        <v>55</v>
      </c>
    </row>
    <row r="5" spans="1:9" ht="153">
      <c r="A5" s="39" t="s">
        <v>182</v>
      </c>
      <c r="B5" s="41" t="s">
        <v>189</v>
      </c>
      <c r="C5" s="102" t="s">
        <v>183</v>
      </c>
      <c r="D5" s="41" t="s">
        <v>184</v>
      </c>
      <c r="E5" s="41" t="s">
        <v>185</v>
      </c>
      <c r="F5" s="41"/>
      <c r="G5" s="40" t="s">
        <v>56</v>
      </c>
      <c r="H5" s="42">
        <v>45492</v>
      </c>
      <c r="I5" s="43" t="s">
        <v>188</v>
      </c>
    </row>
    <row r="6" spans="1:9" ht="153">
      <c r="A6" s="39" t="s">
        <v>186</v>
      </c>
      <c r="B6" s="41" t="s">
        <v>190</v>
      </c>
      <c r="C6" s="102" t="s">
        <v>191</v>
      </c>
      <c r="D6" s="41" t="s">
        <v>192</v>
      </c>
      <c r="E6" s="41" t="s">
        <v>193</v>
      </c>
      <c r="F6" s="41"/>
      <c r="G6" s="40" t="s">
        <v>56</v>
      </c>
      <c r="H6" s="42">
        <v>45492</v>
      </c>
      <c r="I6" s="43" t="s">
        <v>187</v>
      </c>
    </row>
    <row r="7" spans="1:9" ht="153">
      <c r="A7" s="39" t="s">
        <v>194</v>
      </c>
      <c r="B7" s="41" t="s">
        <v>189</v>
      </c>
      <c r="C7" s="102" t="s">
        <v>183</v>
      </c>
      <c r="D7" s="41" t="s">
        <v>195</v>
      </c>
      <c r="E7" s="41" t="s">
        <v>196</v>
      </c>
      <c r="F7" s="41"/>
      <c r="G7" s="40" t="s">
        <v>56</v>
      </c>
      <c r="H7" s="42">
        <v>45492</v>
      </c>
      <c r="I7" s="43" t="s">
        <v>187</v>
      </c>
    </row>
    <row r="8" spans="1:9" ht="153">
      <c r="A8" s="39" t="s">
        <v>199</v>
      </c>
      <c r="B8" s="41" t="s">
        <v>190</v>
      </c>
      <c r="C8" s="102" t="s">
        <v>191</v>
      </c>
      <c r="D8" s="41" t="s">
        <v>197</v>
      </c>
      <c r="E8" s="41" t="s">
        <v>198</v>
      </c>
      <c r="F8" s="41"/>
      <c r="G8" s="40" t="s">
        <v>56</v>
      </c>
      <c r="H8" s="42">
        <v>45492</v>
      </c>
      <c r="I8" s="43" t="s">
        <v>187</v>
      </c>
    </row>
    <row r="9" spans="1:9" ht="173.4">
      <c r="A9" s="39" t="s">
        <v>200</v>
      </c>
      <c r="B9" s="41" t="s">
        <v>189</v>
      </c>
      <c r="C9" s="102" t="s">
        <v>183</v>
      </c>
      <c r="D9" s="41" t="s">
        <v>201</v>
      </c>
      <c r="E9" s="41" t="s">
        <v>202</v>
      </c>
      <c r="F9" s="41"/>
      <c r="G9" s="40" t="s">
        <v>56</v>
      </c>
      <c r="H9" s="42">
        <v>45492</v>
      </c>
      <c r="I9" s="43" t="s">
        <v>187</v>
      </c>
    </row>
    <row r="10" spans="1:9" ht="183.6">
      <c r="A10" s="39" t="s">
        <v>203</v>
      </c>
      <c r="B10" s="41" t="s">
        <v>189</v>
      </c>
      <c r="C10" s="102" t="s">
        <v>183</v>
      </c>
      <c r="D10" s="41" t="s">
        <v>212</v>
      </c>
      <c r="E10" s="41" t="s">
        <v>213</v>
      </c>
      <c r="F10" s="41"/>
      <c r="G10" s="40" t="s">
        <v>56</v>
      </c>
      <c r="H10" s="42">
        <v>45492</v>
      </c>
      <c r="I10" s="43" t="s">
        <v>187</v>
      </c>
    </row>
    <row r="11" spans="1:9" ht="173.4">
      <c r="A11" s="39" t="s">
        <v>204</v>
      </c>
      <c r="B11" s="41" t="s">
        <v>189</v>
      </c>
      <c r="C11" s="102" t="s">
        <v>183</v>
      </c>
      <c r="D11" s="41" t="s">
        <v>205</v>
      </c>
      <c r="E11" s="41" t="s">
        <v>206</v>
      </c>
      <c r="F11" s="41"/>
      <c r="G11" s="40" t="s">
        <v>56</v>
      </c>
      <c r="H11" s="42">
        <v>45492</v>
      </c>
      <c r="I11" s="43" t="s">
        <v>187</v>
      </c>
    </row>
    <row r="12" spans="1:9" ht="214.2">
      <c r="A12" s="39" t="s">
        <v>207</v>
      </c>
      <c r="B12" s="41" t="s">
        <v>189</v>
      </c>
      <c r="C12" s="102" t="s">
        <v>183</v>
      </c>
      <c r="D12" s="41" t="s">
        <v>208</v>
      </c>
      <c r="E12" s="41" t="s">
        <v>209</v>
      </c>
      <c r="F12" s="41"/>
      <c r="G12" s="40" t="s">
        <v>56</v>
      </c>
      <c r="H12" s="42">
        <v>45492</v>
      </c>
      <c r="I12" s="43" t="s">
        <v>187</v>
      </c>
    </row>
    <row r="13" spans="1:9" ht="224.4">
      <c r="A13" s="39" t="s">
        <v>214</v>
      </c>
      <c r="B13" s="41" t="s">
        <v>189</v>
      </c>
      <c r="C13" s="102" t="s">
        <v>183</v>
      </c>
      <c r="D13" s="41" t="s">
        <v>210</v>
      </c>
      <c r="E13" s="41" t="s">
        <v>211</v>
      </c>
      <c r="F13" s="41"/>
      <c r="G13" s="40" t="s">
        <v>56</v>
      </c>
      <c r="H13" s="42">
        <v>45492</v>
      </c>
      <c r="I13" s="43" t="s">
        <v>187</v>
      </c>
    </row>
    <row r="14" spans="1:9" ht="275.39999999999998">
      <c r="A14" s="39" t="s">
        <v>215</v>
      </c>
      <c r="B14" s="41" t="s">
        <v>190</v>
      </c>
      <c r="C14" s="102" t="s">
        <v>191</v>
      </c>
      <c r="D14" s="41" t="s">
        <v>216</v>
      </c>
      <c r="E14" s="41" t="s">
        <v>217</v>
      </c>
      <c r="F14" s="41"/>
      <c r="G14" s="40" t="s">
        <v>56</v>
      </c>
      <c r="H14" s="42">
        <v>45492</v>
      </c>
      <c r="I14" s="43" t="s">
        <v>187</v>
      </c>
    </row>
    <row r="15" spans="1:9" ht="163.19999999999999">
      <c r="A15" s="39" t="s">
        <v>219</v>
      </c>
      <c r="B15" s="41" t="s">
        <v>189</v>
      </c>
      <c r="C15" s="102" t="s">
        <v>183</v>
      </c>
      <c r="D15" s="41" t="s">
        <v>220</v>
      </c>
      <c r="E15" s="41" t="s">
        <v>221</v>
      </c>
      <c r="F15" s="41"/>
      <c r="G15" s="40" t="s">
        <v>56</v>
      </c>
      <c r="H15" s="42">
        <v>45492</v>
      </c>
      <c r="I15" s="43" t="s">
        <v>187</v>
      </c>
    </row>
    <row r="16" spans="1:9">
      <c r="A16" s="39"/>
      <c r="B16" s="44"/>
      <c r="C16" s="41"/>
      <c r="D16" s="44"/>
      <c r="E16" s="44"/>
      <c r="F16" s="39"/>
      <c r="G16" s="40"/>
      <c r="H16" s="42"/>
      <c r="I16" s="43"/>
    </row>
    <row r="17" spans="1:9">
      <c r="A17" s="39"/>
      <c r="B17" s="44"/>
      <c r="C17" s="41"/>
      <c r="D17" s="44"/>
      <c r="E17" s="44"/>
      <c r="F17" s="39"/>
      <c r="G17" s="40"/>
      <c r="H17" s="42"/>
      <c r="I17" s="43"/>
    </row>
    <row r="18" spans="1:9">
      <c r="A18" s="39"/>
      <c r="B18" s="44"/>
      <c r="C18" s="41"/>
      <c r="D18" s="44" t="s">
        <v>218</v>
      </c>
      <c r="E18" s="44"/>
      <c r="F18" s="45"/>
      <c r="G18" s="40"/>
      <c r="H18" s="42"/>
      <c r="I18" s="43"/>
    </row>
    <row r="19" spans="1:9">
      <c r="A19" s="39"/>
      <c r="B19" s="44"/>
      <c r="C19" s="41"/>
      <c r="D19" s="44"/>
      <c r="E19" s="44"/>
      <c r="F19" s="39"/>
      <c r="G19" s="40"/>
      <c r="H19" s="42"/>
      <c r="I19" s="43"/>
    </row>
    <row r="20" spans="1:9">
      <c r="A20" s="39"/>
      <c r="B20" s="44"/>
      <c r="C20" s="41"/>
      <c r="D20" s="44"/>
      <c r="E20" s="44"/>
      <c r="F20" s="45"/>
      <c r="G20" s="40"/>
      <c r="H20" s="42"/>
      <c r="I20" s="43"/>
    </row>
    <row r="21" spans="1:9">
      <c r="A21" s="39"/>
      <c r="B21" s="44"/>
      <c r="C21" s="41"/>
      <c r="D21" s="44"/>
      <c r="E21" s="44"/>
      <c r="F21" s="45"/>
      <c r="G21" s="40"/>
      <c r="H21" s="42"/>
      <c r="I21" s="43"/>
    </row>
    <row r="22" spans="1:9">
      <c r="A22" s="39"/>
      <c r="B22" s="45"/>
      <c r="C22" s="40"/>
      <c r="D22" s="46"/>
      <c r="E22" s="45"/>
      <c r="F22" s="45"/>
      <c r="G22" s="40"/>
      <c r="H22" s="42"/>
      <c r="I22" s="43"/>
    </row>
    <row r="23" spans="1:9">
      <c r="A23" s="39"/>
      <c r="B23" s="45"/>
      <c r="C23" s="40"/>
      <c r="D23" s="46"/>
      <c r="E23" s="45"/>
      <c r="F23" s="45"/>
      <c r="G23" s="40"/>
      <c r="H23" s="42"/>
      <c r="I23" s="43"/>
    </row>
    <row r="24" spans="1:9">
      <c r="A24" s="39"/>
      <c r="B24" s="45"/>
      <c r="C24" s="40"/>
      <c r="D24" s="45"/>
      <c r="E24" s="45"/>
      <c r="F24" s="45"/>
      <c r="G24" s="40"/>
      <c r="H24" s="42"/>
      <c r="I24" s="43"/>
    </row>
    <row r="25" spans="1:9">
      <c r="A25" s="47"/>
      <c r="B25" s="47"/>
      <c r="C25" s="47"/>
      <c r="D25" s="47"/>
      <c r="E25" s="47"/>
      <c r="F25" s="45"/>
      <c r="G25" s="40"/>
      <c r="H25" s="42"/>
      <c r="I25" s="43"/>
    </row>
    <row r="26" spans="1:9">
      <c r="A26" s="47"/>
      <c r="B26" s="47"/>
      <c r="C26" s="47"/>
      <c r="D26" s="47"/>
      <c r="E26" s="47"/>
      <c r="F26" s="45"/>
      <c r="G26" s="40"/>
      <c r="H26" s="42"/>
      <c r="I26" s="43"/>
    </row>
    <row r="27" spans="1:9">
      <c r="A27" s="45"/>
      <c r="B27" s="45"/>
      <c r="C27" s="45"/>
      <c r="D27" s="45"/>
      <c r="E27" s="45"/>
      <c r="F27" s="45"/>
      <c r="G27" s="40"/>
      <c r="H27" s="42"/>
      <c r="I27" s="43"/>
    </row>
    <row r="28" spans="1:9">
      <c r="A28" s="39"/>
      <c r="B28" s="39"/>
      <c r="C28" s="39"/>
      <c r="D28" s="39"/>
      <c r="E28" s="45"/>
      <c r="F28" s="45"/>
      <c r="G28" s="40"/>
      <c r="H28" s="42"/>
      <c r="I28" s="43"/>
    </row>
    <row r="29" spans="1:9">
      <c r="A29" s="45"/>
      <c r="B29" s="45"/>
      <c r="C29" s="45"/>
      <c r="D29" s="45"/>
      <c r="E29" s="45"/>
      <c r="F29" s="45"/>
      <c r="G29" s="40"/>
      <c r="H29" s="42"/>
      <c r="I29" s="43"/>
    </row>
    <row r="30" spans="1:9">
      <c r="A30" s="45"/>
      <c r="B30" s="45"/>
      <c r="C30" s="45"/>
      <c r="D30" s="45"/>
      <c r="E30" s="45"/>
      <c r="G30" s="40"/>
      <c r="H30" s="42"/>
      <c r="I30" s="43"/>
    </row>
    <row r="31" spans="1:9">
      <c r="A31" s="45"/>
      <c r="B31" s="45"/>
      <c r="C31" s="45"/>
      <c r="D31" s="45"/>
      <c r="E31" s="45"/>
      <c r="G31" s="40"/>
      <c r="H31" s="42"/>
      <c r="I31" s="43"/>
    </row>
    <row r="32" spans="1:9">
      <c r="A32" s="45"/>
      <c r="B32" s="155"/>
      <c r="C32" s="46"/>
      <c r="D32" s="45"/>
      <c r="E32" s="45"/>
      <c r="G32" s="40"/>
      <c r="H32" s="42"/>
      <c r="I32" s="43"/>
    </row>
    <row r="33" spans="1:9">
      <c r="A33" s="45"/>
      <c r="B33" s="156"/>
      <c r="C33" s="45"/>
      <c r="D33" s="46"/>
      <c r="E33" s="45"/>
      <c r="G33" s="40"/>
      <c r="H33" s="42"/>
      <c r="I33" s="43"/>
    </row>
    <row r="34" spans="1:9">
      <c r="A34" s="45"/>
      <c r="B34" s="156"/>
      <c r="C34" s="45"/>
      <c r="D34" s="46"/>
      <c r="E34" s="45"/>
      <c r="G34" s="40"/>
      <c r="H34" s="42"/>
      <c r="I34" s="43"/>
    </row>
    <row r="35" spans="1:9">
      <c r="A35" s="45"/>
      <c r="B35" s="156"/>
      <c r="C35" s="45"/>
      <c r="D35" s="46"/>
      <c r="E35" s="45"/>
      <c r="G35" s="40"/>
      <c r="H35" s="42"/>
      <c r="I35" s="43"/>
    </row>
    <row r="36" spans="1:9">
      <c r="A36" s="45"/>
      <c r="B36" s="156"/>
      <c r="C36" s="45"/>
      <c r="D36" s="46"/>
      <c r="E36" s="45"/>
      <c r="G36" s="40"/>
      <c r="H36" s="42"/>
      <c r="I36" s="43"/>
    </row>
    <row r="37" spans="1:9">
      <c r="A37" s="45"/>
      <c r="B37" s="157"/>
      <c r="C37" s="45"/>
      <c r="D37" s="46"/>
      <c r="E37" s="45"/>
      <c r="G37" s="40"/>
      <c r="H37" s="42"/>
      <c r="I37" s="43"/>
    </row>
  </sheetData>
  <mergeCells count="1">
    <mergeCell ref="B32:B37"/>
  </mergeCells>
  <phoneticPr fontId="21" type="noConversion"/>
  <dataValidations count="1">
    <dataValidation type="list" operator="equal" allowBlank="1" sqref="G5:G37" xr:uid="{00000000-0002-0000-0500-000000000000}">
      <formula1>"Pass,Fail,Untest,N/A"</formula1>
    </dataValidation>
  </dataValidations>
  <hyperlinks>
    <hyperlink ref="A1" location="'Test report'!A1" display="Back to TestReport" xr:uid="{00000000-0004-0000-0500-000000000000}"/>
    <hyperlink ref="B1" location="BugList!A1" display="To Buglist" xr:uid="{00000000-0004-0000-0500-000001000000}"/>
  </hyperlink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Q1_Unit test-case</vt:lpstr>
      <vt:lpstr>Q2_Decision table and test-case</vt:lpstr>
      <vt:lpstr>System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dc:creator>
  <cp:lastModifiedBy>tuyet minh</cp:lastModifiedBy>
  <dcterms:created xsi:type="dcterms:W3CDTF">2023-02-26T13:32:36Z</dcterms:created>
  <dcterms:modified xsi:type="dcterms:W3CDTF">2024-07-28T16:28:13Z</dcterms:modified>
</cp:coreProperties>
</file>