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appali\Downloads\"/>
    </mc:Choice>
  </mc:AlternateContent>
  <xr:revisionPtr revIDLastSave="0" documentId="13_ncr:1_{0CECD888-AE54-44D3-9999-980D45CEFD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5" i="1" l="1"/>
  <c r="D85" i="1"/>
  <c r="B85" i="1"/>
  <c r="H85" i="1"/>
  <c r="I85" i="1"/>
  <c r="G85" i="1"/>
  <c r="E85" i="1"/>
  <c r="C85" i="1"/>
  <c r="H65" i="1"/>
  <c r="F65" i="1"/>
  <c r="C65" i="1"/>
  <c r="D65" i="1"/>
  <c r="B65" i="1"/>
  <c r="E65" i="1"/>
  <c r="I65" i="1"/>
  <c r="G65" i="1"/>
  <c r="M44" i="1"/>
  <c r="D36" i="1"/>
  <c r="M28" i="1"/>
  <c r="C33" i="1" s="1"/>
  <c r="B33" i="1" s="1"/>
  <c r="M38" i="1"/>
  <c r="C39" i="1" s="1"/>
  <c r="B39" i="1" s="1"/>
  <c r="M35" i="1"/>
  <c r="E36" i="1"/>
  <c r="G39" i="1"/>
  <c r="F39" i="1" s="1"/>
  <c r="C36" i="1"/>
  <c r="B36" i="1"/>
  <c r="I18" i="1"/>
  <c r="I19" i="1"/>
  <c r="I21" i="1"/>
  <c r="I20" i="1"/>
  <c r="I10" i="1"/>
  <c r="I2" i="1"/>
  <c r="O2" i="1"/>
  <c r="I13" i="1"/>
  <c r="I5" i="1"/>
  <c r="D15" i="1"/>
  <c r="C15" i="1"/>
  <c r="E15" i="1"/>
  <c r="B15" i="1"/>
  <c r="I11" i="1" s="1"/>
  <c r="E7" i="1"/>
  <c r="I3" i="1" s="1"/>
  <c r="D7" i="1"/>
  <c r="I12" i="1"/>
  <c r="I4" i="1"/>
  <c r="E39" i="1" l="1"/>
  <c r="D39" i="1" s="1"/>
</calcChain>
</file>

<file path=xl/sharedStrings.xml><?xml version="1.0" encoding="utf-8"?>
<sst xmlns="http://schemas.openxmlformats.org/spreadsheetml/2006/main" count="216" uniqueCount="57">
  <si>
    <t>p1</t>
  </si>
  <si>
    <t>p2</t>
  </si>
  <si>
    <t>p3</t>
  </si>
  <si>
    <t>p4</t>
  </si>
  <si>
    <t>érk</t>
  </si>
  <si>
    <t>cpu</t>
  </si>
  <si>
    <t>indul</t>
  </si>
  <si>
    <t>bef</t>
  </si>
  <si>
    <t>FCFS</t>
  </si>
  <si>
    <t>vár</t>
  </si>
  <si>
    <t>cpu kih.</t>
  </si>
  <si>
    <t>átl. Körf.</t>
  </si>
  <si>
    <t>átl. vár</t>
  </si>
  <si>
    <t>átl. Vál.</t>
  </si>
  <si>
    <t>cs=0,1ms</t>
  </si>
  <si>
    <t>sch=0,1ms</t>
  </si>
  <si>
    <t>ez akkor, amikor a másik proc. Kezdődik</t>
  </si>
  <si>
    <t>SJF</t>
  </si>
  <si>
    <t>10ms</t>
  </si>
  <si>
    <t>RR</t>
  </si>
  <si>
    <t>körf</t>
  </si>
  <si>
    <t>0, 10</t>
  </si>
  <si>
    <t>válasz</t>
  </si>
  <si>
    <t>0, 7,11,38</t>
  </si>
  <si>
    <t>0, 7, 21,2</t>
  </si>
  <si>
    <t>36,26,16,6</t>
  </si>
  <si>
    <t>14, 4</t>
  </si>
  <si>
    <t>p1-p2-p1-p3-p4-p3-p3</t>
  </si>
  <si>
    <t>0, 18</t>
  </si>
  <si>
    <t>10, 22</t>
  </si>
  <si>
    <t>0, 8</t>
  </si>
  <si>
    <t>10, 12</t>
  </si>
  <si>
    <t>11,32,52,62</t>
  </si>
  <si>
    <t>22, 42,52, 62</t>
  </si>
  <si>
    <t>32, 52, 62, 68</t>
  </si>
  <si>
    <t>11, 10,0,0</t>
  </si>
  <si>
    <t>21, 20,10,6</t>
  </si>
  <si>
    <t>óra üt</t>
  </si>
  <si>
    <t>újraüt.</t>
  </si>
  <si>
    <t>előtte</t>
  </si>
  <si>
    <t>utána</t>
  </si>
  <si>
    <t>A</t>
  </si>
  <si>
    <t>B</t>
  </si>
  <si>
    <t>C</t>
  </si>
  <si>
    <t>D</t>
  </si>
  <si>
    <t>kezd.pont</t>
  </si>
  <si>
    <t>p_uspri</t>
  </si>
  <si>
    <t>p_cpu</t>
  </si>
  <si>
    <t>p_nice =5 a D-re, többi 0</t>
  </si>
  <si>
    <t>301-ig megy az óra üt</t>
  </si>
  <si>
    <t>rr nélkül minden 100. ütnél újraszámolás</t>
  </si>
  <si>
    <t>KF=2*load_avg/(2*load_avg+1)</t>
  </si>
  <si>
    <t>p_uspri=p_uspri+p_cpu/4+2*p_nice</t>
  </si>
  <si>
    <t>p_cpu=p_cpu*KF</t>
  </si>
  <si>
    <t>RR-&gt; minden 10.nél reschedule</t>
  </si>
  <si>
    <t>201 ütésig megy</t>
  </si>
  <si>
    <t>Round Robinnal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</si>
</sst>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20"/>
      <color rgb="FF0070C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2" fontId="0" fillId="0" borderId="0" xfId="0" applyNumberFormat="1" applyAlignment="1">
      <alignment horizontal="center"/>
    </xf>
    <xf numFmtId="1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12" fontId="0" fillId="0" borderId="1" xfId="0" applyNumberFormat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4"/>
  <sheetViews>
    <sheetView tabSelected="1" topLeftCell="A24" zoomScale="55" zoomScaleNormal="55" workbookViewId="0">
      <selection activeCell="O64" sqref="O64"/>
    </sheetView>
  </sheetViews>
  <sheetFormatPr defaultRowHeight="15" x14ac:dyDescent="0.25"/>
  <cols>
    <col min="1" max="1" width="9.85546875" style="1" bestFit="1" customWidth="1"/>
    <col min="2" max="2" width="20.5703125" style="1" bestFit="1" customWidth="1"/>
    <col min="3" max="3" width="9.140625" style="1"/>
    <col min="4" max="4" width="12" style="1" bestFit="1" customWidth="1"/>
    <col min="5" max="12" width="9.140625" style="1"/>
    <col min="13" max="13" width="32.85546875" style="1" bestFit="1" customWidth="1"/>
    <col min="14" max="14" width="13.85546875" style="1" bestFit="1" customWidth="1"/>
    <col min="15" max="15" width="36.7109375" style="1" bestFit="1" customWidth="1"/>
    <col min="16" max="16384" width="9.140625" style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15" x14ac:dyDescent="0.25">
      <c r="A2" s="1" t="s">
        <v>4</v>
      </c>
      <c r="B2" s="1">
        <v>0</v>
      </c>
      <c r="C2" s="1">
        <v>7</v>
      </c>
      <c r="D2" s="1">
        <v>11</v>
      </c>
      <c r="E2" s="1">
        <v>20</v>
      </c>
      <c r="H2" s="1" t="s">
        <v>10</v>
      </c>
      <c r="I2" s="2">
        <f>(O2-0.4)/O2*100</f>
        <v>99.415204678362571</v>
      </c>
      <c r="N2" s="1" t="s">
        <v>14</v>
      </c>
      <c r="O2" s="1">
        <f>68+4*0.1</f>
        <v>68.400000000000006</v>
      </c>
    </row>
    <row r="3" spans="1:15" x14ac:dyDescent="0.25">
      <c r="A3" s="1" t="s">
        <v>5</v>
      </c>
      <c r="B3" s="1">
        <v>14</v>
      </c>
      <c r="C3" s="1">
        <v>8</v>
      </c>
      <c r="D3" s="1">
        <v>36</v>
      </c>
      <c r="E3" s="1">
        <v>10</v>
      </c>
      <c r="G3" s="1" t="s">
        <v>8</v>
      </c>
      <c r="H3" s="1" t="s">
        <v>11</v>
      </c>
      <c r="I3" s="1">
        <f>AVERAGE(B7:E7)</f>
        <v>31</v>
      </c>
      <c r="N3" s="1" t="s">
        <v>15</v>
      </c>
      <c r="O3" s="1" t="s">
        <v>16</v>
      </c>
    </row>
    <row r="4" spans="1:15" x14ac:dyDescent="0.25">
      <c r="A4" s="1" t="s">
        <v>6</v>
      </c>
      <c r="B4" s="1">
        <v>0</v>
      </c>
      <c r="C4" s="1">
        <v>14</v>
      </c>
      <c r="D4" s="1">
        <v>22</v>
      </c>
      <c r="E4" s="1">
        <v>58</v>
      </c>
      <c r="H4" s="1" t="s">
        <v>12</v>
      </c>
      <c r="I4" s="1">
        <f>AVERAGE(B6:E6)</f>
        <v>14</v>
      </c>
    </row>
    <row r="5" spans="1:15" x14ac:dyDescent="0.25">
      <c r="A5" s="1" t="s">
        <v>7</v>
      </c>
      <c r="B5" s="1">
        <v>14</v>
      </c>
      <c r="C5" s="1">
        <v>22</v>
      </c>
      <c r="D5" s="1">
        <v>58</v>
      </c>
      <c r="E5" s="1">
        <v>68</v>
      </c>
      <c r="H5" s="1" t="s">
        <v>13</v>
      </c>
      <c r="I5" s="1">
        <f>(0+7+11+38)/4</f>
        <v>14</v>
      </c>
      <c r="M5" s="1" t="s">
        <v>22</v>
      </c>
      <c r="N5" s="1" t="s">
        <v>23</v>
      </c>
    </row>
    <row r="6" spans="1:15" x14ac:dyDescent="0.25">
      <c r="A6" s="1" t="s">
        <v>9</v>
      </c>
      <c r="B6" s="1">
        <v>0</v>
      </c>
      <c r="C6" s="1">
        <v>7</v>
      </c>
      <c r="D6" s="1">
        <v>11</v>
      </c>
      <c r="E6" s="1">
        <v>38</v>
      </c>
    </row>
    <row r="7" spans="1:15" x14ac:dyDescent="0.25">
      <c r="A7" s="1" t="s">
        <v>20</v>
      </c>
      <c r="B7" s="1">
        <v>14</v>
      </c>
      <c r="C7" s="1">
        <v>15</v>
      </c>
      <c r="D7" s="1">
        <f>D5-D2</f>
        <v>47</v>
      </c>
      <c r="E7" s="1">
        <f>E5-E2</f>
        <v>48</v>
      </c>
    </row>
    <row r="9" spans="1:15" x14ac:dyDescent="0.25">
      <c r="B9" s="1" t="s">
        <v>0</v>
      </c>
      <c r="C9" s="1" t="s">
        <v>1</v>
      </c>
      <c r="D9" s="1" t="s">
        <v>2</v>
      </c>
      <c r="E9" s="1" t="s">
        <v>3</v>
      </c>
    </row>
    <row r="10" spans="1:15" x14ac:dyDescent="0.25">
      <c r="A10" s="1" t="s">
        <v>4</v>
      </c>
      <c r="B10" s="1">
        <v>0</v>
      </c>
      <c r="C10" s="1">
        <v>7</v>
      </c>
      <c r="D10" s="1">
        <v>11</v>
      </c>
      <c r="E10" s="1">
        <v>20</v>
      </c>
      <c r="H10" s="1" t="s">
        <v>10</v>
      </c>
      <c r="I10" s="2">
        <f>(O2-0.4)/O2*100</f>
        <v>99.415204678362571</v>
      </c>
      <c r="M10" s="1" t="s">
        <v>22</v>
      </c>
      <c r="N10" s="1" t="s">
        <v>24</v>
      </c>
    </row>
    <row r="11" spans="1:15" x14ac:dyDescent="0.25">
      <c r="A11" s="1" t="s">
        <v>5</v>
      </c>
      <c r="B11" s="1">
        <v>14</v>
      </c>
      <c r="C11" s="1">
        <v>8</v>
      </c>
      <c r="D11" s="1">
        <v>36</v>
      </c>
      <c r="E11" s="1">
        <v>10</v>
      </c>
      <c r="G11" s="1" t="s">
        <v>17</v>
      </c>
      <c r="H11" s="1" t="s">
        <v>11</v>
      </c>
      <c r="I11" s="3">
        <f>AVERAGE(B15:E15)</f>
        <v>24.5</v>
      </c>
    </row>
    <row r="12" spans="1:15" x14ac:dyDescent="0.25">
      <c r="A12" s="1" t="s">
        <v>6</v>
      </c>
      <c r="B12" s="1">
        <v>0</v>
      </c>
      <c r="C12" s="1">
        <v>14</v>
      </c>
      <c r="D12" s="1">
        <v>32</v>
      </c>
      <c r="E12" s="1">
        <v>22</v>
      </c>
      <c r="H12" s="1" t="s">
        <v>12</v>
      </c>
      <c r="I12" s="1">
        <f>30/4</f>
        <v>7.5</v>
      </c>
    </row>
    <row r="13" spans="1:15" x14ac:dyDescent="0.25">
      <c r="A13" s="1" t="s">
        <v>7</v>
      </c>
      <c r="B13" s="1">
        <v>14</v>
      </c>
      <c r="C13" s="1">
        <v>22</v>
      </c>
      <c r="D13" s="1">
        <v>68</v>
      </c>
      <c r="E13" s="1">
        <v>32</v>
      </c>
      <c r="H13" s="1" t="s">
        <v>13</v>
      </c>
      <c r="I13" s="1">
        <f>(0+7+21+2)/4</f>
        <v>7.5</v>
      </c>
    </row>
    <row r="14" spans="1:15" x14ac:dyDescent="0.25">
      <c r="A14" s="1" t="s">
        <v>9</v>
      </c>
      <c r="B14" s="1">
        <v>0</v>
      </c>
      <c r="C14" s="1">
        <v>7</v>
      </c>
      <c r="D14" s="1">
        <v>21</v>
      </c>
      <c r="E14" s="1">
        <v>2</v>
      </c>
    </row>
    <row r="15" spans="1:15" x14ac:dyDescent="0.25">
      <c r="A15" s="1" t="s">
        <v>20</v>
      </c>
      <c r="B15" s="1">
        <f>B13-B10</f>
        <v>14</v>
      </c>
      <c r="C15" s="1">
        <f t="shared" ref="C15:E15" si="0">C13-C10</f>
        <v>15</v>
      </c>
      <c r="D15" s="1">
        <f>D13-D10</f>
        <v>57</v>
      </c>
      <c r="E15" s="1">
        <f t="shared" si="0"/>
        <v>12</v>
      </c>
    </row>
    <row r="17" spans="1:15" x14ac:dyDescent="0.25">
      <c r="A17" s="1" t="s">
        <v>18</v>
      </c>
      <c r="B17" s="1" t="s">
        <v>0</v>
      </c>
      <c r="C17" s="1" t="s">
        <v>1</v>
      </c>
      <c r="D17" s="1" t="s">
        <v>2</v>
      </c>
      <c r="E17" s="1" t="s">
        <v>3</v>
      </c>
    </row>
    <row r="18" spans="1:15" x14ac:dyDescent="0.25">
      <c r="A18" s="1" t="s">
        <v>4</v>
      </c>
      <c r="B18" s="1" t="s">
        <v>21</v>
      </c>
      <c r="C18" s="1">
        <v>7</v>
      </c>
      <c r="D18" s="1" t="s">
        <v>32</v>
      </c>
      <c r="E18" s="1">
        <v>20</v>
      </c>
      <c r="H18" s="1" t="s">
        <v>10</v>
      </c>
      <c r="I18" s="2">
        <f>(68.9-0.9)/68.9*100</f>
        <v>98.693759071117555</v>
      </c>
    </row>
    <row r="19" spans="1:15" x14ac:dyDescent="0.25">
      <c r="A19" s="1" t="s">
        <v>5</v>
      </c>
      <c r="B19" s="1" t="s">
        <v>26</v>
      </c>
      <c r="C19" s="1">
        <v>8</v>
      </c>
      <c r="D19" s="1" t="s">
        <v>25</v>
      </c>
      <c r="E19" s="1">
        <v>10</v>
      </c>
      <c r="G19" s="1" t="s">
        <v>19</v>
      </c>
      <c r="H19" s="1" t="s">
        <v>11</v>
      </c>
      <c r="I19" s="1">
        <f>(10+12+11+21+20+10+6+22)/4</f>
        <v>28</v>
      </c>
    </row>
    <row r="20" spans="1:15" x14ac:dyDescent="0.25">
      <c r="A20" s="1" t="s">
        <v>6</v>
      </c>
      <c r="B20" s="1" t="s">
        <v>28</v>
      </c>
      <c r="C20" s="1">
        <v>10</v>
      </c>
      <c r="D20" s="1" t="s">
        <v>33</v>
      </c>
      <c r="E20" s="1">
        <v>32</v>
      </c>
      <c r="H20" s="1" t="s">
        <v>12</v>
      </c>
      <c r="I20" s="1">
        <f>44/4</f>
        <v>11</v>
      </c>
    </row>
    <row r="21" spans="1:15" x14ac:dyDescent="0.25">
      <c r="A21" s="1" t="s">
        <v>7</v>
      </c>
      <c r="B21" s="1" t="s">
        <v>29</v>
      </c>
      <c r="C21" s="1">
        <v>18</v>
      </c>
      <c r="D21" s="1" t="s">
        <v>34</v>
      </c>
      <c r="E21" s="1">
        <v>42</v>
      </c>
      <c r="H21" s="1" t="s">
        <v>13</v>
      </c>
      <c r="I21" s="1">
        <f>44/4</f>
        <v>11</v>
      </c>
    </row>
    <row r="22" spans="1:15" x14ac:dyDescent="0.25">
      <c r="A22" s="1" t="s">
        <v>9</v>
      </c>
      <c r="B22" s="1" t="s">
        <v>30</v>
      </c>
      <c r="C22" s="1">
        <v>3</v>
      </c>
      <c r="D22" s="1" t="s">
        <v>35</v>
      </c>
      <c r="E22" s="1">
        <v>22</v>
      </c>
    </row>
    <row r="23" spans="1:15" x14ac:dyDescent="0.25">
      <c r="A23" s="1" t="s">
        <v>20</v>
      </c>
      <c r="B23" s="1" t="s">
        <v>31</v>
      </c>
      <c r="C23" s="1">
        <v>11</v>
      </c>
      <c r="D23" s="1" t="s">
        <v>36</v>
      </c>
      <c r="E23" s="1">
        <v>12</v>
      </c>
    </row>
    <row r="25" spans="1:15" x14ac:dyDescent="0.25">
      <c r="B25" s="1" t="s">
        <v>27</v>
      </c>
    </row>
    <row r="27" spans="1:15" x14ac:dyDescent="0.25">
      <c r="M27" s="1" t="s">
        <v>51</v>
      </c>
    </row>
    <row r="28" spans="1:15" x14ac:dyDescent="0.25">
      <c r="A28" s="4"/>
      <c r="B28" s="5" t="s">
        <v>41</v>
      </c>
      <c r="C28" s="5"/>
      <c r="D28" s="5" t="s">
        <v>42</v>
      </c>
      <c r="E28" s="5"/>
      <c r="F28" s="5" t="s">
        <v>43</v>
      </c>
      <c r="G28" s="5"/>
      <c r="H28" s="5" t="s">
        <v>44</v>
      </c>
      <c r="I28" s="5"/>
      <c r="J28" s="5" t="s">
        <v>38</v>
      </c>
      <c r="K28" s="5"/>
      <c r="M28" s="9">
        <f>2*3/(2*3+1)</f>
        <v>0.8571428571428571</v>
      </c>
      <c r="O28" s="1" t="s">
        <v>48</v>
      </c>
    </row>
    <row r="29" spans="1:15" x14ac:dyDescent="0.25">
      <c r="A29" s="4" t="s">
        <v>37</v>
      </c>
      <c r="B29" s="4" t="s">
        <v>46</v>
      </c>
      <c r="C29" s="4" t="s">
        <v>47</v>
      </c>
      <c r="D29" s="4" t="s">
        <v>46</v>
      </c>
      <c r="E29" s="4" t="s">
        <v>47</v>
      </c>
      <c r="F29" s="4" t="s">
        <v>46</v>
      </c>
      <c r="G29" s="4" t="s">
        <v>47</v>
      </c>
      <c r="H29" s="4" t="s">
        <v>46</v>
      </c>
      <c r="I29" s="4" t="s">
        <v>47</v>
      </c>
      <c r="J29" s="4" t="s">
        <v>39</v>
      </c>
      <c r="K29" s="4" t="s">
        <v>40</v>
      </c>
      <c r="M29" s="1" t="s">
        <v>52</v>
      </c>
    </row>
    <row r="30" spans="1:15" x14ac:dyDescent="0.25">
      <c r="A30" s="4" t="s">
        <v>45</v>
      </c>
      <c r="B30" s="4">
        <v>60</v>
      </c>
      <c r="C30" s="4">
        <v>0</v>
      </c>
      <c r="D30" s="4">
        <v>60</v>
      </c>
      <c r="E30" s="4">
        <v>0</v>
      </c>
      <c r="F30" s="4">
        <v>60</v>
      </c>
      <c r="G30" s="4">
        <v>0</v>
      </c>
      <c r="H30" s="4">
        <v>60</v>
      </c>
      <c r="I30" s="4">
        <v>0</v>
      </c>
      <c r="J30" s="4"/>
      <c r="K30" s="4"/>
      <c r="M30" s="1" t="s">
        <v>53</v>
      </c>
      <c r="O30" s="1" t="s">
        <v>49</v>
      </c>
    </row>
    <row r="31" spans="1:15" x14ac:dyDescent="0.25">
      <c r="A31" s="4">
        <v>1</v>
      </c>
      <c r="B31" s="4">
        <v>60</v>
      </c>
      <c r="C31" s="4">
        <v>1</v>
      </c>
      <c r="D31" s="4">
        <v>60</v>
      </c>
      <c r="E31" s="4">
        <v>0</v>
      </c>
      <c r="F31" s="4">
        <v>60</v>
      </c>
      <c r="G31" s="4">
        <v>0</v>
      </c>
      <c r="H31" s="4">
        <v>60</v>
      </c>
      <c r="I31" s="4">
        <v>0</v>
      </c>
      <c r="J31" s="4" t="s">
        <v>41</v>
      </c>
      <c r="K31" s="4" t="s">
        <v>41</v>
      </c>
      <c r="O31" s="1" t="s">
        <v>50</v>
      </c>
    </row>
    <row r="32" spans="1:15" x14ac:dyDescent="0.25">
      <c r="A32" s="4">
        <v>99</v>
      </c>
      <c r="B32" s="4">
        <v>60</v>
      </c>
      <c r="C32" s="4">
        <v>99</v>
      </c>
      <c r="D32" s="4">
        <v>60</v>
      </c>
      <c r="E32" s="4">
        <v>0</v>
      </c>
      <c r="F32" s="4">
        <v>60</v>
      </c>
      <c r="G32" s="4">
        <v>0</v>
      </c>
      <c r="H32" s="4">
        <v>60</v>
      </c>
      <c r="I32" s="4">
        <v>0</v>
      </c>
      <c r="J32" s="4" t="s">
        <v>41</v>
      </c>
      <c r="K32" s="4" t="s">
        <v>41</v>
      </c>
    </row>
    <row r="33" spans="1:15" x14ac:dyDescent="0.25">
      <c r="A33" s="4">
        <v>100</v>
      </c>
      <c r="B33" s="11">
        <f>B32+C33/4</f>
        <v>81.428571428571431</v>
      </c>
      <c r="C33" s="11">
        <f>100*M28</f>
        <v>85.714285714285708</v>
      </c>
      <c r="D33" s="4">
        <v>60</v>
      </c>
      <c r="E33" s="4">
        <v>0</v>
      </c>
      <c r="F33" s="4">
        <v>60</v>
      </c>
      <c r="G33" s="4">
        <v>0</v>
      </c>
      <c r="H33" s="4">
        <v>60</v>
      </c>
      <c r="I33" s="4">
        <v>0</v>
      </c>
      <c r="J33" s="4" t="s">
        <v>41</v>
      </c>
      <c r="K33" s="4" t="s">
        <v>42</v>
      </c>
    </row>
    <row r="34" spans="1:15" x14ac:dyDescent="0.25">
      <c r="A34" s="4">
        <v>101</v>
      </c>
      <c r="B34" s="11">
        <v>82</v>
      </c>
      <c r="C34" s="11">
        <v>89</v>
      </c>
      <c r="D34" s="4">
        <v>60</v>
      </c>
      <c r="E34" s="4">
        <v>1</v>
      </c>
      <c r="F34" s="4">
        <v>60</v>
      </c>
      <c r="G34" s="4">
        <v>0</v>
      </c>
      <c r="H34" s="4">
        <v>60</v>
      </c>
      <c r="I34" s="4">
        <v>0</v>
      </c>
      <c r="J34" s="4" t="s">
        <v>42</v>
      </c>
      <c r="K34" s="4" t="s">
        <v>42</v>
      </c>
    </row>
    <row r="35" spans="1:15" x14ac:dyDescent="0.25">
      <c r="A35" s="4">
        <v>199</v>
      </c>
      <c r="B35" s="11">
        <v>82</v>
      </c>
      <c r="C35" s="11">
        <v>89</v>
      </c>
      <c r="D35" s="4">
        <v>60</v>
      </c>
      <c r="E35" s="4">
        <v>99</v>
      </c>
      <c r="F35" s="4">
        <v>60</v>
      </c>
      <c r="G35" s="4">
        <v>0</v>
      </c>
      <c r="H35" s="4">
        <v>60</v>
      </c>
      <c r="I35" s="4">
        <v>0</v>
      </c>
      <c r="J35" s="4" t="s">
        <v>42</v>
      </c>
      <c r="K35" s="4" t="s">
        <v>42</v>
      </c>
      <c r="M35" s="9">
        <f>2*3/(2*3+1)</f>
        <v>0.8571428571428571</v>
      </c>
    </row>
    <row r="36" spans="1:15" x14ac:dyDescent="0.25">
      <c r="A36" s="4">
        <v>200</v>
      </c>
      <c r="B36" s="11">
        <f>B32+C36/4</f>
        <v>79.071428571428569</v>
      </c>
      <c r="C36" s="11">
        <f>C35*M35</f>
        <v>76.285714285714278</v>
      </c>
      <c r="D36" s="11">
        <f>D35+E36/4</f>
        <v>81.428571428571431</v>
      </c>
      <c r="E36" s="11">
        <f>100*M35</f>
        <v>85.714285714285708</v>
      </c>
      <c r="F36" s="4">
        <v>60</v>
      </c>
      <c r="G36" s="4">
        <v>0</v>
      </c>
      <c r="H36" s="4">
        <v>60</v>
      </c>
      <c r="I36" s="4">
        <v>0</v>
      </c>
      <c r="J36" s="4" t="s">
        <v>42</v>
      </c>
      <c r="K36" s="4" t="s">
        <v>43</v>
      </c>
    </row>
    <row r="37" spans="1:15" x14ac:dyDescent="0.25">
      <c r="A37" s="4">
        <v>201</v>
      </c>
      <c r="B37" s="11">
        <v>79</v>
      </c>
      <c r="C37" s="11">
        <v>79</v>
      </c>
      <c r="D37" s="4">
        <v>81</v>
      </c>
      <c r="E37" s="4">
        <v>86</v>
      </c>
      <c r="F37" s="4">
        <v>60</v>
      </c>
      <c r="G37" s="4">
        <v>1</v>
      </c>
      <c r="H37" s="4">
        <v>60</v>
      </c>
      <c r="I37" s="4">
        <v>0</v>
      </c>
      <c r="J37" s="4" t="s">
        <v>43</v>
      </c>
      <c r="K37" s="4" t="s">
        <v>43</v>
      </c>
    </row>
    <row r="38" spans="1:15" x14ac:dyDescent="0.25">
      <c r="A38" s="4">
        <v>299</v>
      </c>
      <c r="B38" s="11">
        <v>79</v>
      </c>
      <c r="C38" s="11">
        <v>79</v>
      </c>
      <c r="D38" s="4">
        <v>81</v>
      </c>
      <c r="E38" s="4">
        <v>86</v>
      </c>
      <c r="F38" s="4">
        <v>60</v>
      </c>
      <c r="G38" s="4">
        <v>99</v>
      </c>
      <c r="H38" s="4">
        <v>60</v>
      </c>
      <c r="I38" s="4">
        <v>0</v>
      </c>
      <c r="J38" s="4" t="s">
        <v>43</v>
      </c>
      <c r="K38" s="4" t="s">
        <v>43</v>
      </c>
      <c r="M38" s="9">
        <f>2*3/(2*3+1)</f>
        <v>0.8571428571428571</v>
      </c>
    </row>
    <row r="39" spans="1:15" x14ac:dyDescent="0.25">
      <c r="A39" s="4">
        <v>300</v>
      </c>
      <c r="B39" s="11">
        <f>B32+C39/4</f>
        <v>76.928571428571431</v>
      </c>
      <c r="C39" s="11">
        <f>C38*M38</f>
        <v>67.714285714285708</v>
      </c>
      <c r="D39" s="11">
        <f>D35+E39/4</f>
        <v>78.428571428571431</v>
      </c>
      <c r="E39" s="11">
        <f>E38*M38</f>
        <v>73.714285714285708</v>
      </c>
      <c r="F39" s="11">
        <f>F38+G39/4</f>
        <v>81.428571428571431</v>
      </c>
      <c r="G39" s="11">
        <f>100*M38</f>
        <v>85.714285714285708</v>
      </c>
      <c r="H39" s="4">
        <v>60</v>
      </c>
      <c r="I39" s="4">
        <v>0</v>
      </c>
      <c r="J39" s="4" t="s">
        <v>43</v>
      </c>
      <c r="K39" s="4" t="s">
        <v>44</v>
      </c>
    </row>
    <row r="40" spans="1:15" x14ac:dyDescent="0.25">
      <c r="A40" s="4">
        <v>301</v>
      </c>
      <c r="B40" s="4">
        <v>77</v>
      </c>
      <c r="C40" s="11">
        <v>68</v>
      </c>
      <c r="D40" s="4">
        <v>78</v>
      </c>
      <c r="E40" s="4">
        <v>74</v>
      </c>
      <c r="F40" s="4">
        <v>81</v>
      </c>
      <c r="G40" s="4">
        <v>86</v>
      </c>
      <c r="H40" s="4">
        <v>60</v>
      </c>
      <c r="I40" s="4">
        <v>1</v>
      </c>
      <c r="J40" s="4" t="s">
        <v>44</v>
      </c>
      <c r="K40" s="4" t="s">
        <v>44</v>
      </c>
    </row>
    <row r="41" spans="1:1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5" ht="26.25" x14ac:dyDescent="0.4">
      <c r="A42" s="12" t="s">
        <v>56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</row>
    <row r="43" spans="1:15" x14ac:dyDescent="0.25">
      <c r="A43" s="4"/>
      <c r="B43" s="5" t="s">
        <v>41</v>
      </c>
      <c r="C43" s="5"/>
      <c r="D43" s="5" t="s">
        <v>42</v>
      </c>
      <c r="E43" s="5"/>
      <c r="F43" s="5" t="s">
        <v>43</v>
      </c>
      <c r="G43" s="5"/>
      <c r="H43" s="5" t="s">
        <v>44</v>
      </c>
      <c r="I43" s="5"/>
      <c r="J43" s="5" t="s">
        <v>38</v>
      </c>
      <c r="K43" s="5"/>
      <c r="M43" s="1" t="s">
        <v>51</v>
      </c>
    </row>
    <row r="44" spans="1:15" x14ac:dyDescent="0.25">
      <c r="A44" s="4" t="s">
        <v>37</v>
      </c>
      <c r="B44" s="4" t="s">
        <v>46</v>
      </c>
      <c r="C44" s="4" t="s">
        <v>47</v>
      </c>
      <c r="D44" s="4" t="s">
        <v>46</v>
      </c>
      <c r="E44" s="4" t="s">
        <v>47</v>
      </c>
      <c r="F44" s="4" t="s">
        <v>46</v>
      </c>
      <c r="G44" s="4" t="s">
        <v>47</v>
      </c>
      <c r="H44" s="4" t="s">
        <v>46</v>
      </c>
      <c r="I44" s="4" t="s">
        <v>47</v>
      </c>
      <c r="J44" s="4" t="s">
        <v>39</v>
      </c>
      <c r="K44" s="4" t="s">
        <v>40</v>
      </c>
      <c r="M44" s="9">
        <f>2*3/(2*3+1)</f>
        <v>0.8571428571428571</v>
      </c>
    </row>
    <row r="45" spans="1:15" x14ac:dyDescent="0.25">
      <c r="A45" s="4" t="s">
        <v>45</v>
      </c>
      <c r="B45" s="4">
        <v>60</v>
      </c>
      <c r="C45" s="4">
        <v>0</v>
      </c>
      <c r="D45" s="4">
        <v>60</v>
      </c>
      <c r="E45" s="4">
        <v>0</v>
      </c>
      <c r="F45" s="4">
        <v>60</v>
      </c>
      <c r="G45" s="4">
        <v>0</v>
      </c>
      <c r="H45" s="4">
        <v>60</v>
      </c>
      <c r="I45" s="4">
        <v>0</v>
      </c>
      <c r="J45" s="4"/>
      <c r="K45" s="4" t="s">
        <v>41</v>
      </c>
      <c r="M45" s="1" t="s">
        <v>52</v>
      </c>
    </row>
    <row r="46" spans="1:15" x14ac:dyDescent="0.25">
      <c r="A46" s="4">
        <v>1</v>
      </c>
      <c r="B46" s="4">
        <v>60</v>
      </c>
      <c r="C46" s="4">
        <v>1</v>
      </c>
      <c r="D46" s="4">
        <v>60</v>
      </c>
      <c r="E46" s="4">
        <v>0</v>
      </c>
      <c r="F46" s="4">
        <v>60</v>
      </c>
      <c r="G46" s="4">
        <v>0</v>
      </c>
      <c r="H46" s="4">
        <v>60</v>
      </c>
      <c r="I46" s="4">
        <v>0</v>
      </c>
      <c r="J46" s="4" t="s">
        <v>41</v>
      </c>
      <c r="K46" s="4" t="s">
        <v>41</v>
      </c>
      <c r="M46" s="1" t="s">
        <v>53</v>
      </c>
    </row>
    <row r="47" spans="1:15" x14ac:dyDescent="0.25">
      <c r="A47" s="4">
        <v>10</v>
      </c>
      <c r="B47" s="4">
        <v>60</v>
      </c>
      <c r="C47" s="4">
        <v>10</v>
      </c>
      <c r="D47" s="4">
        <v>60</v>
      </c>
      <c r="E47" s="4">
        <v>0</v>
      </c>
      <c r="F47" s="4">
        <v>60</v>
      </c>
      <c r="G47" s="4">
        <v>0</v>
      </c>
      <c r="H47" s="4">
        <v>60</v>
      </c>
      <c r="I47" s="4">
        <v>0</v>
      </c>
      <c r="J47" s="4" t="s">
        <v>41</v>
      </c>
      <c r="K47" s="4" t="s">
        <v>42</v>
      </c>
      <c r="O47" s="1" t="s">
        <v>48</v>
      </c>
    </row>
    <row r="48" spans="1:15" x14ac:dyDescent="0.25">
      <c r="A48" s="4">
        <v>11</v>
      </c>
      <c r="B48" s="4">
        <v>60</v>
      </c>
      <c r="C48" s="4">
        <v>10</v>
      </c>
      <c r="D48" s="4">
        <v>60</v>
      </c>
      <c r="E48" s="4">
        <v>1</v>
      </c>
      <c r="F48" s="4">
        <v>60</v>
      </c>
      <c r="G48" s="4">
        <v>0</v>
      </c>
      <c r="H48" s="4">
        <v>60</v>
      </c>
      <c r="I48" s="4">
        <v>0</v>
      </c>
      <c r="J48" s="4" t="s">
        <v>42</v>
      </c>
      <c r="K48" s="4" t="s">
        <v>42</v>
      </c>
      <c r="O48" s="1" t="s">
        <v>54</v>
      </c>
    </row>
    <row r="49" spans="1:15" x14ac:dyDescent="0.25">
      <c r="A49" s="4">
        <v>20</v>
      </c>
      <c r="B49" s="4">
        <v>60</v>
      </c>
      <c r="C49" s="4">
        <v>10</v>
      </c>
      <c r="D49" s="4">
        <v>60</v>
      </c>
      <c r="E49" s="4">
        <v>10</v>
      </c>
      <c r="F49" s="4">
        <v>60</v>
      </c>
      <c r="G49" s="4">
        <v>0</v>
      </c>
      <c r="H49" s="4">
        <v>60</v>
      </c>
      <c r="I49" s="4">
        <v>0</v>
      </c>
      <c r="J49" s="4" t="s">
        <v>42</v>
      </c>
      <c r="K49" s="4" t="s">
        <v>43</v>
      </c>
      <c r="O49" s="1" t="s">
        <v>55</v>
      </c>
    </row>
    <row r="50" spans="1:15" x14ac:dyDescent="0.25">
      <c r="A50" s="4">
        <v>21</v>
      </c>
      <c r="B50" s="4">
        <v>60</v>
      </c>
      <c r="C50" s="4">
        <v>10</v>
      </c>
      <c r="D50" s="4">
        <v>60</v>
      </c>
      <c r="E50" s="4">
        <v>10</v>
      </c>
      <c r="F50" s="4">
        <v>60</v>
      </c>
      <c r="G50" s="4">
        <v>1</v>
      </c>
      <c r="H50" s="4">
        <v>60</v>
      </c>
      <c r="I50" s="4">
        <v>0</v>
      </c>
      <c r="J50" s="4" t="s">
        <v>43</v>
      </c>
      <c r="K50" s="4" t="s">
        <v>43</v>
      </c>
    </row>
    <row r="51" spans="1:15" x14ac:dyDescent="0.25">
      <c r="A51" s="4">
        <v>30</v>
      </c>
      <c r="B51" s="4">
        <v>60</v>
      </c>
      <c r="C51" s="4">
        <v>10</v>
      </c>
      <c r="D51" s="4">
        <v>60</v>
      </c>
      <c r="E51" s="4">
        <v>10</v>
      </c>
      <c r="F51" s="4">
        <v>60</v>
      </c>
      <c r="G51" s="4">
        <v>10</v>
      </c>
      <c r="H51" s="4">
        <v>60</v>
      </c>
      <c r="I51" s="4">
        <v>0</v>
      </c>
      <c r="J51" s="4" t="s">
        <v>43</v>
      </c>
      <c r="K51" s="4" t="s">
        <v>44</v>
      </c>
    </row>
    <row r="52" spans="1:15" x14ac:dyDescent="0.25">
      <c r="A52" s="4">
        <v>31</v>
      </c>
      <c r="B52" s="4">
        <v>60</v>
      </c>
      <c r="C52" s="4">
        <v>10</v>
      </c>
      <c r="D52" s="4">
        <v>60</v>
      </c>
      <c r="E52" s="4">
        <v>10</v>
      </c>
      <c r="F52" s="4">
        <v>60</v>
      </c>
      <c r="G52" s="4">
        <v>10</v>
      </c>
      <c r="H52" s="4">
        <v>60</v>
      </c>
      <c r="I52" s="4">
        <v>1</v>
      </c>
      <c r="J52" s="4" t="s">
        <v>44</v>
      </c>
      <c r="K52" s="4" t="s">
        <v>44</v>
      </c>
    </row>
    <row r="53" spans="1:15" x14ac:dyDescent="0.25">
      <c r="A53" s="4">
        <v>40</v>
      </c>
      <c r="B53" s="4">
        <v>60</v>
      </c>
      <c r="C53" s="4">
        <v>10</v>
      </c>
      <c r="D53" s="4">
        <v>60</v>
      </c>
      <c r="E53" s="4">
        <v>10</v>
      </c>
      <c r="F53" s="4">
        <v>60</v>
      </c>
      <c r="G53" s="4">
        <v>10</v>
      </c>
      <c r="H53" s="4">
        <v>60</v>
      </c>
      <c r="I53" s="4">
        <v>10</v>
      </c>
      <c r="J53" s="4" t="s">
        <v>44</v>
      </c>
      <c r="K53" s="4" t="s">
        <v>41</v>
      </c>
    </row>
    <row r="54" spans="1:15" x14ac:dyDescent="0.25">
      <c r="A54" s="4">
        <v>41</v>
      </c>
      <c r="B54" s="4">
        <v>60</v>
      </c>
      <c r="C54" s="11">
        <v>11</v>
      </c>
      <c r="D54" s="4">
        <v>60</v>
      </c>
      <c r="E54" s="4">
        <v>10</v>
      </c>
      <c r="F54" s="4">
        <v>60</v>
      </c>
      <c r="G54" s="4">
        <v>10</v>
      </c>
      <c r="H54" s="4">
        <v>60</v>
      </c>
      <c r="I54" s="4">
        <v>10</v>
      </c>
      <c r="J54" s="4" t="s">
        <v>41</v>
      </c>
      <c r="K54" s="4" t="s">
        <v>41</v>
      </c>
    </row>
    <row r="55" spans="1:15" x14ac:dyDescent="0.25">
      <c r="A55" s="4">
        <v>50</v>
      </c>
      <c r="B55" s="4">
        <v>60</v>
      </c>
      <c r="C55" s="11">
        <v>20</v>
      </c>
      <c r="D55" s="4">
        <v>60</v>
      </c>
      <c r="E55" s="4">
        <v>10</v>
      </c>
      <c r="F55" s="4">
        <v>60</v>
      </c>
      <c r="G55" s="4">
        <v>10</v>
      </c>
      <c r="H55" s="4">
        <v>60</v>
      </c>
      <c r="I55" s="4">
        <v>10</v>
      </c>
      <c r="J55" s="4" t="s">
        <v>41</v>
      </c>
      <c r="K55" s="4" t="s">
        <v>42</v>
      </c>
    </row>
    <row r="56" spans="1:15" x14ac:dyDescent="0.25">
      <c r="A56" s="4">
        <v>51</v>
      </c>
      <c r="B56" s="4">
        <v>60</v>
      </c>
      <c r="C56" s="11">
        <v>20</v>
      </c>
      <c r="D56" s="4">
        <v>60</v>
      </c>
      <c r="E56" s="4">
        <v>11</v>
      </c>
      <c r="F56" s="4">
        <v>60</v>
      </c>
      <c r="G56" s="4">
        <v>10</v>
      </c>
      <c r="H56" s="4">
        <v>60</v>
      </c>
      <c r="I56" s="4">
        <v>10</v>
      </c>
      <c r="J56" s="4" t="s">
        <v>42</v>
      </c>
      <c r="K56" s="4" t="s">
        <v>42</v>
      </c>
    </row>
    <row r="57" spans="1:15" x14ac:dyDescent="0.25">
      <c r="A57" s="4">
        <v>60</v>
      </c>
      <c r="B57" s="4">
        <v>60</v>
      </c>
      <c r="C57" s="11">
        <v>20</v>
      </c>
      <c r="D57" s="4">
        <v>60</v>
      </c>
      <c r="E57" s="4">
        <v>20</v>
      </c>
      <c r="F57" s="4">
        <v>60</v>
      </c>
      <c r="G57" s="4">
        <v>10</v>
      </c>
      <c r="H57" s="4">
        <v>60</v>
      </c>
      <c r="I57" s="4">
        <v>10</v>
      </c>
      <c r="J57" s="4" t="s">
        <v>42</v>
      </c>
      <c r="K57" s="4" t="s">
        <v>43</v>
      </c>
    </row>
    <row r="58" spans="1:15" x14ac:dyDescent="0.25">
      <c r="A58" s="4">
        <v>61</v>
      </c>
      <c r="B58" s="4">
        <v>60</v>
      </c>
      <c r="C58" s="11">
        <v>20</v>
      </c>
      <c r="D58" s="4">
        <v>60</v>
      </c>
      <c r="E58" s="4">
        <v>20</v>
      </c>
      <c r="F58" s="4">
        <v>60</v>
      </c>
      <c r="G58" s="4">
        <v>11</v>
      </c>
      <c r="H58" s="4">
        <v>60</v>
      </c>
      <c r="I58" s="4">
        <v>10</v>
      </c>
      <c r="J58" s="4" t="s">
        <v>43</v>
      </c>
      <c r="K58" s="4" t="s">
        <v>43</v>
      </c>
    </row>
    <row r="59" spans="1:15" x14ac:dyDescent="0.25">
      <c r="A59" s="4">
        <v>70</v>
      </c>
      <c r="B59" s="4">
        <v>60</v>
      </c>
      <c r="C59" s="11">
        <v>20</v>
      </c>
      <c r="D59" s="4">
        <v>60</v>
      </c>
      <c r="E59" s="4">
        <v>20</v>
      </c>
      <c r="F59" s="4">
        <v>60</v>
      </c>
      <c r="G59" s="4">
        <v>20</v>
      </c>
      <c r="H59" s="4">
        <v>60</v>
      </c>
      <c r="I59" s="4">
        <v>10</v>
      </c>
      <c r="J59" s="4" t="s">
        <v>43</v>
      </c>
      <c r="K59" s="4" t="s">
        <v>44</v>
      </c>
    </row>
    <row r="60" spans="1:15" x14ac:dyDescent="0.25">
      <c r="A60" s="4">
        <v>71</v>
      </c>
      <c r="B60" s="4">
        <v>60</v>
      </c>
      <c r="C60" s="11">
        <v>20</v>
      </c>
      <c r="D60" s="4">
        <v>60</v>
      </c>
      <c r="E60" s="4">
        <v>20</v>
      </c>
      <c r="F60" s="4">
        <v>60</v>
      </c>
      <c r="G60" s="4">
        <v>20</v>
      </c>
      <c r="H60" s="4">
        <v>60</v>
      </c>
      <c r="I60" s="4">
        <v>11</v>
      </c>
      <c r="J60" s="4" t="s">
        <v>44</v>
      </c>
      <c r="K60" s="4" t="s">
        <v>44</v>
      </c>
    </row>
    <row r="61" spans="1:15" x14ac:dyDescent="0.25">
      <c r="A61" s="4">
        <v>80</v>
      </c>
      <c r="B61" s="4">
        <v>60</v>
      </c>
      <c r="C61" s="4">
        <v>20</v>
      </c>
      <c r="D61" s="4">
        <v>60</v>
      </c>
      <c r="E61" s="4">
        <v>20</v>
      </c>
      <c r="F61" s="4">
        <v>60</v>
      </c>
      <c r="G61" s="4">
        <v>20</v>
      </c>
      <c r="H61" s="4">
        <v>60</v>
      </c>
      <c r="I61" s="4">
        <v>20</v>
      </c>
      <c r="J61" s="4" t="s">
        <v>44</v>
      </c>
      <c r="K61" s="4" t="s">
        <v>41</v>
      </c>
    </row>
    <row r="62" spans="1:15" x14ac:dyDescent="0.25">
      <c r="A62" s="7">
        <v>81</v>
      </c>
      <c r="B62" s="4">
        <v>60</v>
      </c>
      <c r="C62" s="7">
        <v>21</v>
      </c>
      <c r="D62" s="4">
        <v>60</v>
      </c>
      <c r="E62" s="4">
        <v>20</v>
      </c>
      <c r="F62" s="4">
        <v>60</v>
      </c>
      <c r="G62" s="4">
        <v>20</v>
      </c>
      <c r="H62" s="4">
        <v>60</v>
      </c>
      <c r="I62" s="4">
        <v>20</v>
      </c>
      <c r="J62" s="4" t="s">
        <v>41</v>
      </c>
      <c r="K62" s="4" t="s">
        <v>41</v>
      </c>
    </row>
    <row r="63" spans="1:15" x14ac:dyDescent="0.25">
      <c r="A63" s="4">
        <v>90</v>
      </c>
      <c r="B63" s="4">
        <v>60</v>
      </c>
      <c r="C63" s="4">
        <v>30</v>
      </c>
      <c r="D63" s="4">
        <v>60</v>
      </c>
      <c r="E63" s="4">
        <v>20</v>
      </c>
      <c r="F63" s="4">
        <v>60</v>
      </c>
      <c r="G63" s="4">
        <v>20</v>
      </c>
      <c r="H63" s="4">
        <v>60</v>
      </c>
      <c r="I63" s="4">
        <v>20</v>
      </c>
      <c r="J63" s="4" t="s">
        <v>41</v>
      </c>
      <c r="K63" s="4" t="s">
        <v>42</v>
      </c>
    </row>
    <row r="64" spans="1:15" x14ac:dyDescent="0.25">
      <c r="A64" s="4">
        <v>91</v>
      </c>
      <c r="B64" s="4">
        <v>60</v>
      </c>
      <c r="C64" s="4">
        <v>30</v>
      </c>
      <c r="D64" s="4">
        <v>60</v>
      </c>
      <c r="E64" s="4">
        <v>21</v>
      </c>
      <c r="F64" s="4">
        <v>60</v>
      </c>
      <c r="G64" s="4">
        <v>20</v>
      </c>
      <c r="H64" s="4">
        <v>60</v>
      </c>
      <c r="I64" s="4">
        <v>20</v>
      </c>
      <c r="J64" s="4" t="s">
        <v>42</v>
      </c>
      <c r="K64" s="4" t="s">
        <v>42</v>
      </c>
    </row>
    <row r="65" spans="1:11" x14ac:dyDescent="0.25">
      <c r="A65" s="4">
        <v>100</v>
      </c>
      <c r="B65" s="11">
        <f>B64+C65/4</f>
        <v>66.428571428571431</v>
      </c>
      <c r="C65" s="11">
        <f>C64*M44</f>
        <v>25.714285714285712</v>
      </c>
      <c r="D65" s="11">
        <f>D64+E65/4</f>
        <v>66.428571428571431</v>
      </c>
      <c r="E65" s="11">
        <f>30*M44</f>
        <v>25.714285714285712</v>
      </c>
      <c r="F65" s="11">
        <f>F64+G65/4</f>
        <v>64.285714285714292</v>
      </c>
      <c r="G65" s="11">
        <f>G64*M44</f>
        <v>17.142857142857142</v>
      </c>
      <c r="H65" s="11">
        <f>H64+I65/4+2*5</f>
        <v>74.285714285714292</v>
      </c>
      <c r="I65" s="11">
        <f>I64*M44</f>
        <v>17.142857142857142</v>
      </c>
      <c r="J65" s="4" t="s">
        <v>42</v>
      </c>
      <c r="K65" s="4" t="s">
        <v>41</v>
      </c>
    </row>
    <row r="66" spans="1:11" x14ac:dyDescent="0.25">
      <c r="A66" s="4">
        <v>101</v>
      </c>
      <c r="B66" s="11">
        <v>66</v>
      </c>
      <c r="C66" s="4">
        <v>27</v>
      </c>
      <c r="D66" s="11">
        <v>66</v>
      </c>
      <c r="E66" s="4">
        <v>26</v>
      </c>
      <c r="F66" s="11">
        <v>64</v>
      </c>
      <c r="G66" s="4">
        <v>17</v>
      </c>
      <c r="H66" s="11">
        <v>74</v>
      </c>
      <c r="I66" s="4">
        <v>17</v>
      </c>
      <c r="J66" s="4" t="s">
        <v>41</v>
      </c>
      <c r="K66" s="4" t="s">
        <v>41</v>
      </c>
    </row>
    <row r="67" spans="1:11" x14ac:dyDescent="0.25">
      <c r="A67" s="4">
        <v>110</v>
      </c>
      <c r="B67" s="11">
        <v>66</v>
      </c>
      <c r="C67" s="4">
        <v>36</v>
      </c>
      <c r="D67" s="11">
        <v>66</v>
      </c>
      <c r="E67" s="4">
        <v>26</v>
      </c>
      <c r="F67" s="11">
        <v>64</v>
      </c>
      <c r="G67" s="4">
        <v>17</v>
      </c>
      <c r="H67" s="11">
        <v>74</v>
      </c>
      <c r="I67" s="4">
        <v>17</v>
      </c>
      <c r="J67" s="4" t="s">
        <v>41</v>
      </c>
      <c r="K67" s="4" t="s">
        <v>42</v>
      </c>
    </row>
    <row r="68" spans="1:11" x14ac:dyDescent="0.25">
      <c r="A68" s="4">
        <v>111</v>
      </c>
      <c r="B68" s="11">
        <v>66</v>
      </c>
      <c r="C68" s="4">
        <v>36</v>
      </c>
      <c r="D68" s="11">
        <v>66</v>
      </c>
      <c r="E68" s="4">
        <v>27</v>
      </c>
      <c r="F68" s="11">
        <v>64</v>
      </c>
      <c r="G68" s="4">
        <v>17</v>
      </c>
      <c r="H68" s="11">
        <v>74</v>
      </c>
      <c r="I68" s="4">
        <v>17</v>
      </c>
      <c r="J68" s="4" t="s">
        <v>42</v>
      </c>
      <c r="K68" s="4" t="s">
        <v>42</v>
      </c>
    </row>
    <row r="69" spans="1:11" x14ac:dyDescent="0.25">
      <c r="A69" s="4">
        <v>120</v>
      </c>
      <c r="B69" s="11">
        <v>66</v>
      </c>
      <c r="C69" s="4">
        <v>36</v>
      </c>
      <c r="D69" s="11">
        <v>66</v>
      </c>
      <c r="E69" s="4">
        <v>36</v>
      </c>
      <c r="F69" s="11">
        <v>64</v>
      </c>
      <c r="G69" s="4">
        <v>17</v>
      </c>
      <c r="H69" s="11">
        <v>74</v>
      </c>
      <c r="I69" s="4">
        <v>17</v>
      </c>
      <c r="J69" s="4" t="s">
        <v>42</v>
      </c>
      <c r="K69" s="4" t="s">
        <v>43</v>
      </c>
    </row>
    <row r="70" spans="1:11" x14ac:dyDescent="0.25">
      <c r="A70" s="4">
        <v>121</v>
      </c>
      <c r="B70" s="11">
        <v>66</v>
      </c>
      <c r="C70" s="4">
        <v>36</v>
      </c>
      <c r="D70" s="11">
        <v>66</v>
      </c>
      <c r="E70" s="4">
        <v>36</v>
      </c>
      <c r="F70" s="11">
        <v>64</v>
      </c>
      <c r="G70" s="4">
        <v>18</v>
      </c>
      <c r="H70" s="11">
        <v>74</v>
      </c>
      <c r="I70" s="4">
        <v>17</v>
      </c>
      <c r="J70" s="4" t="s">
        <v>43</v>
      </c>
      <c r="K70" s="4" t="s">
        <v>43</v>
      </c>
    </row>
    <row r="71" spans="1:11" x14ac:dyDescent="0.25">
      <c r="A71" s="4">
        <v>130</v>
      </c>
      <c r="B71" s="11">
        <v>66</v>
      </c>
      <c r="C71" s="4">
        <v>36</v>
      </c>
      <c r="D71" s="11">
        <v>66</v>
      </c>
      <c r="E71" s="4">
        <v>36</v>
      </c>
      <c r="F71" s="11">
        <v>64</v>
      </c>
      <c r="G71" s="4">
        <v>27</v>
      </c>
      <c r="H71" s="11">
        <v>74</v>
      </c>
      <c r="I71" s="4">
        <v>17</v>
      </c>
      <c r="J71" s="4" t="s">
        <v>43</v>
      </c>
      <c r="K71" s="4" t="s">
        <v>44</v>
      </c>
    </row>
    <row r="72" spans="1:11" x14ac:dyDescent="0.25">
      <c r="A72" s="4">
        <v>131</v>
      </c>
      <c r="B72" s="11">
        <v>66</v>
      </c>
      <c r="C72" s="4">
        <v>36</v>
      </c>
      <c r="D72" s="11">
        <v>66</v>
      </c>
      <c r="E72" s="4">
        <v>36</v>
      </c>
      <c r="F72" s="11">
        <v>64</v>
      </c>
      <c r="G72" s="4">
        <v>27</v>
      </c>
      <c r="H72" s="11">
        <v>74</v>
      </c>
      <c r="I72" s="4">
        <v>18</v>
      </c>
      <c r="J72" s="4" t="s">
        <v>44</v>
      </c>
      <c r="K72" s="4" t="s">
        <v>44</v>
      </c>
    </row>
    <row r="73" spans="1:11" x14ac:dyDescent="0.25">
      <c r="A73" s="4">
        <v>140</v>
      </c>
      <c r="B73" s="11">
        <v>66</v>
      </c>
      <c r="C73" s="4">
        <v>36</v>
      </c>
      <c r="D73" s="11">
        <v>66</v>
      </c>
      <c r="E73" s="4">
        <v>36</v>
      </c>
      <c r="F73" s="11">
        <v>64</v>
      </c>
      <c r="G73" s="4">
        <v>27</v>
      </c>
      <c r="H73" s="11">
        <v>74</v>
      </c>
      <c r="I73" s="4">
        <v>27</v>
      </c>
      <c r="J73" s="4" t="s">
        <v>44</v>
      </c>
      <c r="K73" s="4" t="s">
        <v>41</v>
      </c>
    </row>
    <row r="74" spans="1:11" x14ac:dyDescent="0.25">
      <c r="A74" s="4">
        <v>141</v>
      </c>
      <c r="B74" s="11">
        <v>66</v>
      </c>
      <c r="C74" s="4">
        <v>37</v>
      </c>
      <c r="D74" s="11">
        <v>66</v>
      </c>
      <c r="E74" s="4">
        <v>36</v>
      </c>
      <c r="F74" s="11">
        <v>64</v>
      </c>
      <c r="G74" s="4">
        <v>27</v>
      </c>
      <c r="H74" s="11">
        <v>74</v>
      </c>
      <c r="I74" s="4">
        <v>27</v>
      </c>
      <c r="J74" s="4" t="s">
        <v>41</v>
      </c>
      <c r="K74" s="4" t="s">
        <v>41</v>
      </c>
    </row>
    <row r="75" spans="1:11" x14ac:dyDescent="0.25">
      <c r="A75" s="4">
        <v>150</v>
      </c>
      <c r="B75" s="11">
        <v>66</v>
      </c>
      <c r="C75" s="4">
        <v>46</v>
      </c>
      <c r="D75" s="11">
        <v>66</v>
      </c>
      <c r="E75" s="4">
        <v>36</v>
      </c>
      <c r="F75" s="11">
        <v>64</v>
      </c>
      <c r="G75" s="4">
        <v>27</v>
      </c>
      <c r="H75" s="11">
        <v>74</v>
      </c>
      <c r="I75" s="4">
        <v>27</v>
      </c>
      <c r="J75" s="4" t="s">
        <v>41</v>
      </c>
      <c r="K75" s="4" t="s">
        <v>42</v>
      </c>
    </row>
    <row r="76" spans="1:11" x14ac:dyDescent="0.25">
      <c r="A76" s="4">
        <v>151</v>
      </c>
      <c r="B76" s="11">
        <v>66</v>
      </c>
      <c r="C76" s="4">
        <v>46</v>
      </c>
      <c r="D76" s="11">
        <v>66</v>
      </c>
      <c r="E76" s="4">
        <v>37</v>
      </c>
      <c r="F76" s="11">
        <v>64</v>
      </c>
      <c r="G76" s="4">
        <v>27</v>
      </c>
      <c r="H76" s="11">
        <v>74</v>
      </c>
      <c r="I76" s="4">
        <v>27</v>
      </c>
      <c r="J76" s="4" t="s">
        <v>42</v>
      </c>
      <c r="K76" s="4" t="s">
        <v>42</v>
      </c>
    </row>
    <row r="77" spans="1:11" x14ac:dyDescent="0.25">
      <c r="A77" s="4">
        <v>160</v>
      </c>
      <c r="B77" s="11">
        <v>66</v>
      </c>
      <c r="C77" s="4">
        <v>46</v>
      </c>
      <c r="D77" s="11">
        <v>66</v>
      </c>
      <c r="E77" s="4">
        <v>46</v>
      </c>
      <c r="F77" s="11">
        <v>64</v>
      </c>
      <c r="G77" s="4">
        <v>27</v>
      </c>
      <c r="H77" s="11">
        <v>74</v>
      </c>
      <c r="I77" s="4">
        <v>27</v>
      </c>
      <c r="J77" s="4" t="s">
        <v>42</v>
      </c>
      <c r="K77" s="4" t="s">
        <v>43</v>
      </c>
    </row>
    <row r="78" spans="1:11" x14ac:dyDescent="0.25">
      <c r="A78" s="4">
        <v>161</v>
      </c>
      <c r="B78" s="11">
        <v>66</v>
      </c>
      <c r="C78" s="4">
        <v>46</v>
      </c>
      <c r="D78" s="11">
        <v>66</v>
      </c>
      <c r="E78" s="4">
        <v>46</v>
      </c>
      <c r="F78" s="11">
        <v>64</v>
      </c>
      <c r="G78" s="4">
        <v>28</v>
      </c>
      <c r="H78" s="11">
        <v>74</v>
      </c>
      <c r="I78" s="4">
        <v>27</v>
      </c>
      <c r="J78" s="4" t="s">
        <v>43</v>
      </c>
      <c r="K78" s="4" t="s">
        <v>43</v>
      </c>
    </row>
    <row r="79" spans="1:11" x14ac:dyDescent="0.25">
      <c r="A79" s="4">
        <v>170</v>
      </c>
      <c r="B79" s="11">
        <v>66</v>
      </c>
      <c r="C79" s="4">
        <v>46</v>
      </c>
      <c r="D79" s="11">
        <v>66</v>
      </c>
      <c r="E79" s="4">
        <v>46</v>
      </c>
      <c r="F79" s="11">
        <v>64</v>
      </c>
      <c r="G79" s="4">
        <v>37</v>
      </c>
      <c r="H79" s="11">
        <v>74</v>
      </c>
      <c r="I79" s="4">
        <v>27</v>
      </c>
      <c r="J79" s="4" t="s">
        <v>43</v>
      </c>
      <c r="K79" s="4" t="s">
        <v>44</v>
      </c>
    </row>
    <row r="80" spans="1:11" x14ac:dyDescent="0.25">
      <c r="A80" s="4">
        <v>171</v>
      </c>
      <c r="B80" s="11">
        <v>66</v>
      </c>
      <c r="C80" s="4">
        <v>46</v>
      </c>
      <c r="D80" s="11">
        <v>66</v>
      </c>
      <c r="E80" s="4">
        <v>46</v>
      </c>
      <c r="F80" s="11">
        <v>64</v>
      </c>
      <c r="G80" s="4">
        <v>37</v>
      </c>
      <c r="H80" s="11">
        <v>74</v>
      </c>
      <c r="I80" s="4">
        <v>28</v>
      </c>
      <c r="J80" s="4" t="s">
        <v>44</v>
      </c>
      <c r="K80" s="4" t="s">
        <v>44</v>
      </c>
    </row>
    <row r="81" spans="1:12" x14ac:dyDescent="0.25">
      <c r="A81" s="4">
        <v>180</v>
      </c>
      <c r="B81" s="11">
        <v>66</v>
      </c>
      <c r="C81" s="4">
        <v>46</v>
      </c>
      <c r="D81" s="11">
        <v>66</v>
      </c>
      <c r="E81" s="4">
        <v>46</v>
      </c>
      <c r="F81" s="11">
        <v>64</v>
      </c>
      <c r="G81" s="4">
        <v>37</v>
      </c>
      <c r="H81" s="11">
        <v>74</v>
      </c>
      <c r="I81" s="4">
        <v>37</v>
      </c>
      <c r="J81" s="4" t="s">
        <v>44</v>
      </c>
      <c r="K81" s="4" t="s">
        <v>41</v>
      </c>
    </row>
    <row r="82" spans="1:12" x14ac:dyDescent="0.25">
      <c r="A82" s="4">
        <v>181</v>
      </c>
      <c r="B82" s="11">
        <v>66</v>
      </c>
      <c r="C82" s="4">
        <v>47</v>
      </c>
      <c r="D82" s="11">
        <v>66</v>
      </c>
      <c r="E82" s="4">
        <v>46</v>
      </c>
      <c r="F82" s="11">
        <v>64</v>
      </c>
      <c r="G82" s="4">
        <v>37</v>
      </c>
      <c r="H82" s="11">
        <v>74</v>
      </c>
      <c r="I82" s="4">
        <v>37</v>
      </c>
      <c r="J82" s="4" t="s">
        <v>41</v>
      </c>
      <c r="K82" s="4" t="s">
        <v>41</v>
      </c>
    </row>
    <row r="83" spans="1:12" x14ac:dyDescent="0.25">
      <c r="A83" s="4">
        <v>190</v>
      </c>
      <c r="B83" s="11">
        <v>66</v>
      </c>
      <c r="C83" s="4">
        <v>56</v>
      </c>
      <c r="D83" s="11">
        <v>66</v>
      </c>
      <c r="E83" s="4">
        <v>46</v>
      </c>
      <c r="F83" s="11">
        <v>64</v>
      </c>
      <c r="G83" s="4">
        <v>37</v>
      </c>
      <c r="H83" s="11">
        <v>74</v>
      </c>
      <c r="I83" s="4">
        <v>37</v>
      </c>
      <c r="J83" s="4" t="s">
        <v>41</v>
      </c>
      <c r="K83" s="4" t="s">
        <v>42</v>
      </c>
    </row>
    <row r="84" spans="1:12" x14ac:dyDescent="0.25">
      <c r="A84" s="4">
        <v>191</v>
      </c>
      <c r="B84" s="11">
        <v>66</v>
      </c>
      <c r="C84" s="4">
        <v>56</v>
      </c>
      <c r="D84" s="11">
        <v>66</v>
      </c>
      <c r="E84" s="4">
        <v>47</v>
      </c>
      <c r="F84" s="11">
        <v>64</v>
      </c>
      <c r="G84" s="4">
        <v>37</v>
      </c>
      <c r="H84" s="11">
        <v>74</v>
      </c>
      <c r="I84" s="4">
        <v>37</v>
      </c>
      <c r="J84" s="4" t="s">
        <v>42</v>
      </c>
      <c r="K84" s="4" t="s">
        <v>42</v>
      </c>
    </row>
    <row r="85" spans="1:12" x14ac:dyDescent="0.25">
      <c r="A85" s="4">
        <v>200</v>
      </c>
      <c r="B85" s="10">
        <f>B64+C85/4+2*0</f>
        <v>72</v>
      </c>
      <c r="C85" s="13">
        <f>C84*M44</f>
        <v>48</v>
      </c>
      <c r="D85" s="10">
        <f>D63+E85/4</f>
        <v>72</v>
      </c>
      <c r="E85" s="10">
        <f>56*M44</f>
        <v>48</v>
      </c>
      <c r="F85" s="4">
        <f>F64+32/4</f>
        <v>68</v>
      </c>
      <c r="G85" s="11">
        <f>G84*M44</f>
        <v>31.714285714285712</v>
      </c>
      <c r="H85" s="4">
        <f>H64+I85/4+2*5</f>
        <v>78</v>
      </c>
      <c r="I85" s="4">
        <f>32</f>
        <v>32</v>
      </c>
      <c r="J85" s="4" t="s">
        <v>42</v>
      </c>
      <c r="K85" s="4" t="s">
        <v>43</v>
      </c>
    </row>
    <row r="86" spans="1:12" x14ac:dyDescent="0.25">
      <c r="A86" s="4">
        <v>201</v>
      </c>
      <c r="B86" s="4">
        <v>72</v>
      </c>
      <c r="C86" s="4">
        <v>48</v>
      </c>
      <c r="D86" s="4">
        <v>72</v>
      </c>
      <c r="E86" s="4">
        <v>48</v>
      </c>
      <c r="F86" s="4">
        <v>68</v>
      </c>
      <c r="G86" s="4">
        <v>33</v>
      </c>
      <c r="H86" s="4">
        <v>78</v>
      </c>
      <c r="I86" s="4">
        <v>32</v>
      </c>
      <c r="J86" s="4" t="s">
        <v>43</v>
      </c>
      <c r="K86" s="4" t="s">
        <v>43</v>
      </c>
    </row>
    <row r="87" spans="1:1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2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1:12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1:12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1:12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1:12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1:12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1:12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1:12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1:12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1:12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1:12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1:12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1:12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1:12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1:12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1:12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1:12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1:12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1:12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1:12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spans="1:12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1:12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spans="1:12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spans="1:12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spans="1:12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spans="1:12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spans="1:12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spans="1:12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1:12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1:12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spans="1:12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spans="1:12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1:12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spans="1:12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1:12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spans="1:12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1:12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spans="1:12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spans="1:12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spans="1:12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spans="1:12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spans="1:12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spans="1:12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spans="1:12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spans="1:12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 spans="1:12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 spans="1:12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 spans="1:12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 spans="1:12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spans="1:12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spans="1:12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spans="1:12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spans="1:12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 spans="1:12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 spans="1:12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 spans="1:12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spans="1:12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spans="1:12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spans="1:12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spans="1:12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1:12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spans="1:12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spans="1:12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spans="1:12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spans="1:12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spans="1:12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spans="1:12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spans="1:12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spans="1:12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spans="1:12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spans="1:12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spans="1:12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spans="1:12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spans="1:12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spans="1:12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 spans="1:12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 spans="1:12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1:12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spans="1:12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spans="1:12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spans="1:12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spans="1:12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spans="1:12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spans="1:12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spans="1:12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spans="1:12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spans="1:12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spans="1:12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 spans="1:12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spans="1:12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spans="1:12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 spans="1:12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</row>
    <row r="184" spans="1:12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spans="1:12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spans="1:12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spans="1:12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 spans="1:12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spans="1:12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spans="1:12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spans="1:12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spans="1:12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spans="1:12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spans="1:12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1:12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spans="1:12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1:12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spans="1:12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spans="1:12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spans="1:12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1:12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spans="1:12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spans="1:12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spans="1:12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spans="1:12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spans="1:12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spans="1:12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spans="1:12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spans="1:12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spans="1:12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spans="1:12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 spans="1:12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spans="1:12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1:12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spans="1:12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 spans="1:12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spans="1:12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spans="1:12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spans="1:12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spans="1:12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spans="1:12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spans="1:12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spans="1:12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</row>
    <row r="224" spans="1:12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 spans="1:12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 spans="1:12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spans="1:12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</row>
    <row r="228" spans="1:12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spans="1:12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spans="1:12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 spans="1:12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 spans="1:12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</row>
    <row r="233" spans="1:12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 spans="1:12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 spans="1:12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</row>
    <row r="236" spans="1:12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</row>
    <row r="237" spans="1:12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</row>
    <row r="238" spans="1:12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</row>
    <row r="239" spans="1:12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</row>
    <row r="240" spans="1:12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</row>
    <row r="241" spans="1:12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spans="1:12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 spans="1:12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spans="1:12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spans="1:12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spans="1:12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</row>
    <row r="247" spans="1:12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</row>
    <row r="248" spans="1:12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spans="1:12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</row>
    <row r="250" spans="1:12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</row>
    <row r="251" spans="1:12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 spans="1:12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</row>
    <row r="253" spans="1:12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</row>
    <row r="254" spans="1:12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</row>
    <row r="255" spans="1:12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spans="1:12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</row>
    <row r="257" spans="1:12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spans="1:12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spans="1:12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</row>
    <row r="260" spans="1:12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</row>
    <row r="261" spans="1:12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 spans="1:12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1:12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1:12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1:12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 spans="1:12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</row>
    <row r="267" spans="1:12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</row>
    <row r="268" spans="1:12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spans="1:12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 spans="1:12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</row>
    <row r="271" spans="1:12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</row>
    <row r="272" spans="1:12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 spans="1:12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</row>
    <row r="274" spans="1:12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</row>
    <row r="275" spans="1:12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spans="1:12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</row>
    <row r="277" spans="1:12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spans="1:12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 spans="1:12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 spans="1:12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</row>
    <row r="281" spans="1:12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 spans="1:12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spans="1:12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</row>
    <row r="284" spans="1:12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 spans="1:12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</row>
    <row r="286" spans="1:12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spans="1:12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 spans="1:12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 spans="1:12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 spans="1:12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 spans="1:12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</row>
    <row r="292" spans="1:12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</row>
    <row r="293" spans="1:12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spans="1:12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</row>
    <row r="295" spans="1:12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 spans="1:12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 spans="1:12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spans="1:12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spans="1:12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</row>
    <row r="300" spans="1:12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spans="1:12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</row>
    <row r="302" spans="1:12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</row>
    <row r="303" spans="1:12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 spans="1:12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</row>
  </sheetData>
  <mergeCells count="11">
    <mergeCell ref="A42:K42"/>
    <mergeCell ref="B28:C28"/>
    <mergeCell ref="D28:E28"/>
    <mergeCell ref="F28:G28"/>
    <mergeCell ref="H28:I28"/>
    <mergeCell ref="J28:K28"/>
    <mergeCell ref="B43:C43"/>
    <mergeCell ref="D43:E43"/>
    <mergeCell ref="F43:G43"/>
    <mergeCell ref="H43:I43"/>
    <mergeCell ref="J43:K43"/>
  </mergeCells>
  <pageMargins left="0.7" right="0.7" top="0.75" bottom="0.75" header="0.3" footer="0.3"/>
  <pageSetup paperSize="9" orientation="portrait" horizontalDpi="0" verticalDpi="0" r:id="rId1"/>
  <ignoredErrors>
    <ignoredError sqref="C65 E6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Nappali</cp:lastModifiedBy>
  <dcterms:created xsi:type="dcterms:W3CDTF">2022-03-29T11:14:42Z</dcterms:created>
  <dcterms:modified xsi:type="dcterms:W3CDTF">2022-04-02T12:12:44Z</dcterms:modified>
</cp:coreProperties>
</file>