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 tabRatio="603" activeTab="1"/>
  </bookViews>
  <sheets>
    <sheet name="Bridge_AT_final" sheetId="23" r:id="rId1"/>
    <sheet name="Tuning (2)" sheetId="27" r:id="rId2"/>
    <sheet name="BPs" sheetId="31" r:id="rId3"/>
  </sheets>
  <calcPr calcId="152511"/>
</workbook>
</file>

<file path=xl/calcChain.xml><?xml version="1.0" encoding="utf-8"?>
<calcChain xmlns="http://schemas.openxmlformats.org/spreadsheetml/2006/main">
  <c r="D39" i="27" l="1"/>
  <c r="FI21" i="23" l="1"/>
  <c r="GS34" i="23"/>
  <c r="GU34" i="23" s="1"/>
  <c r="FI28" i="23"/>
  <c r="DU20" i="23"/>
  <c r="BW13" i="23"/>
  <c r="FH22" i="23"/>
  <c r="D38" i="27"/>
  <c r="F6" i="27"/>
  <c r="D4" i="31" l="1"/>
  <c r="D5" i="31"/>
  <c r="D6" i="31"/>
  <c r="D7" i="31"/>
  <c r="D9" i="31"/>
  <c r="D10" i="31"/>
  <c r="D13" i="31"/>
  <c r="D14" i="31"/>
  <c r="D15" i="31"/>
  <c r="D16" i="31"/>
  <c r="D20" i="31"/>
  <c r="D21" i="31"/>
  <c r="D24" i="31"/>
  <c r="D26" i="31"/>
  <c r="D27" i="31"/>
  <c r="D28" i="31"/>
  <c r="D29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4" i="31"/>
  <c r="D65" i="31"/>
  <c r="D66" i="31"/>
  <c r="D69" i="31"/>
  <c r="D71" i="31"/>
  <c r="D72" i="31"/>
  <c r="D74" i="31"/>
  <c r="D75" i="31"/>
  <c r="D77" i="31"/>
  <c r="D90" i="31"/>
  <c r="D91" i="31"/>
  <c r="D92" i="31"/>
  <c r="D93" i="31"/>
  <c r="D95" i="31"/>
  <c r="D96" i="31"/>
  <c r="D97" i="31"/>
  <c r="D98" i="31"/>
  <c r="D101" i="31"/>
  <c r="D102" i="31"/>
  <c r="D103" i="31"/>
  <c r="D105" i="31"/>
  <c r="D106" i="31"/>
  <c r="D108" i="31"/>
  <c r="D110" i="31"/>
  <c r="D116" i="31"/>
  <c r="D118" i="31"/>
  <c r="D119" i="31"/>
  <c r="D120" i="31"/>
  <c r="D121" i="31"/>
  <c r="D122" i="31"/>
  <c r="D123" i="31"/>
  <c r="D124" i="31"/>
  <c r="D125" i="31"/>
  <c r="D126" i="31"/>
  <c r="D127" i="31"/>
  <c r="D130" i="31"/>
  <c r="D131" i="31"/>
  <c r="D132" i="31"/>
  <c r="D133" i="31"/>
  <c r="D134" i="31"/>
  <c r="D135" i="31"/>
  <c r="D136" i="31"/>
  <c r="D137" i="31"/>
  <c r="D140" i="31"/>
  <c r="D141" i="31"/>
  <c r="D142" i="31"/>
  <c r="D143" i="31"/>
  <c r="D149" i="31"/>
  <c r="D150" i="31"/>
  <c r="D152" i="31"/>
  <c r="D154" i="31"/>
  <c r="D155" i="31"/>
  <c r="D157" i="31"/>
  <c r="D158" i="31"/>
  <c r="D159" i="31"/>
  <c r="D160" i="31"/>
  <c r="D162" i="31"/>
  <c r="D163" i="31"/>
  <c r="D164" i="31"/>
  <c r="D165" i="31"/>
  <c r="D166" i="31"/>
  <c r="D167" i="31"/>
  <c r="D168" i="31"/>
  <c r="D169" i="31"/>
  <c r="D170" i="31"/>
  <c r="D171" i="31"/>
  <c r="D172" i="31"/>
  <c r="D174" i="31"/>
  <c r="D175" i="31"/>
  <c r="D176" i="31"/>
  <c r="D177" i="31"/>
  <c r="D198" i="31"/>
  <c r="D199" i="31"/>
  <c r="D200" i="31"/>
  <c r="D201" i="31"/>
  <c r="D3" i="31"/>
  <c r="GU33" i="23" l="1"/>
  <c r="GU32" i="23"/>
  <c r="GU31" i="23"/>
  <c r="GU30" i="23"/>
  <c r="GU29" i="23"/>
  <c r="GU28" i="23"/>
  <c r="GU27" i="23"/>
  <c r="GU26" i="23"/>
  <c r="GU25" i="23"/>
  <c r="GU24" i="23"/>
  <c r="GU23" i="23"/>
  <c r="GU22" i="23"/>
  <c r="GU21" i="23"/>
  <c r="GU20" i="23"/>
  <c r="GU19" i="23"/>
  <c r="GU18" i="23"/>
  <c r="GU17" i="23"/>
  <c r="GU16" i="23"/>
  <c r="GU15" i="23"/>
  <c r="GU14" i="23"/>
  <c r="GU13" i="23"/>
  <c r="GU12" i="23"/>
  <c r="GU11" i="23"/>
  <c r="GU10" i="23"/>
  <c r="GU9" i="23"/>
  <c r="GU8" i="23"/>
  <c r="GU7" i="23"/>
  <c r="GU6" i="23"/>
  <c r="GU5" i="23"/>
  <c r="GU4" i="23"/>
  <c r="GU3" i="23"/>
  <c r="D6" i="27" l="1"/>
  <c r="A213" i="27" a="1"/>
  <c r="J206" i="27"/>
  <c r="J205" i="27"/>
  <c r="J204" i="27"/>
  <c r="J203" i="27"/>
  <c r="J202" i="27"/>
  <c r="J201" i="27"/>
  <c r="J200" i="27"/>
  <c r="J199" i="27"/>
  <c r="J198" i="27"/>
  <c r="J197" i="27"/>
  <c r="J196" i="27"/>
  <c r="J195" i="27"/>
  <c r="J194" i="27"/>
  <c r="J193" i="27"/>
  <c r="J192" i="27"/>
  <c r="J191" i="27"/>
  <c r="J190" i="27"/>
  <c r="J189" i="27"/>
  <c r="J188" i="27"/>
  <c r="J187" i="27"/>
  <c r="J186" i="27"/>
  <c r="J185" i="27"/>
  <c r="J184" i="27"/>
  <c r="J183" i="27"/>
  <c r="J182" i="27"/>
  <c r="J181" i="27"/>
  <c r="J180" i="27"/>
  <c r="J179" i="27"/>
  <c r="J178" i="27"/>
  <c r="J177" i="27"/>
  <c r="J176" i="27"/>
  <c r="J175" i="27"/>
  <c r="J174" i="27"/>
  <c r="J173" i="27"/>
  <c r="J172" i="27"/>
  <c r="J171" i="27"/>
  <c r="J170" i="27"/>
  <c r="J169" i="27"/>
  <c r="J168" i="27"/>
  <c r="J167" i="27"/>
  <c r="J166" i="27"/>
  <c r="J165" i="27"/>
  <c r="J164" i="27"/>
  <c r="J163" i="27"/>
  <c r="J162" i="27"/>
  <c r="J161" i="27"/>
  <c r="J160" i="27"/>
  <c r="J159" i="27"/>
  <c r="J158" i="27"/>
  <c r="J157" i="27"/>
  <c r="J156" i="27"/>
  <c r="J155" i="27"/>
  <c r="J154" i="27"/>
  <c r="J153" i="27"/>
  <c r="J152" i="27"/>
  <c r="L152" i="27" s="1"/>
  <c r="J151" i="27"/>
  <c r="J150" i="27"/>
  <c r="J149" i="27"/>
  <c r="J148" i="27"/>
  <c r="J147" i="27"/>
  <c r="J146" i="27"/>
  <c r="J145" i="27"/>
  <c r="J144" i="27"/>
  <c r="J143" i="27"/>
  <c r="J142" i="27"/>
  <c r="J141" i="27"/>
  <c r="J140" i="27"/>
  <c r="J139" i="27"/>
  <c r="J138" i="27"/>
  <c r="J137" i="27"/>
  <c r="J136" i="27"/>
  <c r="J135" i="27"/>
  <c r="J134" i="27"/>
  <c r="J133" i="27"/>
  <c r="J132" i="27"/>
  <c r="J131" i="27"/>
  <c r="J130" i="27"/>
  <c r="J129" i="27"/>
  <c r="J128" i="27"/>
  <c r="J127" i="27"/>
  <c r="J126" i="27"/>
  <c r="J125" i="27"/>
  <c r="J124" i="27"/>
  <c r="J123" i="27"/>
  <c r="J122" i="27"/>
  <c r="J121" i="27"/>
  <c r="J120" i="27"/>
  <c r="J119" i="27"/>
  <c r="L119" i="27" s="1"/>
  <c r="J118" i="27"/>
  <c r="J117" i="27"/>
  <c r="J116" i="27"/>
  <c r="J115" i="27"/>
  <c r="L115" i="27" s="1"/>
  <c r="J114" i="27"/>
  <c r="J113" i="27"/>
  <c r="L113" i="27" s="1"/>
  <c r="J112" i="27"/>
  <c r="J111" i="27"/>
  <c r="J110" i="27"/>
  <c r="J109" i="27"/>
  <c r="J108" i="27"/>
  <c r="J107" i="27"/>
  <c r="J106" i="27"/>
  <c r="J105" i="27"/>
  <c r="J104" i="27"/>
  <c r="J103" i="27"/>
  <c r="L103" i="27" s="1"/>
  <c r="J102" i="27"/>
  <c r="J101" i="27"/>
  <c r="J100" i="27"/>
  <c r="J99" i="27"/>
  <c r="J98" i="27"/>
  <c r="J97" i="27"/>
  <c r="J96" i="27"/>
  <c r="J95" i="27"/>
  <c r="J94" i="27"/>
  <c r="J93" i="27"/>
  <c r="L93" i="27" s="1"/>
  <c r="J92" i="27"/>
  <c r="J91" i="27"/>
  <c r="J90" i="27"/>
  <c r="L90" i="27" s="1"/>
  <c r="J89" i="27"/>
  <c r="J88" i="27"/>
  <c r="J87" i="27"/>
  <c r="L87" i="27" s="1"/>
  <c r="J86" i="27"/>
  <c r="L86" i="27" s="1"/>
  <c r="J85" i="27"/>
  <c r="L85" i="27" s="1"/>
  <c r="J84" i="27"/>
  <c r="L84" i="27" s="1"/>
  <c r="J83" i="27"/>
  <c r="J82" i="27"/>
  <c r="L82" i="27" s="1"/>
  <c r="J81" i="27"/>
  <c r="J80" i="27"/>
  <c r="J79" i="27"/>
  <c r="J78" i="27"/>
  <c r="J77" i="27"/>
  <c r="J76" i="27"/>
  <c r="J75" i="27"/>
  <c r="J74" i="27"/>
  <c r="J73" i="27"/>
  <c r="J72" i="27"/>
  <c r="J71" i="27"/>
  <c r="J70" i="27"/>
  <c r="J69" i="27"/>
  <c r="J68" i="27"/>
  <c r="J67" i="27"/>
  <c r="L67" i="27" s="1"/>
  <c r="J66" i="27"/>
  <c r="J65" i="27"/>
  <c r="J64" i="27"/>
  <c r="J63" i="27"/>
  <c r="J62" i="27"/>
  <c r="J61" i="27"/>
  <c r="J60" i="27"/>
  <c r="J59" i="27"/>
  <c r="J58" i="27"/>
  <c r="J57" i="27"/>
  <c r="J56" i="27"/>
  <c r="J55" i="27"/>
  <c r="J54" i="27"/>
  <c r="J53" i="27"/>
  <c r="J52" i="27"/>
  <c r="J51" i="27"/>
  <c r="J50" i="27"/>
  <c r="J49" i="27"/>
  <c r="J48" i="27"/>
  <c r="J47" i="27"/>
  <c r="L47" i="27" s="1"/>
  <c r="J46" i="27"/>
  <c r="L46" i="27" s="1"/>
  <c r="J45" i="27"/>
  <c r="L45" i="27" s="1"/>
  <c r="J44" i="27"/>
  <c r="L44" i="27" s="1"/>
  <c r="J43" i="27"/>
  <c r="L43" i="27" s="1"/>
  <c r="J42" i="27"/>
  <c r="L42" i="27" s="1"/>
  <c r="J41" i="27"/>
  <c r="L41" i="27" s="1"/>
  <c r="J40" i="27"/>
  <c r="L40" i="27" s="1"/>
  <c r="J39" i="27"/>
  <c r="L39" i="27" s="1"/>
  <c r="J38" i="27"/>
  <c r="L38" i="27" s="1"/>
  <c r="J37" i="27"/>
  <c r="L37" i="27" s="1"/>
  <c r="J36" i="27"/>
  <c r="L36" i="27" s="1"/>
  <c r="J35" i="27"/>
  <c r="L35" i="27" s="1"/>
  <c r="J34" i="27"/>
  <c r="L34" i="27" s="1"/>
  <c r="J33" i="27"/>
  <c r="J32" i="27"/>
  <c r="J31" i="27"/>
  <c r="L31" i="27" s="1"/>
  <c r="J30" i="27"/>
  <c r="J29" i="27"/>
  <c r="L29" i="27" s="1"/>
  <c r="J28" i="27"/>
  <c r="J27" i="27"/>
  <c r="J26" i="27"/>
  <c r="J25" i="27"/>
  <c r="J24" i="27"/>
  <c r="J23" i="27"/>
  <c r="L23" i="27" s="1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J8" i="27"/>
  <c r="J7" i="27"/>
  <c r="J6" i="27"/>
  <c r="A213" i="27" l="1"/>
  <c r="E213" i="27"/>
  <c r="I213" i="27"/>
  <c r="M213" i="27"/>
  <c r="Q213" i="27"/>
  <c r="U213" i="27"/>
  <c r="Y213" i="27"/>
  <c r="AC213" i="27"/>
  <c r="F213" i="27"/>
  <c r="K213" i="27"/>
  <c r="P213" i="27"/>
  <c r="V213" i="27"/>
  <c r="AA213" i="27"/>
  <c r="AF213" i="27"/>
  <c r="B213" i="27"/>
  <c r="G213" i="27"/>
  <c r="L213" i="27"/>
  <c r="R213" i="27"/>
  <c r="W213" i="27"/>
  <c r="AB213" i="27"/>
  <c r="C213" i="27"/>
  <c r="H213" i="27"/>
  <c r="N213" i="27"/>
  <c r="S213" i="27"/>
  <c r="X213" i="27"/>
  <c r="AD213" i="27"/>
  <c r="D213" i="27"/>
  <c r="Z213" i="27"/>
  <c r="J213" i="27"/>
  <c r="AE213" i="27"/>
  <c r="O213" i="27"/>
  <c r="T213" i="27"/>
  <c r="L88" i="27"/>
  <c r="L121" i="27"/>
  <c r="L118" i="27"/>
  <c r="L92" i="27"/>
  <c r="L72" i="27"/>
  <c r="L117" i="27"/>
  <c r="L150" i="27"/>
  <c r="A214" i="27" l="1" a="1"/>
  <c r="B214" i="27" l="1"/>
  <c r="F214" i="27"/>
  <c r="J214" i="27"/>
  <c r="N214" i="27"/>
  <c r="R214" i="27"/>
  <c r="V214" i="27"/>
  <c r="Z214" i="27"/>
  <c r="AD214" i="27"/>
  <c r="AH214" i="27"/>
  <c r="AL214" i="27"/>
  <c r="AP214" i="27"/>
  <c r="AT214" i="27"/>
  <c r="AX214" i="27"/>
  <c r="BB214" i="27"/>
  <c r="BF214" i="27"/>
  <c r="BJ214" i="27"/>
  <c r="BN214" i="27"/>
  <c r="BR214" i="27"/>
  <c r="BV214" i="27"/>
  <c r="BZ214" i="27"/>
  <c r="CD214" i="27"/>
  <c r="CH214" i="27"/>
  <c r="CL214" i="27"/>
  <c r="CP214" i="27"/>
  <c r="CT214" i="27"/>
  <c r="CX214" i="27"/>
  <c r="DB214" i="27"/>
  <c r="DF214" i="27"/>
  <c r="DJ214" i="27"/>
  <c r="DN214" i="27"/>
  <c r="DR214" i="27"/>
  <c r="DV214" i="27"/>
  <c r="DZ214" i="27"/>
  <c r="ED214" i="27"/>
  <c r="EH214" i="27"/>
  <c r="EL214" i="27"/>
  <c r="EP214" i="27"/>
  <c r="ET214" i="27"/>
  <c r="EX214" i="27"/>
  <c r="FB214" i="27"/>
  <c r="FF214" i="27"/>
  <c r="FJ214" i="27"/>
  <c r="FN214" i="27"/>
  <c r="FR214" i="27"/>
  <c r="FV214" i="27"/>
  <c r="FZ214" i="27"/>
  <c r="GD214" i="27"/>
  <c r="GH214" i="27"/>
  <c r="GL214" i="27"/>
  <c r="GP214" i="27"/>
  <c r="C214" i="27"/>
  <c r="G214" i="27"/>
  <c r="K214" i="27"/>
  <c r="O214" i="27"/>
  <c r="S214" i="27"/>
  <c r="W214" i="27"/>
  <c r="AA214" i="27"/>
  <c r="AE214" i="27"/>
  <c r="AI214" i="27"/>
  <c r="D214" i="27"/>
  <c r="L214" i="27"/>
  <c r="T214" i="27"/>
  <c r="AB214" i="27"/>
  <c r="AJ214" i="27"/>
  <c r="AO214" i="27"/>
  <c r="AU214" i="27"/>
  <c r="AZ214" i="27"/>
  <c r="BE214" i="27"/>
  <c r="BK214" i="27"/>
  <c r="BP214" i="27"/>
  <c r="BU214" i="27"/>
  <c r="CA214" i="27"/>
  <c r="CF214" i="27"/>
  <c r="CK214" i="27"/>
  <c r="CQ214" i="27"/>
  <c r="CV214" i="27"/>
  <c r="DA214" i="27"/>
  <c r="DG214" i="27"/>
  <c r="DL214" i="27"/>
  <c r="DQ214" i="27"/>
  <c r="DW214" i="27"/>
  <c r="EB214" i="27"/>
  <c r="EG214" i="27"/>
  <c r="EM214" i="27"/>
  <c r="ER214" i="27"/>
  <c r="EW214" i="27"/>
  <c r="FC214" i="27"/>
  <c r="FH214" i="27"/>
  <c r="FM214" i="27"/>
  <c r="FS214" i="27"/>
  <c r="FX214" i="27"/>
  <c r="GC214" i="27"/>
  <c r="GI214" i="27"/>
  <c r="GN214" i="27"/>
  <c r="E214" i="27"/>
  <c r="M214" i="27"/>
  <c r="U214" i="27"/>
  <c r="AC214" i="27"/>
  <c r="AK214" i="27"/>
  <c r="AQ214" i="27"/>
  <c r="AV214" i="27"/>
  <c r="BA214" i="27"/>
  <c r="BG214" i="27"/>
  <c r="BL214" i="27"/>
  <c r="BQ214" i="27"/>
  <c r="BW214" i="27"/>
  <c r="CB214" i="27"/>
  <c r="CG214" i="27"/>
  <c r="CM214" i="27"/>
  <c r="CR214" i="27"/>
  <c r="CW214" i="27"/>
  <c r="DC214" i="27"/>
  <c r="DH214" i="27"/>
  <c r="DM214" i="27"/>
  <c r="DS214" i="27"/>
  <c r="DX214" i="27"/>
  <c r="EC214" i="27"/>
  <c r="EI214" i="27"/>
  <c r="EN214" i="27"/>
  <c r="ES214" i="27"/>
  <c r="EY214" i="27"/>
  <c r="FD214" i="27"/>
  <c r="FI214" i="27"/>
  <c r="FO214" i="27"/>
  <c r="FT214" i="27"/>
  <c r="FY214" i="27"/>
  <c r="GE214" i="27"/>
  <c r="GJ214" i="27"/>
  <c r="GO214" i="27"/>
  <c r="H214" i="27"/>
  <c r="P214" i="27"/>
  <c r="X214" i="27"/>
  <c r="AF214" i="27"/>
  <c r="AM214" i="27"/>
  <c r="AR214" i="27"/>
  <c r="AW214" i="27"/>
  <c r="BC214" i="27"/>
  <c r="BH214" i="27"/>
  <c r="BM214" i="27"/>
  <c r="BS214" i="27"/>
  <c r="BX214" i="27"/>
  <c r="CC214" i="27"/>
  <c r="CI214" i="27"/>
  <c r="CN214" i="27"/>
  <c r="CS214" i="27"/>
  <c r="CY214" i="27"/>
  <c r="DD214" i="27"/>
  <c r="DI214" i="27"/>
  <c r="DO214" i="27"/>
  <c r="DT214" i="27"/>
  <c r="DY214" i="27"/>
  <c r="EE214" i="27"/>
  <c r="EJ214" i="27"/>
  <c r="EO214" i="27"/>
  <c r="EU214" i="27"/>
  <c r="EZ214" i="27"/>
  <c r="FE214" i="27"/>
  <c r="FK214" i="27"/>
  <c r="FP214" i="27"/>
  <c r="FU214" i="27"/>
  <c r="GA214" i="27"/>
  <c r="GF214" i="27"/>
  <c r="GK214" i="27"/>
  <c r="GQ214" i="27"/>
  <c r="A214" i="27"/>
  <c r="I214" i="27"/>
  <c r="Q214" i="27"/>
  <c r="Y214" i="27"/>
  <c r="AG214" i="27"/>
  <c r="AN214" i="27"/>
  <c r="AS214" i="27"/>
  <c r="AY214" i="27"/>
  <c r="BD214" i="27"/>
  <c r="BI214" i="27"/>
  <c r="BY214" i="27"/>
  <c r="CU214" i="27"/>
  <c r="DP214" i="27"/>
  <c r="EK214" i="27"/>
  <c r="FG214" i="27"/>
  <c r="GB214" i="27"/>
  <c r="CE214" i="27"/>
  <c r="CZ214" i="27"/>
  <c r="DU214" i="27"/>
  <c r="EQ214" i="27"/>
  <c r="FL214" i="27"/>
  <c r="GG214" i="27"/>
  <c r="BO214" i="27"/>
  <c r="CJ214" i="27"/>
  <c r="DE214" i="27"/>
  <c r="EA214" i="27"/>
  <c r="EV214" i="27"/>
  <c r="FQ214" i="27"/>
  <c r="GM214" i="27"/>
  <c r="BT214" i="27"/>
  <c r="CO214" i="27"/>
  <c r="DK214" i="27"/>
  <c r="EF214" i="27"/>
  <c r="FA214" i="27"/>
  <c r="FW214" i="27"/>
  <c r="GR214" i="27"/>
  <c r="I7" i="27" l="1" a="1"/>
  <c r="I204" i="27" l="1"/>
  <c r="K204" i="27" s="1"/>
  <c r="L204" i="27" s="1"/>
  <c r="I140" i="27"/>
  <c r="K140" i="27" s="1"/>
  <c r="L140" i="27" s="1"/>
  <c r="I76" i="27"/>
  <c r="K76" i="27" s="1"/>
  <c r="L76" i="27" s="1"/>
  <c r="I12" i="27"/>
  <c r="K12" i="27" s="1"/>
  <c r="L12" i="27" s="1"/>
  <c r="I127" i="27"/>
  <c r="K127" i="27" s="1"/>
  <c r="L127" i="27" s="1"/>
  <c r="I42" i="27"/>
  <c r="K42" i="27" s="1"/>
  <c r="I131" i="27"/>
  <c r="K131" i="27" s="1"/>
  <c r="L131" i="27" s="1"/>
  <c r="I14" i="27"/>
  <c r="K14" i="27" s="1"/>
  <c r="L14" i="27" s="1"/>
  <c r="I130" i="27"/>
  <c r="K130" i="27" s="1"/>
  <c r="L130" i="27" s="1"/>
  <c r="I29" i="27"/>
  <c r="K29" i="27" s="1"/>
  <c r="I86" i="27"/>
  <c r="K86" i="27" s="1"/>
  <c r="I78" i="27"/>
  <c r="K78" i="27" s="1"/>
  <c r="L78" i="27" s="1"/>
  <c r="I107" i="27"/>
  <c r="K107" i="27" s="1"/>
  <c r="L107" i="27" s="1"/>
  <c r="I128" i="27"/>
  <c r="K128" i="27" s="1"/>
  <c r="L128" i="27" s="1"/>
  <c r="I197" i="27"/>
  <c r="K197" i="27" s="1"/>
  <c r="L197" i="27" s="1"/>
  <c r="I47" i="27"/>
  <c r="K47" i="27" s="1"/>
  <c r="I199" i="27"/>
  <c r="K199" i="27" s="1"/>
  <c r="L199" i="27" s="1"/>
  <c r="I39" i="27"/>
  <c r="K39" i="27" s="1"/>
  <c r="I99" i="27"/>
  <c r="K99" i="27" s="1"/>
  <c r="L99" i="27" s="1"/>
  <c r="I200" i="27"/>
  <c r="K200" i="27" s="1"/>
  <c r="L200" i="27" s="1"/>
  <c r="I136" i="27"/>
  <c r="K136" i="27" s="1"/>
  <c r="L136" i="27" s="1"/>
  <c r="I72" i="27"/>
  <c r="K72" i="27" s="1"/>
  <c r="I8" i="27"/>
  <c r="K8" i="27" s="1"/>
  <c r="L8" i="27" s="1"/>
  <c r="I122" i="27"/>
  <c r="K122" i="27" s="1"/>
  <c r="L122" i="27" s="1"/>
  <c r="I37" i="27"/>
  <c r="K37" i="27" s="1"/>
  <c r="I126" i="27"/>
  <c r="K126" i="27" s="1"/>
  <c r="L126" i="27" s="1"/>
  <c r="I9" i="27"/>
  <c r="K9" i="27" s="1"/>
  <c r="L9" i="27" s="1"/>
  <c r="I125" i="27"/>
  <c r="K125" i="27" s="1"/>
  <c r="L125" i="27" s="1"/>
  <c r="I23" i="27"/>
  <c r="K23" i="27" s="1"/>
  <c r="I75" i="27"/>
  <c r="K75" i="27" s="1"/>
  <c r="L75" i="27" s="1"/>
  <c r="I57" i="27"/>
  <c r="K57" i="27" s="1"/>
  <c r="L57" i="27" s="1"/>
  <c r="I91" i="27"/>
  <c r="K91" i="27" s="1"/>
  <c r="L91" i="27" s="1"/>
  <c r="I112" i="27"/>
  <c r="K112" i="27" s="1"/>
  <c r="L112" i="27" s="1"/>
  <c r="I175" i="27"/>
  <c r="K175" i="27" s="1"/>
  <c r="L175" i="27" s="1"/>
  <c r="I169" i="27"/>
  <c r="K169" i="27" s="1"/>
  <c r="L169" i="27" s="1"/>
  <c r="I178" i="27"/>
  <c r="K178" i="27" s="1"/>
  <c r="L178" i="27" s="1"/>
  <c r="I129" i="27"/>
  <c r="K129" i="27" s="1"/>
  <c r="L129" i="27" s="1"/>
  <c r="I177" i="27"/>
  <c r="K177" i="27" s="1"/>
  <c r="L177" i="27" s="1"/>
  <c r="I164" i="27"/>
  <c r="K164" i="27" s="1"/>
  <c r="L164" i="27" s="1"/>
  <c r="I100" i="27"/>
  <c r="K100" i="27" s="1"/>
  <c r="L100" i="27" s="1"/>
  <c r="I36" i="27"/>
  <c r="K36" i="27" s="1"/>
  <c r="I159" i="27"/>
  <c r="K159" i="27" s="1"/>
  <c r="L159" i="27" s="1"/>
  <c r="I74" i="27"/>
  <c r="K74" i="27" s="1"/>
  <c r="L74" i="27" s="1"/>
  <c r="I179" i="27"/>
  <c r="K179" i="27" s="1"/>
  <c r="L179" i="27" s="1"/>
  <c r="I62" i="27"/>
  <c r="K62" i="27" s="1"/>
  <c r="L62" i="27" s="1"/>
  <c r="I162" i="27"/>
  <c r="K162" i="27" s="1"/>
  <c r="L162" i="27" s="1"/>
  <c r="I71" i="27"/>
  <c r="K71" i="27" s="1"/>
  <c r="L71" i="27" s="1"/>
  <c r="I134" i="27"/>
  <c r="K134" i="27" s="1"/>
  <c r="L134" i="27" s="1"/>
  <c r="I190" i="27"/>
  <c r="K190" i="27" s="1"/>
  <c r="L190" i="27" s="1"/>
  <c r="I187" i="27"/>
  <c r="K187" i="27" s="1"/>
  <c r="L187" i="27" s="1"/>
  <c r="I188" i="27"/>
  <c r="K188" i="27" s="1"/>
  <c r="L188" i="27" s="1"/>
  <c r="I124" i="27"/>
  <c r="K124" i="27" s="1"/>
  <c r="L124" i="27" s="1"/>
  <c r="I60" i="27"/>
  <c r="K60" i="27" s="1"/>
  <c r="L60" i="27" s="1"/>
  <c r="I191" i="27"/>
  <c r="K191" i="27" s="1"/>
  <c r="L191" i="27" s="1"/>
  <c r="I106" i="27"/>
  <c r="K106" i="27" s="1"/>
  <c r="L106" i="27" s="1"/>
  <c r="I21" i="27"/>
  <c r="K21" i="27" s="1"/>
  <c r="L21" i="27" s="1"/>
  <c r="I105" i="27"/>
  <c r="K105" i="27" s="1"/>
  <c r="L105" i="27" s="1"/>
  <c r="I194" i="27"/>
  <c r="K194" i="27" s="1"/>
  <c r="L194" i="27" s="1"/>
  <c r="I103" i="27"/>
  <c r="K103" i="27" s="1"/>
  <c r="I193" i="27"/>
  <c r="K193" i="27" s="1"/>
  <c r="L193" i="27" s="1"/>
  <c r="I54" i="27"/>
  <c r="K54" i="27" s="1"/>
  <c r="L54" i="27" s="1"/>
  <c r="I114" i="27"/>
  <c r="K114" i="27" s="1"/>
  <c r="L114" i="27" s="1"/>
  <c r="I49" i="27"/>
  <c r="K49" i="27" s="1"/>
  <c r="L49" i="27" s="1"/>
  <c r="I96" i="27"/>
  <c r="K96" i="27" s="1"/>
  <c r="L96" i="27" s="1"/>
  <c r="I154" i="27"/>
  <c r="K154" i="27" s="1"/>
  <c r="L154" i="27" s="1"/>
  <c r="I206" i="27"/>
  <c r="K206" i="27" s="1"/>
  <c r="L206" i="27" s="1"/>
  <c r="I157" i="27"/>
  <c r="K157" i="27" s="1"/>
  <c r="L157" i="27" s="1"/>
  <c r="I161" i="27"/>
  <c r="K161" i="27" s="1"/>
  <c r="L161" i="27" s="1"/>
  <c r="I13" i="27"/>
  <c r="K13" i="27" s="1"/>
  <c r="L13" i="27" s="1"/>
  <c r="I184" i="27"/>
  <c r="K184" i="27" s="1"/>
  <c r="L184" i="27" s="1"/>
  <c r="I120" i="27"/>
  <c r="K120" i="27" s="1"/>
  <c r="L120" i="27" s="1"/>
  <c r="I56" i="27"/>
  <c r="K56" i="27" s="1"/>
  <c r="L56" i="27" s="1"/>
  <c r="I186" i="27"/>
  <c r="K186" i="27" s="1"/>
  <c r="L186" i="27" s="1"/>
  <c r="I101" i="27"/>
  <c r="K101" i="27" s="1"/>
  <c r="L101" i="27" s="1"/>
  <c r="I15" i="27"/>
  <c r="K15" i="27" s="1"/>
  <c r="L15" i="27" s="1"/>
  <c r="I94" i="27"/>
  <c r="K94" i="27" s="1"/>
  <c r="L94" i="27" s="1"/>
  <c r="I189" i="27"/>
  <c r="K189" i="27" s="1"/>
  <c r="L189" i="27" s="1"/>
  <c r="I98" i="27"/>
  <c r="K98" i="27" s="1"/>
  <c r="L98" i="27" s="1"/>
  <c r="I182" i="27"/>
  <c r="K182" i="27" s="1"/>
  <c r="L182" i="27" s="1"/>
  <c r="I43" i="27"/>
  <c r="K43" i="27" s="1"/>
  <c r="I61" i="27"/>
  <c r="K61" i="27" s="1"/>
  <c r="L61" i="27" s="1"/>
  <c r="I33" i="27"/>
  <c r="K33" i="27" s="1"/>
  <c r="L33" i="27" s="1"/>
  <c r="I80" i="27"/>
  <c r="K80" i="27" s="1"/>
  <c r="L80" i="27" s="1"/>
  <c r="I133" i="27"/>
  <c r="K133" i="27" s="1"/>
  <c r="L133" i="27" s="1"/>
  <c r="I142" i="27"/>
  <c r="K142" i="27" s="1"/>
  <c r="L142" i="27" s="1"/>
  <c r="I109" i="27"/>
  <c r="K109" i="27" s="1"/>
  <c r="L109" i="27" s="1"/>
  <c r="I59" i="27"/>
  <c r="K59" i="27" s="1"/>
  <c r="L59" i="27" s="1"/>
  <c r="I65" i="27"/>
  <c r="K65" i="27" s="1"/>
  <c r="L65" i="27" s="1"/>
  <c r="I148" i="27"/>
  <c r="K148" i="27" s="1"/>
  <c r="L148" i="27" s="1"/>
  <c r="I84" i="27"/>
  <c r="K84" i="27" s="1"/>
  <c r="I20" i="27"/>
  <c r="K20" i="27" s="1"/>
  <c r="L20" i="27" s="1"/>
  <c r="I138" i="27"/>
  <c r="K138" i="27" s="1"/>
  <c r="L138" i="27" s="1"/>
  <c r="I53" i="27"/>
  <c r="K53" i="27" s="1"/>
  <c r="L53" i="27" s="1"/>
  <c r="I147" i="27"/>
  <c r="K147" i="27" s="1"/>
  <c r="L147" i="27" s="1"/>
  <c r="I30" i="27"/>
  <c r="K30" i="27" s="1"/>
  <c r="L30" i="27" s="1"/>
  <c r="I141" i="27"/>
  <c r="K141" i="27" s="1"/>
  <c r="L141" i="27" s="1"/>
  <c r="I45" i="27"/>
  <c r="K45" i="27" s="1"/>
  <c r="I102" i="27"/>
  <c r="K102" i="27" s="1"/>
  <c r="L102" i="27" s="1"/>
  <c r="I121" i="27"/>
  <c r="K121" i="27" s="1"/>
  <c r="I139" i="27"/>
  <c r="K139" i="27" s="1"/>
  <c r="L139" i="27" s="1"/>
  <c r="I172" i="27"/>
  <c r="K172" i="27" s="1"/>
  <c r="L172" i="27" s="1"/>
  <c r="I108" i="27"/>
  <c r="K108" i="27" s="1"/>
  <c r="L108" i="27" s="1"/>
  <c r="I44" i="27"/>
  <c r="K44" i="27" s="1"/>
  <c r="I170" i="27"/>
  <c r="K170" i="27" s="1"/>
  <c r="L170" i="27" s="1"/>
  <c r="I85" i="27"/>
  <c r="K85" i="27" s="1"/>
  <c r="I195" i="27"/>
  <c r="K195" i="27" s="1"/>
  <c r="L195" i="27" s="1"/>
  <c r="I73" i="27"/>
  <c r="K73" i="27" s="1"/>
  <c r="L73" i="27" s="1"/>
  <c r="I173" i="27"/>
  <c r="K173" i="27" s="1"/>
  <c r="L173" i="27" s="1"/>
  <c r="I82" i="27"/>
  <c r="K82" i="27" s="1"/>
  <c r="I150" i="27"/>
  <c r="K150" i="27" s="1"/>
  <c r="I17" i="27"/>
  <c r="K17" i="27" s="1"/>
  <c r="L17" i="27" s="1"/>
  <c r="I203" i="27"/>
  <c r="K203" i="27" s="1"/>
  <c r="L203" i="27" s="1"/>
  <c r="I192" i="27"/>
  <c r="K192" i="27" s="1"/>
  <c r="L192" i="27" s="1"/>
  <c r="I64" i="27"/>
  <c r="K64" i="27" s="1"/>
  <c r="L64" i="27" s="1"/>
  <c r="I111" i="27"/>
  <c r="K111" i="27" s="1"/>
  <c r="L111" i="27" s="1"/>
  <c r="I110" i="27"/>
  <c r="K110" i="27" s="1"/>
  <c r="L110" i="27" s="1"/>
  <c r="I135" i="27"/>
  <c r="K135" i="27" s="1"/>
  <c r="L135" i="27" s="1"/>
  <c r="I97" i="27"/>
  <c r="K97" i="27" s="1"/>
  <c r="L97" i="27" s="1"/>
  <c r="I123" i="27"/>
  <c r="K123" i="27" s="1"/>
  <c r="L123" i="27" s="1"/>
  <c r="I168" i="27"/>
  <c r="K168" i="27" s="1"/>
  <c r="L168" i="27" s="1"/>
  <c r="I104" i="27"/>
  <c r="K104" i="27" s="1"/>
  <c r="L104" i="27" s="1"/>
  <c r="I40" i="27"/>
  <c r="K40" i="27" s="1"/>
  <c r="I165" i="27"/>
  <c r="K165" i="27" s="1"/>
  <c r="L165" i="27" s="1"/>
  <c r="I79" i="27"/>
  <c r="K79" i="27" s="1"/>
  <c r="L79" i="27" s="1"/>
  <c r="I185" i="27"/>
  <c r="K185" i="27" s="1"/>
  <c r="L185" i="27" s="1"/>
  <c r="I67" i="27"/>
  <c r="K67" i="27" s="1"/>
  <c r="I167" i="27"/>
  <c r="K167" i="27" s="1"/>
  <c r="L167" i="27" s="1"/>
  <c r="I77" i="27"/>
  <c r="K77" i="27" s="1"/>
  <c r="L77" i="27" s="1"/>
  <c r="I145" i="27"/>
  <c r="K145" i="27" s="1"/>
  <c r="L145" i="27" s="1"/>
  <c r="I201" i="27"/>
  <c r="K201" i="27" s="1"/>
  <c r="L201" i="27" s="1"/>
  <c r="I198" i="27"/>
  <c r="K198" i="27" s="1"/>
  <c r="L198" i="27" s="1"/>
  <c r="I176" i="27"/>
  <c r="K176" i="27" s="1"/>
  <c r="L176" i="27" s="1"/>
  <c r="I48" i="27"/>
  <c r="K48" i="27" s="1"/>
  <c r="L48" i="27" s="1"/>
  <c r="I90" i="27"/>
  <c r="K90" i="27" s="1"/>
  <c r="I83" i="27"/>
  <c r="K83" i="27" s="1"/>
  <c r="L83" i="27" s="1"/>
  <c r="I66" i="27"/>
  <c r="K66" i="27" s="1"/>
  <c r="L66" i="27" s="1"/>
  <c r="I174" i="27"/>
  <c r="K174" i="27" s="1"/>
  <c r="L174" i="27" s="1"/>
  <c r="I196" i="27"/>
  <c r="K196" i="27" s="1"/>
  <c r="L196" i="27" s="1"/>
  <c r="I132" i="27"/>
  <c r="K132" i="27" s="1"/>
  <c r="L132" i="27" s="1"/>
  <c r="I68" i="27"/>
  <c r="K68" i="27" s="1"/>
  <c r="L68" i="27" s="1"/>
  <c r="I202" i="27"/>
  <c r="K202" i="27" s="1"/>
  <c r="L202" i="27" s="1"/>
  <c r="I117" i="27"/>
  <c r="K117" i="27" s="1"/>
  <c r="I31" i="27"/>
  <c r="K31" i="27" s="1"/>
  <c r="I115" i="27"/>
  <c r="K115" i="27" s="1"/>
  <c r="I205" i="27"/>
  <c r="K205" i="27" s="1"/>
  <c r="L205" i="27" s="1"/>
  <c r="I119" i="27"/>
  <c r="K119" i="27" s="1"/>
  <c r="I18" i="27"/>
  <c r="K18" i="27" s="1"/>
  <c r="L18" i="27" s="1"/>
  <c r="I70" i="27"/>
  <c r="K70" i="27" s="1"/>
  <c r="L70" i="27" s="1"/>
  <c r="I41" i="27"/>
  <c r="K41" i="27" s="1"/>
  <c r="I81" i="27"/>
  <c r="K81" i="27" s="1"/>
  <c r="L81" i="27" s="1"/>
  <c r="I156" i="27"/>
  <c r="K156" i="27" s="1"/>
  <c r="L156" i="27" s="1"/>
  <c r="I92" i="27"/>
  <c r="K92" i="27" s="1"/>
  <c r="I28" i="27"/>
  <c r="K28" i="27" s="1"/>
  <c r="L28" i="27" s="1"/>
  <c r="I149" i="27"/>
  <c r="K149" i="27" s="1"/>
  <c r="L149" i="27" s="1"/>
  <c r="I63" i="27"/>
  <c r="K63" i="27" s="1"/>
  <c r="L63" i="27" s="1"/>
  <c r="I163" i="27"/>
  <c r="K163" i="27" s="1"/>
  <c r="L163" i="27" s="1"/>
  <c r="I46" i="27"/>
  <c r="K46" i="27" s="1"/>
  <c r="I151" i="27"/>
  <c r="K151" i="27" s="1"/>
  <c r="L151" i="27" s="1"/>
  <c r="I55" i="27"/>
  <c r="K55" i="27" s="1"/>
  <c r="L55" i="27" s="1"/>
  <c r="I118" i="27"/>
  <c r="K118" i="27" s="1"/>
  <c r="I158" i="27"/>
  <c r="K158" i="27" s="1"/>
  <c r="L158" i="27" s="1"/>
  <c r="I166" i="27"/>
  <c r="K166" i="27" s="1"/>
  <c r="L166" i="27" s="1"/>
  <c r="I160" i="27"/>
  <c r="K160" i="27" s="1"/>
  <c r="L160" i="27" s="1"/>
  <c r="I32" i="27"/>
  <c r="K32" i="27" s="1"/>
  <c r="L32" i="27" s="1"/>
  <c r="I69" i="27"/>
  <c r="K69" i="27" s="1"/>
  <c r="L69" i="27" s="1"/>
  <c r="I51" i="27"/>
  <c r="K51" i="27" s="1"/>
  <c r="L51" i="27" s="1"/>
  <c r="I87" i="27"/>
  <c r="K87" i="27" s="1"/>
  <c r="I27" i="27"/>
  <c r="K27" i="27" s="1"/>
  <c r="L27" i="27" s="1"/>
  <c r="I11" i="27"/>
  <c r="K11" i="27" s="1"/>
  <c r="L11" i="27" s="1"/>
  <c r="I152" i="27"/>
  <c r="K152" i="27" s="1"/>
  <c r="I88" i="27"/>
  <c r="K88" i="27" s="1"/>
  <c r="I24" i="27"/>
  <c r="K24" i="27" s="1"/>
  <c r="L24" i="27" s="1"/>
  <c r="I143" i="27"/>
  <c r="K143" i="27" s="1"/>
  <c r="L143" i="27" s="1"/>
  <c r="I58" i="27"/>
  <c r="K58" i="27" s="1"/>
  <c r="L58" i="27" s="1"/>
  <c r="I153" i="27"/>
  <c r="K153" i="27" s="1"/>
  <c r="L153" i="27" s="1"/>
  <c r="I35" i="27"/>
  <c r="K35" i="27" s="1"/>
  <c r="I146" i="27"/>
  <c r="K146" i="27" s="1"/>
  <c r="L146" i="27" s="1"/>
  <c r="I50" i="27"/>
  <c r="K50" i="27" s="1"/>
  <c r="L50" i="27" s="1"/>
  <c r="I113" i="27"/>
  <c r="K113" i="27" s="1"/>
  <c r="I137" i="27"/>
  <c r="K137" i="27" s="1"/>
  <c r="L137" i="27" s="1"/>
  <c r="I155" i="27"/>
  <c r="K155" i="27" s="1"/>
  <c r="L155" i="27" s="1"/>
  <c r="I144" i="27"/>
  <c r="K144" i="27" s="1"/>
  <c r="L144" i="27" s="1"/>
  <c r="I16" i="27"/>
  <c r="K16" i="27" s="1"/>
  <c r="L16" i="27" s="1"/>
  <c r="I26" i="27"/>
  <c r="K26" i="27" s="1"/>
  <c r="L26" i="27" s="1"/>
  <c r="I25" i="27"/>
  <c r="K25" i="27" s="1"/>
  <c r="L25" i="27" s="1"/>
  <c r="I7" i="27"/>
  <c r="I19" i="27"/>
  <c r="K19" i="27" s="1"/>
  <c r="L19" i="27" s="1"/>
  <c r="I180" i="27"/>
  <c r="K180" i="27" s="1"/>
  <c r="L180" i="27" s="1"/>
  <c r="I116" i="27"/>
  <c r="K116" i="27" s="1"/>
  <c r="L116" i="27" s="1"/>
  <c r="I52" i="27"/>
  <c r="K52" i="27" s="1"/>
  <c r="L52" i="27" s="1"/>
  <c r="I181" i="27"/>
  <c r="K181" i="27" s="1"/>
  <c r="L181" i="27" s="1"/>
  <c r="I95" i="27"/>
  <c r="K95" i="27" s="1"/>
  <c r="L95" i="27" s="1"/>
  <c r="I10" i="27"/>
  <c r="K10" i="27" s="1"/>
  <c r="L10" i="27" s="1"/>
  <c r="I89" i="27"/>
  <c r="K89" i="27" s="1"/>
  <c r="L89" i="27" s="1"/>
  <c r="I183" i="27"/>
  <c r="K183" i="27" s="1"/>
  <c r="L183" i="27" s="1"/>
  <c r="I93" i="27"/>
  <c r="K93" i="27" s="1"/>
  <c r="I171" i="27"/>
  <c r="K171" i="27" s="1"/>
  <c r="L171" i="27" s="1"/>
  <c r="I38" i="27"/>
  <c r="K38" i="27" s="1"/>
  <c r="I34" i="27"/>
  <c r="K34" i="27" s="1"/>
  <c r="I22" i="27"/>
  <c r="K22" i="27" s="1"/>
  <c r="L22" i="27" s="1"/>
  <c r="I6" i="27" l="1"/>
  <c r="K6" i="27" s="1"/>
  <c r="L6" i="27" s="1"/>
  <c r="K7" i="27"/>
  <c r="L7" i="27" s="1"/>
</calcChain>
</file>

<file path=xl/comments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Coicop3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Where are these from?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MRIO EUR per individual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Acquired from the IO analysis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Almost coicop2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Tobacco on Column D was 178..? And 314 here?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Almost COICOP2
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Derived from row213 and bridge mtx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EXIO 200 products</t>
        </r>
      </text>
    </comment>
  </commentList>
</comments>
</file>

<file path=xl/sharedStrings.xml><?xml version="1.0" encoding="utf-8"?>
<sst xmlns="http://schemas.openxmlformats.org/spreadsheetml/2006/main" count="815" uniqueCount="389">
  <si>
    <t>Tobacco</t>
  </si>
  <si>
    <t>Glassware, tableware and household utensils</t>
  </si>
  <si>
    <t>Package holidays</t>
  </si>
  <si>
    <t>Sugar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</si>
  <si>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</si>
  <si>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</si>
  <si>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</si>
  <si>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</si>
  <si>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</si>
  <si>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</si>
  <si>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</si>
  <si>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</si>
  <si>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</si>
  <si>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</si>
  <si>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</si>
  <si>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</si>
  <si>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</si>
  <si>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</si>
  <si>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</si>
  <si>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</si>
  <si>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</si>
  <si>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</si>
  <si>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</si>
  <si>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</si>
  <si>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</si>
  <si>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</si>
  <si>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</si>
  <si>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</si>
  <si>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</si>
  <si>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</si>
  <si>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</si>
  <si>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</si>
  <si>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</si>
  <si>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</si>
  <si>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</si>
  <si>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</si>
  <si>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</si>
  <si>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</si>
  <si>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</si>
  <si>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</si>
  <si>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</si>
  <si>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</si>
  <si>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</si>
  <si>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</si>
  <si>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</si>
  <si>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</si>
  <si>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</si>
  <si>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</si>
  <si>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</si>
  <si>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</si>
  <si>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</si>
  <si>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</si>
  <si>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</si>
  <si>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</si>
  <si>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</si>
  <si>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</si>
  <si>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</si>
  <si>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</si>
  <si>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</si>
  <si>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</si>
  <si>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</si>
  <si>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</si>
  <si>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</si>
  <si>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</si>
  <si>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</si>
  <si>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</si>
  <si>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</si>
  <si>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</si>
  <si>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</si>
  <si>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</si>
  <si>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</si>
  <si>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</si>
  <si>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</si>
  <si>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</si>
  <si>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</si>
  <si>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</si>
  <si>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</si>
  <si>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</si>
  <si>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</si>
  <si>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</si>
  <si>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</si>
  <si>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</si>
  <si>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</si>
  <si>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</si>
  <si>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</si>
  <si>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</si>
  <si>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</si>
  <si>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</si>
  <si>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</si>
  <si>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</si>
  <si>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</si>
  <si>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</si>
  <si>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</si>
  <si>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</si>
  <si>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</si>
  <si>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</si>
  <si>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</si>
  <si>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</si>
  <si>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</si>
  <si>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</si>
  <si>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</si>
  <si>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</si>
  <si>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</si>
  <si>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</si>
  <si>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</si>
  <si>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</si>
  <si>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</si>
  <si>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</si>
  <si>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</si>
  <si>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</si>
  <si>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</si>
  <si>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</si>
  <si>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</si>
  <si>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</si>
  <si>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</si>
  <si>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</si>
  <si>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</si>
  <si>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</si>
  <si>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</si>
  <si>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</si>
  <si>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</si>
  <si>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</si>
  <si>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</si>
  <si>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</si>
  <si>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</si>
  <si>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</si>
  <si>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</si>
  <si>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</si>
  <si>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</si>
  <si>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</si>
  <si>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</si>
  <si>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</si>
  <si>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</si>
  <si>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</si>
  <si>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</si>
  <si>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</si>
  <si>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</si>
  <si>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</si>
  <si>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</si>
  <si>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</si>
  <si>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</si>
  <si>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</si>
  <si>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</si>
  <si>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</si>
  <si>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</si>
  <si>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</si>
  <si>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</si>
  <si>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</si>
  <si>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</si>
  <si>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</si>
  <si>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</si>
  <si>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</si>
  <si>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</si>
  <si>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</si>
  <si>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</si>
  <si>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</si>
  <si>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</si>
  <si>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</si>
  <si>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</si>
  <si>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</si>
  <si>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</si>
  <si>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</si>
  <si>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</si>
  <si>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</si>
  <si>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</si>
  <si>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</si>
  <si>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</si>
  <si>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</si>
  <si>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</si>
  <si>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</si>
  <si>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</si>
  <si>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</si>
  <si>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</si>
  <si>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</si>
  <si>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</si>
  <si>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</si>
  <si>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</si>
  <si>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</si>
  <si>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</si>
  <si>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</si>
  <si>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</si>
  <si>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</si>
  <si>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</si>
  <si>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</si>
  <si>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</si>
  <si>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</si>
  <si>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</si>
  <si>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</si>
  <si>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</si>
  <si>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</si>
  <si>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</si>
  <si>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</si>
  <si>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</si>
  <si>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</si>
  <si>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</si>
  <si>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</si>
  <si>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</si>
  <si>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</si>
  <si>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</si>
  <si>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</si>
  <si>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</si>
  <si>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</si>
  <si>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</si>
  <si>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CES (COICOP classification)</t>
  </si>
  <si>
    <t>COICOP products</t>
  </si>
  <si>
    <t>y_hh PP</t>
  </si>
  <si>
    <t>CES</t>
  </si>
  <si>
    <t>CREEA SUT</t>
  </si>
  <si>
    <t>Diff. (abs.)</t>
  </si>
  <si>
    <t>Diff. (rel.)</t>
  </si>
  <si>
    <t>00 Total expenditure</t>
  </si>
  <si>
    <t>Forbruksutgift i alt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</si>
  <si>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</si>
  <si>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</si>
  <si>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</si>
  <si>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</si>
  <si>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</si>
  <si>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</si>
  <si>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</si>
  <si>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</si>
  <si>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</si>
  <si>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Coffee, tea and cocoa</t>
  </si>
  <si>
    <t>Mineral waters, soft drinks, fruit and vegetable juices</t>
  </si>
  <si>
    <t>Spirits</t>
  </si>
  <si>
    <t>Wine</t>
  </si>
  <si>
    <t>Beer</t>
  </si>
  <si>
    <t>Clothing materials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</si>
  <si>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</si>
  <si>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</si>
  <si>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</si>
  <si>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</si>
  <si>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</si>
  <si>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Actual rentals paid by tenants</t>
  </si>
  <si>
    <t>Other actual rentals</t>
  </si>
  <si>
    <t>Imputed rentals of owner-occupiers</t>
  </si>
  <si>
    <t>Other imputed rentals</t>
  </si>
  <si>
    <t>Materials for the maintenance and repair of the dwelling</t>
  </si>
  <si>
    <t>Services for the maintenance and repair of the dwelling</t>
  </si>
  <si>
    <t>Water supply</t>
  </si>
  <si>
    <t>Refuse collection</t>
  </si>
  <si>
    <t>Sewerage collection</t>
  </si>
  <si>
    <t>Other services relating to the dwelling n.e.c.</t>
  </si>
  <si>
    <t>Electricity</t>
  </si>
  <si>
    <t>Gas</t>
  </si>
  <si>
    <t>Liquid fuels</t>
  </si>
  <si>
    <t>Solid fuels</t>
  </si>
  <si>
    <t>Heat energy</t>
  </si>
  <si>
    <t>Furniture and furnishings</t>
  </si>
  <si>
    <t>Carpets and other floor coverings</t>
  </si>
  <si>
    <t>Repair of furniture,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</si>
  <si>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</si>
  <si>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</si>
  <si>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</si>
  <si>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</si>
  <si>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Major tools and equipment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</si>
  <si>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</si>
  <si>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</si>
  <si>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</si>
  <si>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</si>
  <si>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</si>
  <si>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</si>
  <si>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</si>
  <si>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</si>
  <si>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</si>
  <si>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Hospital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</si>
  <si>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</si>
  <si>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</si>
  <si>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</si>
  <si>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</si>
  <si>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</si>
  <si>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</si>
  <si>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</si>
  <si>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</si>
  <si>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</si>
  <si>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</si>
  <si>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</si>
  <si>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</si>
  <si>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</t>
  </si>
  <si>
    <t>Postal services</t>
  </si>
  <si>
    <t>Telephone and telefax equipment</t>
  </si>
  <si>
    <t>Telephone and telefax services</t>
  </si>
  <si>
    <t>Equipment for the reception, recording and reproduction of sound and picture</t>
  </si>
  <si>
    <t>Photographic and cinematographic equipment and optical instruments</t>
  </si>
  <si>
    <t>Information processing equipment</t>
  </si>
  <si>
    <t>Recording media</t>
  </si>
  <si>
    <t>Repair of audio-visual, photographic and information processing equipment</t>
  </si>
  <si>
    <t>Major durables for outdoor recreation</t>
  </si>
  <si>
    <t>Musical instruments and major durables for indoor recreation</t>
  </si>
  <si>
    <t>Maintenance and repair of other major durables for recreation and culture</t>
  </si>
  <si>
    <t>Games, toys and hobbies</t>
  </si>
  <si>
    <t>Equipment for sport, camping and open-air recreation</t>
  </si>
  <si>
    <t>Gardens, plants and flowers</t>
  </si>
  <si>
    <t>Pets and related products</t>
  </si>
  <si>
    <t>Veterinary and other services for pets</t>
  </si>
  <si>
    <t>Recreational and sporting services</t>
  </si>
  <si>
    <t>Cultural services</t>
  </si>
  <si>
    <t>Games of chance</t>
  </si>
  <si>
    <t>Books</t>
  </si>
  <si>
    <t>Newspapers and periodicals</t>
  </si>
  <si>
    <t>Miscellaneous printed matter</t>
  </si>
  <si>
    <t>Stationery and drawing materials</t>
  </si>
  <si>
    <t>Pre-primary and primary education, Secondary education, Post-secondary education, Tertiary education and Education not defined by level</t>
  </si>
  <si>
    <t>Restaurants, cafés and the like</t>
  </si>
  <si>
    <t>Canteens</t>
  </si>
  <si>
    <t xml:space="preserve">Accommodation services </t>
  </si>
  <si>
    <t>Hairdressing salons and personal grooming establishments</t>
  </si>
  <si>
    <t>Electrical appliances for personal care</t>
  </si>
  <si>
    <t xml:space="preserve">Other appliances, articles and products for personal care </t>
  </si>
  <si>
    <t>Jewellery, clocks and watches</t>
  </si>
  <si>
    <t>Other personal effects</t>
  </si>
  <si>
    <t xml:space="preserve">Social protection </t>
  </si>
  <si>
    <t>Insurance connected with the dwelling</t>
  </si>
  <si>
    <t>Insurance connected with health</t>
  </si>
  <si>
    <t>Insurance connected with transport</t>
  </si>
  <si>
    <t>Other insurance</t>
  </si>
  <si>
    <t>Other financial services n.e.c.</t>
  </si>
  <si>
    <t xml:space="preserve">Other services n.e.c. </t>
  </si>
  <si>
    <t>Underrported expenditure</t>
  </si>
  <si>
    <t>Vegetables. fruit. nuts</t>
  </si>
  <si>
    <t>Sugar cane. sugar beet</t>
  </si>
  <si>
    <t>Wool. silk-worm cocoons</t>
  </si>
  <si>
    <t>Products of forestry. logging and related services (02)</t>
  </si>
  <si>
    <t>Crude petroleum and services related to crude oil extraction. excluding surveying</t>
  </si>
  <si>
    <t>Natural gas and services related to natural gas extraction. excluding surveying</t>
  </si>
  <si>
    <t>Lead. zinc and tin ores and concentrates</t>
  </si>
  <si>
    <t>Chemical and fertilizer minerals. salt and other mining and quarrying products n.e.c.</t>
  </si>
  <si>
    <t>Wood material for treatment. Re-processing of secondary wood material into new wood material</t>
  </si>
  <si>
    <t>Secondary paper for treatment. Re-processing of secondary paper into new pulp</t>
  </si>
  <si>
    <t>Plastics. basic</t>
  </si>
  <si>
    <t>Secondary plastic for treatment. Re-processing of secondary plastic into new plastic</t>
  </si>
  <si>
    <t>Secondary glass for treatment. Re-processing of secondary glass into new glass</t>
  </si>
  <si>
    <t>Bricks. tiles and construction products. in baked clay</t>
  </si>
  <si>
    <t>Cement. lime and plaster</t>
  </si>
  <si>
    <t>Ash for treatment. Re-processing of ash into clinker</t>
  </si>
  <si>
    <t>Secondary steel for treatment. Re-processing of secondary steel into new steel</t>
  </si>
  <si>
    <t>Secondary preciuos metals for treatment. Re-processing of secondary preciuos metals into new preciuos metals</t>
  </si>
  <si>
    <t>Secondary aluminium for treatment. Re-processing of secondary aluminium into new aluminium</t>
  </si>
  <si>
    <t>Lead. zinc and tin and products thereof</t>
  </si>
  <si>
    <t>Secondary lead for treatment. Re-processing of secondary lead into new lead</t>
  </si>
  <si>
    <t>Secondary copper for treatment. Re-processing of secondary copper into new copper</t>
  </si>
  <si>
    <t>Secondary other non-ferrous metals for treatment. Re-processing of secondary other non-ferrous metals into new other non-ferrous metals</t>
  </si>
  <si>
    <t>Fabricated metal products. except machinery and equipment (28)</t>
  </si>
  <si>
    <t>Radio. television and communication equipment and apparatus (32)</t>
  </si>
  <si>
    <t>Medical. precision and optical instruments. watches and clocks (33)</t>
  </si>
  <si>
    <t>Motor vehicles. trailers and semi-trailers (34)</t>
  </si>
  <si>
    <t>Bottles for treatment. Recycling of bottles by direct reuse</t>
  </si>
  <si>
    <t>Electricity by tide. wave. ocean</t>
  </si>
  <si>
    <t>Collected and purified water. distribution services of water (41)</t>
  </si>
  <si>
    <t>Secondary construction material for treatment. Re-processing of secondary construction material into aggregates</t>
  </si>
  <si>
    <t>Sale. maintenance. repair of motor vehicles. motor vehicles parts. motorcycles. motor cycles parts and accessoiries</t>
  </si>
  <si>
    <t>Wholesale trade and commission trade services. except of motor vehicles and motorcycles (51)</t>
  </si>
  <si>
    <t>Retail  trade services. except of motor vehicles and motorcycles; repair services of personal and household goods (52)</t>
  </si>
  <si>
    <t>Financial intermediation services. except insurance and pension funding services (65)</t>
  </si>
  <si>
    <t>Insurance and pension funding services. except compulsory social security services (66)</t>
  </si>
  <si>
    <t>Recreational. cultural and sporting services (92)</t>
  </si>
  <si>
    <t>Glassware. tableware and household utensils</t>
  </si>
  <si>
    <t xml:space="preserve">Yearly expenditure 2007-prices (EUR/per per individual) </t>
  </si>
  <si>
    <t>CREEA</t>
  </si>
  <si>
    <t>usebptot</t>
  </si>
  <si>
    <t>usepptot</t>
  </si>
  <si>
    <t>Food</t>
  </si>
  <si>
    <t>Non-alcoholic beverages</t>
  </si>
  <si>
    <t>Alcohol beverages</t>
  </si>
  <si>
    <t xml:space="preserve">Clothing </t>
  </si>
  <si>
    <t>Footwear</t>
  </si>
  <si>
    <t>Actual rent fpr housing</t>
  </si>
  <si>
    <t>Imputed rent for housing</t>
  </si>
  <si>
    <t>Maintenance and repair of the dwelling</t>
  </si>
  <si>
    <t>Water supply and miscellaneous services relating to the dwelling</t>
  </si>
  <si>
    <t>Electricity. gas and other fuels</t>
  </si>
  <si>
    <t>Furniture and furnishings. carpets and other floor coverings</t>
  </si>
  <si>
    <t>Household appliances</t>
  </si>
  <si>
    <t>Tools and equipment for house and garden</t>
  </si>
  <si>
    <t>Goods and services for routine household maintenance</t>
  </si>
  <si>
    <t>Health</t>
  </si>
  <si>
    <t>Purchase of vehicles</t>
  </si>
  <si>
    <t>Operation of personal transport equipment</t>
  </si>
  <si>
    <t>Transport services</t>
  </si>
  <si>
    <t>Communication</t>
  </si>
  <si>
    <t>Audio-visual. photographic and information processing equipent</t>
  </si>
  <si>
    <t>Other recreational items and equipment. gardens and pets</t>
  </si>
  <si>
    <t>Recreational and cultural services</t>
  </si>
  <si>
    <t>Newspapers. books and stationery</t>
  </si>
  <si>
    <t>Education</t>
  </si>
  <si>
    <t>Restaurants and hotels</t>
  </si>
  <si>
    <t>Personal care</t>
  </si>
  <si>
    <t>Personal effects</t>
  </si>
  <si>
    <t>Insurance</t>
  </si>
  <si>
    <t>Actual rent for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</si>
</sst>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64" formatCode="_ * #,##0.00_ ;_ * \-#,##0.00_ ;_ * &quot;-&quot;??_ ;_ @_ "/>
    <numFmt numFmtId="165" formatCode="0.0"/>
    <numFmt numFmtId="166" formatCode="0.000\ %"/>
    <numFmt numFmtId="167" formatCode="_ * #,##0_ ;_ * \-#,##0_ ;_ * &quot;-&quot;??_ ;_ @_ "/>
  </numFmts>
  <fonts count="2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</font>
    <font>
      <b/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6" fillId="0" borderId="0"/>
    <xf numFmtId="0" fontId="16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9" fillId="7" borderId="0" applyNumberFormat="0" applyBorder="0" applyAlignment="0" applyProtection="0"/>
    <xf numFmtId="0" fontId="20" fillId="8" borderId="12" applyNumberFormat="0" applyAlignment="0" applyProtection="0"/>
    <xf numFmtId="0" fontId="21" fillId="6" borderId="0" applyNumberFormat="0" applyBorder="0" applyAlignment="0" applyProtection="0"/>
    <xf numFmtId="0" fontId="22" fillId="5" borderId="0" applyNumberFormat="0" applyBorder="0" applyAlignment="0" applyProtection="0"/>
    <xf numFmtId="164" fontId="3" fillId="0" borderId="0" applyFont="0" applyFill="0" applyBorder="0" applyAlignment="0" applyProtection="0"/>
    <xf numFmtId="0" fontId="24" fillId="9" borderId="0" applyNumberFormat="0" applyBorder="0" applyAlignment="0" applyProtection="0"/>
  </cellStyleXfs>
  <cellXfs count="97">
    <xf numFmtId="0" fontId="0" fillId="0" borderId="0" xfId="0"/>
    <xf numFmtId="0" fontId="9" fillId="0" borderId="0" xfId="0" applyFont="1" applyFill="1" applyBorder="1"/>
    <xf numFmtId="41" fontId="9" fillId="0" borderId="0" xfId="0" applyNumberFormat="1" applyFont="1" applyFill="1"/>
    <xf numFmtId="41" fontId="10" fillId="0" borderId="0" xfId="0" applyNumberFormat="1" applyFont="1" applyFill="1"/>
    <xf numFmtId="0" fontId="9" fillId="0" borderId="0" xfId="0" applyFont="1" applyFill="1"/>
    <xf numFmtId="0" fontId="10" fillId="0" borderId="0" xfId="0" applyFont="1" applyFill="1"/>
    <xf numFmtId="0" fontId="9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3" fillId="0" borderId="0" xfId="0" applyFont="1" applyFill="1" applyBorder="1" applyAlignment="1">
      <alignment horizontal="center" wrapText="1"/>
    </xf>
    <xf numFmtId="0" fontId="10" fillId="0" borderId="0" xfId="0" applyFont="1" applyFill="1" applyBorder="1"/>
    <xf numFmtId="41" fontId="10" fillId="0" borderId="0" xfId="0" applyNumberFormat="1" applyFont="1"/>
    <xf numFmtId="1" fontId="10" fillId="0" borderId="0" xfId="0" applyNumberFormat="1" applyFont="1"/>
    <xf numFmtId="0" fontId="13" fillId="0" borderId="0" xfId="0" applyFont="1" applyFill="1"/>
    <xf numFmtId="9" fontId="10" fillId="0" borderId="9" xfId="2" applyFont="1" applyFill="1" applyBorder="1"/>
    <xf numFmtId="9" fontId="10" fillId="0" borderId="10" xfId="2" applyFont="1" applyFill="1" applyBorder="1"/>
    <xf numFmtId="9" fontId="10" fillId="0" borderId="11" xfId="2" applyFont="1" applyFill="1" applyBorder="1"/>
    <xf numFmtId="0" fontId="10" fillId="0" borderId="5" xfId="0" applyFont="1" applyFill="1" applyBorder="1"/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/>
    <xf numFmtId="0" fontId="9" fillId="0" borderId="0" xfId="0" applyFont="1" applyAlignment="1">
      <alignment wrapText="1"/>
    </xf>
    <xf numFmtId="0" fontId="9" fillId="3" borderId="6" xfId="0" applyFont="1" applyFill="1" applyBorder="1" applyAlignment="1" applyProtection="1">
      <alignment horizontal="left"/>
      <protection locked="0"/>
    </xf>
    <xf numFmtId="41" fontId="9" fillId="3" borderId="6" xfId="0" applyNumberFormat="1" applyFont="1" applyFill="1" applyBorder="1" applyAlignment="1" applyProtection="1">
      <alignment horizontal="left"/>
      <protection locked="0"/>
    </xf>
    <xf numFmtId="41" fontId="9" fillId="0" borderId="0" xfId="0" applyNumberFormat="1" applyFont="1"/>
    <xf numFmtId="9" fontId="9" fillId="0" borderId="0" xfId="2" applyFont="1"/>
    <xf numFmtId="0" fontId="11" fillId="0" borderId="7" xfId="0" applyFont="1" applyBorder="1" applyAlignment="1">
      <alignment wrapText="1"/>
    </xf>
    <xf numFmtId="1" fontId="9" fillId="0" borderId="0" xfId="0" applyNumberFormat="1" applyFont="1"/>
    <xf numFmtId="0" fontId="9" fillId="0" borderId="0" xfId="0" applyFont="1" applyAlignment="1"/>
    <xf numFmtId="0" fontId="9" fillId="0" borderId="6" xfId="0" applyFont="1" applyFill="1" applyBorder="1" applyAlignment="1" applyProtection="1">
      <alignment horizontal="left"/>
      <protection locked="0"/>
    </xf>
    <xf numFmtId="0" fontId="9" fillId="0" borderId="0" xfId="0" applyFont="1" applyFill="1" applyAlignment="1"/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horizontal="center" wrapText="1"/>
    </xf>
    <xf numFmtId="41" fontId="9" fillId="3" borderId="3" xfId="0" applyNumberFormat="1" applyFont="1" applyFill="1" applyBorder="1" applyAlignment="1" applyProtection="1">
      <alignment horizontal="left"/>
      <protection locked="0"/>
    </xf>
    <xf numFmtId="9" fontId="9" fillId="3" borderId="6" xfId="2" applyFont="1" applyFill="1" applyBorder="1" applyAlignment="1" applyProtection="1">
      <protection locked="0"/>
    </xf>
    <xf numFmtId="41" fontId="9" fillId="0" borderId="4" xfId="0" applyNumberFormat="1" applyFont="1" applyBorder="1"/>
    <xf numFmtId="41" fontId="9" fillId="0" borderId="0" xfId="0" applyNumberFormat="1" applyFont="1" applyFill="1" applyBorder="1"/>
    <xf numFmtId="41" fontId="9" fillId="0" borderId="4" xfId="0" applyNumberFormat="1" applyFont="1" applyFill="1" applyBorder="1"/>
    <xf numFmtId="9" fontId="9" fillId="0" borderId="0" xfId="2" applyFont="1" applyFill="1"/>
    <xf numFmtId="9" fontId="9" fillId="0" borderId="8" xfId="2" applyFont="1" applyFill="1" applyBorder="1"/>
    <xf numFmtId="0" fontId="9" fillId="3" borderId="0" xfId="0" applyFont="1" applyFill="1" applyAlignment="1">
      <alignment horizontal="center"/>
    </xf>
    <xf numFmtId="164" fontId="14" fillId="4" borderId="0" xfId="1" applyFont="1" applyFill="1"/>
    <xf numFmtId="49" fontId="2" fillId="2" borderId="0" xfId="1" applyNumberFormat="1" applyFont="1" applyFill="1"/>
    <xf numFmtId="9" fontId="5" fillId="0" borderId="0" xfId="2" applyFont="1" applyFill="1"/>
    <xf numFmtId="9" fontId="10" fillId="0" borderId="0" xfId="2" applyFont="1" applyFill="1"/>
    <xf numFmtId="9" fontId="9" fillId="0" borderId="0" xfId="2" applyFont="1" applyFill="1" applyAlignment="1">
      <alignment wrapText="1"/>
    </xf>
    <xf numFmtId="9" fontId="10" fillId="0" borderId="0" xfId="2" applyFont="1" applyFill="1" applyAlignment="1">
      <alignment wrapText="1"/>
    </xf>
    <xf numFmtId="9" fontId="11" fillId="0" borderId="0" xfId="2" applyFont="1" applyFill="1" applyAlignment="1">
      <alignment wrapText="1"/>
    </xf>
    <xf numFmtId="9" fontId="8" fillId="0" borderId="0" xfId="2" applyFont="1" applyFill="1"/>
    <xf numFmtId="9" fontId="12" fillId="0" borderId="0" xfId="2" applyFont="1" applyFill="1" applyBorder="1"/>
    <xf numFmtId="0" fontId="5" fillId="0" borderId="0" xfId="2" applyNumberFormat="1" applyFont="1" applyFill="1"/>
    <xf numFmtId="0" fontId="8" fillId="0" borderId="0" xfId="2" applyNumberFormat="1" applyFont="1" applyFill="1"/>
    <xf numFmtId="0" fontId="8" fillId="2" borderId="0" xfId="2" applyNumberFormat="1" applyFont="1" applyFill="1"/>
    <xf numFmtId="9" fontId="8" fillId="2" borderId="0" xfId="2" applyFont="1" applyFill="1"/>
    <xf numFmtId="164" fontId="14" fillId="4" borderId="0" xfId="3" applyNumberFormat="1"/>
    <xf numFmtId="164" fontId="2" fillId="0" borderId="0" xfId="1" applyFont="1"/>
    <xf numFmtId="164" fontId="2" fillId="2" borderId="0" xfId="1" applyFont="1" applyFill="1"/>
    <xf numFmtId="167" fontId="9" fillId="0" borderId="2" xfId="1" applyNumberFormat="1" applyFont="1" applyFill="1" applyBorder="1"/>
    <xf numFmtId="167" fontId="10" fillId="0" borderId="2" xfId="1" applyNumberFormat="1" applyFont="1" applyFill="1" applyBorder="1"/>
    <xf numFmtId="0" fontId="9" fillId="3" borderId="0" xfId="0" applyFont="1" applyFill="1" applyAlignment="1"/>
    <xf numFmtId="41" fontId="9" fillId="0" borderId="6" xfId="0" applyNumberFormat="1" applyFont="1" applyFill="1" applyBorder="1" applyAlignment="1" applyProtection="1">
      <alignment horizontal="left"/>
      <protection locked="0"/>
    </xf>
    <xf numFmtId="41" fontId="9" fillId="0" borderId="3" xfId="0" applyNumberFormat="1" applyFont="1" applyFill="1" applyBorder="1" applyAlignment="1" applyProtection="1">
      <alignment horizontal="left"/>
      <protection locked="0"/>
    </xf>
    <xf numFmtId="9" fontId="9" fillId="0" borderId="1" xfId="2" applyFont="1" applyFill="1" applyBorder="1" applyAlignment="1" applyProtection="1">
      <protection locked="0"/>
    </xf>
    <xf numFmtId="9" fontId="9" fillId="0" borderId="6" xfId="2" applyNumberFormat="1" applyFont="1" applyFill="1" applyBorder="1" applyAlignment="1" applyProtection="1">
      <protection locked="0"/>
    </xf>
    <xf numFmtId="0" fontId="4" fillId="0" borderId="0" xfId="0" applyFont="1" applyFill="1"/>
    <xf numFmtId="10" fontId="4" fillId="0" borderId="0" xfId="2" applyNumberFormat="1" applyFont="1" applyFill="1"/>
    <xf numFmtId="165" fontId="9" fillId="0" borderId="0" xfId="0" applyNumberFormat="1" applyFont="1" applyFill="1"/>
    <xf numFmtId="0" fontId="0" fillId="0" borderId="0" xfId="0" applyFill="1"/>
    <xf numFmtId="10" fontId="0" fillId="0" borderId="0" xfId="2" applyNumberFormat="1" applyFont="1" applyFill="1"/>
    <xf numFmtId="10" fontId="10" fillId="0" borderId="0" xfId="2" applyNumberFormat="1" applyFont="1" applyFill="1"/>
    <xf numFmtId="166" fontId="10" fillId="0" borderId="0" xfId="2" applyNumberFormat="1" applyFont="1" applyFill="1"/>
    <xf numFmtId="0" fontId="11" fillId="0" borderId="4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41" fontId="9" fillId="3" borderId="0" xfId="0" applyNumberFormat="1" applyFont="1" applyFill="1" applyBorder="1" applyAlignment="1" applyProtection="1">
      <alignment horizontal="left"/>
      <protection locked="0"/>
    </xf>
    <xf numFmtId="164" fontId="14" fillId="5" borderId="0" xfId="4" applyNumberFormat="1"/>
    <xf numFmtId="0" fontId="1" fillId="0" borderId="0" xfId="0" applyFont="1"/>
    <xf numFmtId="0" fontId="17" fillId="2" borderId="0" xfId="0" applyFont="1" applyFill="1"/>
    <xf numFmtId="9" fontId="1" fillId="0" borderId="0" xfId="2" applyFont="1"/>
    <xf numFmtId="167" fontId="9" fillId="0" borderId="0" xfId="1" applyNumberFormat="1" applyFont="1" applyFill="1" applyBorder="1"/>
    <xf numFmtId="0" fontId="23" fillId="0" borderId="0" xfId="0" quotePrefix="1" applyNumberFormat="1" applyFont="1" applyFill="1" applyAlignment="1">
      <alignment wrapText="1"/>
    </xf>
    <xf numFmtId="0" fontId="23" fillId="0" borderId="0" xfId="0" applyFont="1" applyFill="1" applyAlignment="1">
      <alignment wrapText="1"/>
    </xf>
    <xf numFmtId="0" fontId="15" fillId="0" borderId="0" xfId="0" quotePrefix="1" applyNumberFormat="1" applyFont="1" applyFill="1" applyAlignment="1">
      <alignment wrapText="1"/>
    </xf>
    <xf numFmtId="9" fontId="5" fillId="2" borderId="0" xfId="2" applyFont="1" applyFill="1"/>
    <xf numFmtId="9" fontId="10" fillId="2" borderId="0" xfId="2" applyFont="1" applyFill="1"/>
    <xf numFmtId="9" fontId="8" fillId="2" borderId="0" xfId="2" applyNumberFormat="1" applyFont="1" applyFill="1"/>
    <xf numFmtId="0" fontId="1" fillId="2" borderId="0" xfId="0" applyFont="1" applyFill="1" applyBorder="1"/>
    <xf numFmtId="9" fontId="8" fillId="0" borderId="0" xfId="2" applyNumberFormat="1" applyFont="1" applyFill="1"/>
    <xf numFmtId="0" fontId="1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1" fontId="5" fillId="0" borderId="0" xfId="2" applyNumberFormat="1" applyFont="1" applyFill="1"/>
    <xf numFmtId="1" fontId="9" fillId="0" borderId="0" xfId="2" applyNumberFormat="1" applyFont="1" applyFill="1"/>
    <xf numFmtId="1" fontId="10" fillId="0" borderId="0" xfId="2" applyNumberFormat="1" applyFont="1" applyFill="1"/>
    <xf numFmtId="1" fontId="11" fillId="0" borderId="0" xfId="2" applyNumberFormat="1" applyFont="1" applyFill="1"/>
  </cellXfs>
  <cellStyles count="16">
    <cellStyle name="Accent3" xfId="3" builtinId="37"/>
    <cellStyle name="Accent5" xfId="4" builtinId="45"/>
    <cellStyle name="Accent5 2" xfId="13"/>
    <cellStyle name="Bad 2" xfId="12"/>
    <cellStyle name="Calculation 2" xfId="11"/>
    <cellStyle name="Comma" xfId="1" builtinId="3"/>
    <cellStyle name="Comma 2" xfId="7"/>
    <cellStyle name="Comma 3" xfId="9"/>
    <cellStyle name="Comma 4" xfId="14"/>
    <cellStyle name="Good 2" xfId="15"/>
    <cellStyle name="Neutral 2" xfId="10"/>
    <cellStyle name="Normal" xfId="0" builtinId="0"/>
    <cellStyle name="Normal 2" xfId="5"/>
    <cellStyle name="Normal 3" xfId="6"/>
    <cellStyle name="Percent" xfId="2" builtinId="5"/>
    <cellStyle name="Percent 2" xfId="8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U36"/>
  <sheetViews>
    <sheetView workbookViewId="0">
      <pane xSplit="2" topLeftCell="C1" activePane="topRight" state="frozen"/>
      <selection pane="topRight" activeCell="M3" sqref="M3"/>
    </sheetView>
  </sheetViews>
  <sheetFormatPr defaultColWidth="9.140625" defaultRowHeight="11.25" x14ac:dyDescent="0.2"/>
  <cols>
    <col min="1" max="1" width="9.140625" style="50"/>
    <col min="2" max="2" width="48.42578125" style="43" customWidth="1"/>
    <col min="3" max="3" width="12.5703125" style="43" customWidth="1"/>
    <col min="4" max="7" width="9.140625" style="43"/>
    <col min="8" max="8" width="0" style="44" hidden="1" customWidth="1"/>
    <col min="9" max="10" width="9.140625" style="43"/>
    <col min="11" max="12" width="0" style="44" hidden="1" customWidth="1"/>
    <col min="13" max="15" width="9.140625" style="43"/>
    <col min="16" max="16" width="9.28515625" style="43" customWidth="1"/>
    <col min="17" max="17" width="11" style="44" hidden="1" customWidth="1"/>
    <col min="18" max="18" width="13" style="44" hidden="1" customWidth="1"/>
    <col min="19" max="19" width="11" style="44" hidden="1" customWidth="1"/>
    <col min="20" max="21" width="9.140625" style="43"/>
    <col min="22" max="22" width="9.140625" style="44" hidden="1" customWidth="1"/>
    <col min="23" max="23" width="9.140625" style="43" customWidth="1"/>
    <col min="24" max="24" width="9" style="43" customWidth="1"/>
    <col min="25" max="25" width="9.140625" style="44" hidden="1" customWidth="1"/>
    <col min="26" max="26" width="9.140625" style="43" customWidth="1"/>
    <col min="27" max="28" width="9.140625" style="44" hidden="1" customWidth="1"/>
    <col min="29" max="29" width="9.140625" style="43" customWidth="1"/>
    <col min="30" max="43" width="9.140625" style="44" hidden="1" customWidth="1"/>
    <col min="44" max="44" width="9.140625" style="43" customWidth="1"/>
    <col min="45" max="52" width="9.140625" style="43"/>
    <col min="53" max="53" width="9.140625" style="48" customWidth="1"/>
    <col min="54" max="56" width="9.140625" style="43"/>
    <col min="57" max="58" width="9.140625" style="48"/>
    <col min="59" max="60" width="9.140625" style="43"/>
    <col min="61" max="63" width="0" style="44" hidden="1" customWidth="1"/>
    <col min="64" max="66" width="9.140625" style="43"/>
    <col min="67" max="68" width="0" style="44" hidden="1" customWidth="1"/>
    <col min="69" max="69" width="9.140625" style="48"/>
    <col min="70" max="70" width="9.140625" style="43"/>
    <col min="71" max="71" width="0" style="44" hidden="1" customWidth="1"/>
    <col min="72" max="73" width="9.140625" style="43"/>
    <col min="74" max="74" width="7.28515625" style="48" bestFit="1" customWidth="1"/>
    <col min="75" max="75" width="7.28515625" style="44" bestFit="1" customWidth="1"/>
    <col min="76" max="76" width="8.42578125" style="44" bestFit="1" customWidth="1"/>
    <col min="77" max="77" width="9.140625" style="43"/>
    <col min="78" max="81" width="0" style="44" hidden="1" customWidth="1"/>
    <col min="82" max="82" width="9.140625" style="43"/>
    <col min="83" max="89" width="0" style="44" hidden="1" customWidth="1"/>
    <col min="90" max="91" width="9.140625" style="43"/>
    <col min="92" max="92" width="9.28515625" style="48" bestFit="1" customWidth="1"/>
    <col min="93" max="93" width="6.28515625" style="44" bestFit="1" customWidth="1"/>
    <col min="94" max="94" width="12.28515625" style="44" bestFit="1" customWidth="1"/>
    <col min="95" max="95" width="9.140625" style="43"/>
    <col min="96" max="96" width="7.140625" style="43" bestFit="1" customWidth="1"/>
    <col min="97" max="97" width="8.28515625" style="44" bestFit="1" customWidth="1"/>
    <col min="98" max="98" width="9.140625" style="43"/>
    <col min="99" max="99" width="9.140625" style="44"/>
    <col min="100" max="100" width="11.7109375" style="44" hidden="1" customWidth="1"/>
    <col min="101" max="103" width="9.140625" style="43"/>
    <col min="104" max="104" width="0" style="44" hidden="1" customWidth="1"/>
    <col min="105" max="106" width="9.140625" style="43"/>
    <col min="107" max="107" width="0" style="44" hidden="1" customWidth="1"/>
    <col min="108" max="108" width="9.140625" style="43"/>
    <col min="109" max="109" width="0" style="44" hidden="1" customWidth="1"/>
    <col min="110" max="110" width="9.140625" style="43"/>
    <col min="111" max="115" width="0" style="44" hidden="1" customWidth="1"/>
    <col min="116" max="116" width="9.140625" style="43"/>
    <col min="117" max="117" width="0" style="44" hidden="1" customWidth="1"/>
    <col min="118" max="122" width="9.140625" style="43"/>
    <col min="123" max="123" width="9.140625" style="48"/>
    <col min="124" max="124" width="9.140625" style="43"/>
    <col min="125" max="125" width="9.140625" style="48"/>
    <col min="126" max="126" width="9.140625" style="43"/>
    <col min="127" max="127" width="9.140625" style="48"/>
    <col min="128" max="129" width="0" style="44" hidden="1" customWidth="1"/>
    <col min="130" max="131" width="9.140625" style="48"/>
    <col min="132" max="137" width="9.140625" style="43"/>
    <col min="138" max="138" width="0" style="44" hidden="1" customWidth="1"/>
    <col min="139" max="142" width="9.140625" style="43"/>
    <col min="143" max="143" width="9.140625" style="48"/>
    <col min="144" max="147" width="0" style="44" hidden="1" customWidth="1"/>
    <col min="148" max="152" width="9.140625" style="43"/>
    <col min="153" max="153" width="0" style="44" hidden="1" customWidth="1"/>
    <col min="154" max="155" width="9.140625" style="43"/>
    <col min="156" max="156" width="9.140625" style="48"/>
    <col min="157" max="157" width="9.140625" style="43"/>
    <col min="158" max="158" width="9.140625" style="48"/>
    <col min="159" max="160" width="9.140625" style="43"/>
    <col min="161" max="161" width="0" style="44" hidden="1" customWidth="1"/>
    <col min="162" max="163" width="9.140625" style="43"/>
    <col min="164" max="164" width="13.140625" style="48" customWidth="1"/>
    <col min="165" max="169" width="9.140625" style="43"/>
    <col min="170" max="170" width="9.140625" style="48" customWidth="1"/>
    <col min="171" max="172" width="9.140625" style="43"/>
    <col min="173" max="173" width="0" style="44" hidden="1" customWidth="1"/>
    <col min="174" max="198" width="9.140625" style="43"/>
    <col min="199" max="199" width="9.140625" style="48"/>
    <col min="200" max="200" width="9.140625" style="43"/>
    <col min="201" max="201" width="8.42578125" style="43" bestFit="1" customWidth="1"/>
    <col min="202" max="202" width="8.5703125" style="44" bestFit="1" customWidth="1"/>
    <col min="203" max="203" width="11.42578125" style="43" customWidth="1"/>
    <col min="204" max="16384" width="9.140625" style="43"/>
  </cols>
  <sheetData>
    <row r="1" spans="1:203" s="93" customFormat="1" x14ac:dyDescent="0.2">
      <c r="C1" s="94">
        <v>1</v>
      </c>
      <c r="D1" s="94">
        <v>2</v>
      </c>
      <c r="E1" s="94">
        <v>3</v>
      </c>
      <c r="F1" s="94">
        <v>4</v>
      </c>
      <c r="G1" s="94">
        <v>5</v>
      </c>
      <c r="H1" s="95">
        <v>6</v>
      </c>
      <c r="I1" s="94">
        <v>7</v>
      </c>
      <c r="J1" s="94">
        <v>8</v>
      </c>
      <c r="K1" s="95">
        <v>9</v>
      </c>
      <c r="L1" s="95">
        <v>10</v>
      </c>
      <c r="M1" s="94">
        <v>11</v>
      </c>
      <c r="N1" s="94">
        <v>12</v>
      </c>
      <c r="O1" s="94">
        <v>13</v>
      </c>
      <c r="P1" s="94">
        <v>14</v>
      </c>
      <c r="Q1" s="95">
        <v>15</v>
      </c>
      <c r="R1" s="95">
        <v>16</v>
      </c>
      <c r="S1" s="95">
        <v>17</v>
      </c>
      <c r="T1" s="94">
        <v>18</v>
      </c>
      <c r="U1" s="94">
        <v>19</v>
      </c>
      <c r="V1" s="95">
        <v>20</v>
      </c>
      <c r="W1" s="94">
        <v>21</v>
      </c>
      <c r="X1" s="94">
        <v>22</v>
      </c>
      <c r="Y1" s="95">
        <v>23</v>
      </c>
      <c r="Z1" s="94">
        <v>24</v>
      </c>
      <c r="AA1" s="95">
        <v>25</v>
      </c>
      <c r="AB1" s="95">
        <v>26</v>
      </c>
      <c r="AC1" s="94">
        <v>27</v>
      </c>
      <c r="AD1" s="95">
        <v>28</v>
      </c>
      <c r="AE1" s="95">
        <v>29</v>
      </c>
      <c r="AF1" s="95">
        <v>30</v>
      </c>
      <c r="AG1" s="95">
        <v>31</v>
      </c>
      <c r="AH1" s="95">
        <v>32</v>
      </c>
      <c r="AI1" s="95">
        <v>33</v>
      </c>
      <c r="AJ1" s="95">
        <v>34</v>
      </c>
      <c r="AK1" s="95">
        <v>35</v>
      </c>
      <c r="AL1" s="95">
        <v>36</v>
      </c>
      <c r="AM1" s="95">
        <v>37</v>
      </c>
      <c r="AN1" s="95">
        <v>38</v>
      </c>
      <c r="AO1" s="95">
        <v>39</v>
      </c>
      <c r="AP1" s="95">
        <v>40</v>
      </c>
      <c r="AQ1" s="95">
        <v>41</v>
      </c>
      <c r="AR1" s="94">
        <v>42</v>
      </c>
      <c r="AS1" s="94">
        <v>43</v>
      </c>
      <c r="AT1" s="94">
        <v>44</v>
      </c>
      <c r="AU1" s="94">
        <v>45</v>
      </c>
      <c r="AV1" s="94">
        <v>46</v>
      </c>
      <c r="AW1" s="94">
        <v>47</v>
      </c>
      <c r="AX1" s="94">
        <v>48</v>
      </c>
      <c r="AY1" s="94">
        <v>49</v>
      </c>
      <c r="AZ1" s="94">
        <v>50</v>
      </c>
      <c r="BA1" s="96">
        <v>51</v>
      </c>
      <c r="BB1" s="94">
        <v>52</v>
      </c>
      <c r="BC1" s="94">
        <v>53</v>
      </c>
      <c r="BD1" s="94">
        <v>54</v>
      </c>
      <c r="BE1" s="96">
        <v>55</v>
      </c>
      <c r="BF1" s="96">
        <v>56</v>
      </c>
      <c r="BG1" s="94">
        <v>57</v>
      </c>
      <c r="BH1" s="94">
        <v>58</v>
      </c>
      <c r="BI1" s="95">
        <v>59</v>
      </c>
      <c r="BJ1" s="95">
        <v>60</v>
      </c>
      <c r="BK1" s="95">
        <v>61</v>
      </c>
      <c r="BL1" s="94">
        <v>62</v>
      </c>
      <c r="BM1" s="94">
        <v>63</v>
      </c>
      <c r="BN1" s="94">
        <v>64</v>
      </c>
      <c r="BO1" s="95">
        <v>65</v>
      </c>
      <c r="BP1" s="95">
        <v>66</v>
      </c>
      <c r="BQ1" s="96">
        <v>67</v>
      </c>
      <c r="BR1" s="94">
        <v>68</v>
      </c>
      <c r="BS1" s="95">
        <v>69</v>
      </c>
      <c r="BT1" s="94">
        <v>70</v>
      </c>
      <c r="BU1" s="94">
        <v>71</v>
      </c>
      <c r="BV1" s="96">
        <v>72</v>
      </c>
      <c r="BW1" s="95">
        <v>73</v>
      </c>
      <c r="BX1" s="95">
        <v>74</v>
      </c>
      <c r="BY1" s="94">
        <v>75</v>
      </c>
      <c r="BZ1" s="95">
        <v>76</v>
      </c>
      <c r="CA1" s="95">
        <v>77</v>
      </c>
      <c r="CB1" s="95">
        <v>78</v>
      </c>
      <c r="CC1" s="95">
        <v>79</v>
      </c>
      <c r="CD1" s="94">
        <v>80</v>
      </c>
      <c r="CE1" s="95">
        <v>81</v>
      </c>
      <c r="CF1" s="95">
        <v>82</v>
      </c>
      <c r="CG1" s="95">
        <v>83</v>
      </c>
      <c r="CH1" s="95">
        <v>84</v>
      </c>
      <c r="CI1" s="95">
        <v>85</v>
      </c>
      <c r="CJ1" s="95">
        <v>86</v>
      </c>
      <c r="CK1" s="95">
        <v>87</v>
      </c>
      <c r="CL1" s="94">
        <v>88</v>
      </c>
      <c r="CM1" s="94">
        <v>89</v>
      </c>
      <c r="CN1" s="96">
        <v>90</v>
      </c>
      <c r="CO1" s="95">
        <v>91</v>
      </c>
      <c r="CP1" s="95">
        <v>92</v>
      </c>
      <c r="CQ1" s="94">
        <v>93</v>
      </c>
      <c r="CR1" s="94">
        <v>94</v>
      </c>
      <c r="CS1" s="95">
        <v>95</v>
      </c>
      <c r="CT1" s="94">
        <v>96</v>
      </c>
      <c r="CU1" s="95">
        <v>97</v>
      </c>
      <c r="CV1" s="95">
        <v>98</v>
      </c>
      <c r="CW1" s="94">
        <v>99</v>
      </c>
      <c r="CX1" s="94">
        <v>100</v>
      </c>
      <c r="CY1" s="94">
        <v>101</v>
      </c>
      <c r="CZ1" s="95">
        <v>102</v>
      </c>
      <c r="DA1" s="94">
        <v>103</v>
      </c>
      <c r="DB1" s="94">
        <v>104</v>
      </c>
      <c r="DC1" s="95">
        <v>105</v>
      </c>
      <c r="DD1" s="94">
        <v>106</v>
      </c>
      <c r="DE1" s="95">
        <v>107</v>
      </c>
      <c r="DF1" s="94">
        <v>108</v>
      </c>
      <c r="DG1" s="95">
        <v>109</v>
      </c>
      <c r="DH1" s="95">
        <v>110</v>
      </c>
      <c r="DI1" s="95">
        <v>111</v>
      </c>
      <c r="DJ1" s="95">
        <v>112</v>
      </c>
      <c r="DK1" s="95">
        <v>113</v>
      </c>
      <c r="DL1" s="94">
        <v>114</v>
      </c>
      <c r="DM1" s="95">
        <v>115</v>
      </c>
      <c r="DN1" s="94">
        <v>116</v>
      </c>
      <c r="DO1" s="94">
        <v>117</v>
      </c>
      <c r="DP1" s="94">
        <v>118</v>
      </c>
      <c r="DQ1" s="94">
        <v>119</v>
      </c>
      <c r="DR1" s="94">
        <v>120</v>
      </c>
      <c r="DS1" s="96">
        <v>121</v>
      </c>
      <c r="DT1" s="94">
        <v>122</v>
      </c>
      <c r="DU1" s="96">
        <v>123</v>
      </c>
      <c r="DV1" s="94">
        <v>124</v>
      </c>
      <c r="DW1" s="96">
        <v>125</v>
      </c>
      <c r="DX1" s="95">
        <v>126</v>
      </c>
      <c r="DY1" s="95">
        <v>127</v>
      </c>
      <c r="DZ1" s="96">
        <v>128</v>
      </c>
      <c r="EA1" s="96">
        <v>129</v>
      </c>
      <c r="EB1" s="94">
        <v>130</v>
      </c>
      <c r="EC1" s="94">
        <v>131</v>
      </c>
      <c r="ED1" s="94">
        <v>132</v>
      </c>
      <c r="EE1" s="94">
        <v>133</v>
      </c>
      <c r="EF1" s="94">
        <v>134</v>
      </c>
      <c r="EG1" s="94">
        <v>135</v>
      </c>
      <c r="EH1" s="95">
        <v>136</v>
      </c>
      <c r="EI1" s="94">
        <v>137</v>
      </c>
      <c r="EJ1" s="94">
        <v>138</v>
      </c>
      <c r="EK1" s="94">
        <v>139</v>
      </c>
      <c r="EL1" s="94">
        <v>140</v>
      </c>
      <c r="EM1" s="96">
        <v>141</v>
      </c>
      <c r="EN1" s="95">
        <v>142</v>
      </c>
      <c r="EO1" s="95">
        <v>143</v>
      </c>
      <c r="EP1" s="95">
        <v>144</v>
      </c>
      <c r="EQ1" s="95">
        <v>145</v>
      </c>
      <c r="ER1" s="94">
        <v>146</v>
      </c>
      <c r="ES1" s="94">
        <v>147</v>
      </c>
      <c r="ET1" s="94">
        <v>148</v>
      </c>
      <c r="EU1" s="94">
        <v>149</v>
      </c>
      <c r="EV1" s="94">
        <v>150</v>
      </c>
      <c r="EW1" s="95">
        <v>151</v>
      </c>
      <c r="EX1" s="94">
        <v>152</v>
      </c>
      <c r="EY1" s="94">
        <v>153</v>
      </c>
      <c r="EZ1" s="96">
        <v>154</v>
      </c>
      <c r="FA1" s="94">
        <v>155</v>
      </c>
      <c r="FB1" s="96">
        <v>156</v>
      </c>
      <c r="FC1" s="94">
        <v>157</v>
      </c>
      <c r="FD1" s="94">
        <v>158</v>
      </c>
      <c r="FE1" s="95">
        <v>159</v>
      </c>
      <c r="FF1" s="94">
        <v>160</v>
      </c>
      <c r="FG1" s="94">
        <v>161</v>
      </c>
      <c r="FH1" s="96">
        <v>162</v>
      </c>
      <c r="FI1" s="94">
        <v>163</v>
      </c>
      <c r="FJ1" s="94">
        <v>164</v>
      </c>
      <c r="FK1" s="94">
        <v>165</v>
      </c>
      <c r="FL1" s="94">
        <v>166</v>
      </c>
      <c r="FM1" s="94">
        <v>167</v>
      </c>
      <c r="FN1" s="96">
        <v>168</v>
      </c>
      <c r="FO1" s="94">
        <v>169</v>
      </c>
      <c r="FP1" s="94">
        <v>170</v>
      </c>
      <c r="FQ1" s="95">
        <v>171</v>
      </c>
      <c r="FR1" s="94">
        <v>172</v>
      </c>
      <c r="FS1" s="94">
        <v>173</v>
      </c>
      <c r="FT1" s="94">
        <v>174</v>
      </c>
      <c r="FU1" s="94">
        <v>175</v>
      </c>
      <c r="FV1" s="94">
        <v>176</v>
      </c>
      <c r="FW1" s="94">
        <v>177</v>
      </c>
      <c r="FX1" s="94">
        <v>178</v>
      </c>
      <c r="FY1" s="94">
        <v>179</v>
      </c>
      <c r="FZ1" s="94">
        <v>180</v>
      </c>
      <c r="GA1" s="94">
        <v>181</v>
      </c>
      <c r="GB1" s="94">
        <v>182</v>
      </c>
      <c r="GC1" s="94">
        <v>183</v>
      </c>
      <c r="GD1" s="94">
        <v>184</v>
      </c>
      <c r="GE1" s="94">
        <v>185</v>
      </c>
      <c r="GF1" s="94">
        <v>186</v>
      </c>
      <c r="GG1" s="94">
        <v>187</v>
      </c>
      <c r="GH1" s="94">
        <v>188</v>
      </c>
      <c r="GI1" s="94">
        <v>189</v>
      </c>
      <c r="GJ1" s="94">
        <v>190</v>
      </c>
      <c r="GK1" s="94">
        <v>191</v>
      </c>
      <c r="GL1" s="94">
        <v>192</v>
      </c>
      <c r="GM1" s="94">
        <v>193</v>
      </c>
      <c r="GN1" s="94">
        <v>194</v>
      </c>
      <c r="GO1" s="94">
        <v>195</v>
      </c>
      <c r="GP1" s="94">
        <v>196</v>
      </c>
      <c r="GQ1" s="96">
        <v>197</v>
      </c>
      <c r="GR1" s="94">
        <v>198</v>
      </c>
      <c r="GS1" s="94">
        <v>199</v>
      </c>
      <c r="GT1" s="95">
        <v>200</v>
      </c>
    </row>
    <row r="2" spans="1:203" ht="168.75" x14ac:dyDescent="0.2">
      <c r="C2" s="45" t="s">
        <v>4</v>
      </c>
      <c r="D2" s="45" t="s">
        <v>5</v>
      </c>
      <c r="E2" s="45" t="s">
        <v>6</v>
      </c>
      <c r="F2" s="45" t="s">
        <v>318</v>
      </c>
      <c r="G2" s="45" t="s">
        <v>8</v>
      </c>
      <c r="H2" s="46" t="s">
        <v>319</v>
      </c>
      <c r="I2" s="45" t="s">
        <v>10</v>
      </c>
      <c r="J2" s="45" t="s">
        <v>11</v>
      </c>
      <c r="K2" s="46" t="s">
        <v>12</v>
      </c>
      <c r="L2" s="46" t="s">
        <v>13</v>
      </c>
      <c r="M2" s="45" t="s">
        <v>14</v>
      </c>
      <c r="N2" s="45" t="s">
        <v>15</v>
      </c>
      <c r="O2" s="45" t="s">
        <v>16</v>
      </c>
      <c r="P2" s="45" t="s">
        <v>17</v>
      </c>
      <c r="Q2" s="46" t="s">
        <v>320</v>
      </c>
      <c r="R2" s="46" t="s">
        <v>19</v>
      </c>
      <c r="S2" s="46" t="s">
        <v>20</v>
      </c>
      <c r="T2" s="45" t="s">
        <v>321</v>
      </c>
      <c r="U2" s="45" t="s">
        <v>22</v>
      </c>
      <c r="V2" s="46" t="s">
        <v>23</v>
      </c>
      <c r="W2" s="45" t="s">
        <v>24</v>
      </c>
      <c r="X2" s="45" t="s">
        <v>25</v>
      </c>
      <c r="Y2" s="46" t="s">
        <v>26</v>
      </c>
      <c r="Z2" s="45" t="s">
        <v>27</v>
      </c>
      <c r="AA2" s="46" t="s">
        <v>28</v>
      </c>
      <c r="AB2" s="46" t="s">
        <v>29</v>
      </c>
      <c r="AC2" s="45" t="s">
        <v>30</v>
      </c>
      <c r="AD2" s="46" t="s">
        <v>322</v>
      </c>
      <c r="AE2" s="46" t="s">
        <v>323</v>
      </c>
      <c r="AF2" s="46" t="s">
        <v>33</v>
      </c>
      <c r="AG2" s="46" t="s">
        <v>34</v>
      </c>
      <c r="AH2" s="46" t="s">
        <v>35</v>
      </c>
      <c r="AI2" s="46" t="s">
        <v>36</v>
      </c>
      <c r="AJ2" s="46" t="s">
        <v>37</v>
      </c>
      <c r="AK2" s="46" t="s">
        <v>38</v>
      </c>
      <c r="AL2" s="46" t="s">
        <v>39</v>
      </c>
      <c r="AM2" s="46" t="s">
        <v>40</v>
      </c>
      <c r="AN2" s="46" t="s">
        <v>324</v>
      </c>
      <c r="AO2" s="46" t="s">
        <v>42</v>
      </c>
      <c r="AP2" s="46" t="s">
        <v>43</v>
      </c>
      <c r="AQ2" s="46" t="s">
        <v>44</v>
      </c>
      <c r="AR2" s="45" t="s">
        <v>325</v>
      </c>
      <c r="AS2" s="45" t="s">
        <v>46</v>
      </c>
      <c r="AT2" s="45" t="s">
        <v>47</v>
      </c>
      <c r="AU2" s="45" t="s">
        <v>48</v>
      </c>
      <c r="AV2" s="45" t="s">
        <v>49</v>
      </c>
      <c r="AW2" s="45" t="s">
        <v>50</v>
      </c>
      <c r="AX2" s="45" t="s">
        <v>51</v>
      </c>
      <c r="AY2" s="45" t="s">
        <v>52</v>
      </c>
      <c r="AZ2" s="45" t="s">
        <v>3</v>
      </c>
      <c r="BA2" s="47" t="s">
        <v>53</v>
      </c>
      <c r="BB2" s="45" t="s">
        <v>54</v>
      </c>
      <c r="BC2" s="45" t="s">
        <v>55</v>
      </c>
      <c r="BD2" s="45" t="s">
        <v>56</v>
      </c>
      <c r="BE2" s="47" t="s">
        <v>57</v>
      </c>
      <c r="BF2" s="47" t="s">
        <v>58</v>
      </c>
      <c r="BG2" s="45" t="s">
        <v>59</v>
      </c>
      <c r="BH2" s="45" t="s">
        <v>60</v>
      </c>
      <c r="BI2" s="46" t="s">
        <v>326</v>
      </c>
      <c r="BJ2" s="46" t="s">
        <v>62</v>
      </c>
      <c r="BK2" s="46" t="s">
        <v>327</v>
      </c>
      <c r="BL2" s="45" t="s">
        <v>64</v>
      </c>
      <c r="BM2" s="45" t="s">
        <v>65</v>
      </c>
      <c r="BN2" s="45" t="s">
        <v>66</v>
      </c>
      <c r="BO2" s="46" t="s">
        <v>67</v>
      </c>
      <c r="BP2" s="46" t="s">
        <v>68</v>
      </c>
      <c r="BQ2" s="47" t="s">
        <v>69</v>
      </c>
      <c r="BR2" s="45" t="s">
        <v>70</v>
      </c>
      <c r="BS2" s="46" t="s">
        <v>71</v>
      </c>
      <c r="BT2" s="45" t="s">
        <v>72</v>
      </c>
      <c r="BU2" s="45" t="s">
        <v>73</v>
      </c>
      <c r="BV2" s="47" t="s">
        <v>74</v>
      </c>
      <c r="BW2" s="46" t="s">
        <v>75</v>
      </c>
      <c r="BX2" s="46" t="s">
        <v>76</v>
      </c>
      <c r="BY2" s="45" t="s">
        <v>77</v>
      </c>
      <c r="BZ2" s="46" t="s">
        <v>78</v>
      </c>
      <c r="CA2" s="46" t="s">
        <v>79</v>
      </c>
      <c r="CB2" s="46" t="s">
        <v>80</v>
      </c>
      <c r="CC2" s="46" t="s">
        <v>81</v>
      </c>
      <c r="CD2" s="45" t="s">
        <v>82</v>
      </c>
      <c r="CE2" s="46" t="s">
        <v>83</v>
      </c>
      <c r="CF2" s="46" t="s">
        <v>84</v>
      </c>
      <c r="CG2" s="46" t="s">
        <v>85</v>
      </c>
      <c r="CH2" s="46" t="s">
        <v>86</v>
      </c>
      <c r="CI2" s="46" t="s">
        <v>87</v>
      </c>
      <c r="CJ2" s="46" t="s">
        <v>328</v>
      </c>
      <c r="CK2" s="46" t="s">
        <v>329</v>
      </c>
      <c r="CL2" s="45" t="s">
        <v>90</v>
      </c>
      <c r="CM2" s="45" t="s">
        <v>91</v>
      </c>
      <c r="CN2" s="47" t="s">
        <v>92</v>
      </c>
      <c r="CO2" s="46" t="s">
        <v>93</v>
      </c>
      <c r="CP2" s="46" t="s">
        <v>94</v>
      </c>
      <c r="CQ2" s="45" t="s">
        <v>95</v>
      </c>
      <c r="CR2" s="45" t="s">
        <v>96</v>
      </c>
      <c r="CS2" s="46" t="s">
        <v>97</v>
      </c>
      <c r="CT2" s="45" t="s">
        <v>98</v>
      </c>
      <c r="CU2" s="46" t="s">
        <v>99</v>
      </c>
      <c r="CV2" s="46" t="s">
        <v>330</v>
      </c>
      <c r="CW2" s="45" t="s">
        <v>101</v>
      </c>
      <c r="CX2" s="45" t="s">
        <v>331</v>
      </c>
      <c r="CY2" s="45" t="s">
        <v>332</v>
      </c>
      <c r="CZ2" s="46" t="s">
        <v>333</v>
      </c>
      <c r="DA2" s="45" t="s">
        <v>105</v>
      </c>
      <c r="DB2" s="45" t="s">
        <v>106</v>
      </c>
      <c r="DC2" s="46" t="s">
        <v>334</v>
      </c>
      <c r="DD2" s="45" t="s">
        <v>108</v>
      </c>
      <c r="DE2" s="46" t="s">
        <v>335</v>
      </c>
      <c r="DF2" s="45" t="s">
        <v>110</v>
      </c>
      <c r="DG2" s="46" t="s">
        <v>336</v>
      </c>
      <c r="DH2" s="46" t="s">
        <v>337</v>
      </c>
      <c r="DI2" s="46" t="s">
        <v>338</v>
      </c>
      <c r="DJ2" s="46" t="s">
        <v>114</v>
      </c>
      <c r="DK2" s="46" t="s">
        <v>339</v>
      </c>
      <c r="DL2" s="45" t="s">
        <v>116</v>
      </c>
      <c r="DM2" s="46" t="s">
        <v>340</v>
      </c>
      <c r="DN2" s="45" t="s">
        <v>118</v>
      </c>
      <c r="DO2" s="45" t="s">
        <v>341</v>
      </c>
      <c r="DP2" s="45" t="s">
        <v>120</v>
      </c>
      <c r="DQ2" s="45" t="s">
        <v>121</v>
      </c>
      <c r="DR2" s="45" t="s">
        <v>122</v>
      </c>
      <c r="DS2" s="47" t="s">
        <v>342</v>
      </c>
      <c r="DT2" s="45" t="s">
        <v>343</v>
      </c>
      <c r="DU2" s="47" t="s">
        <v>344</v>
      </c>
      <c r="DV2" s="45" t="s">
        <v>126</v>
      </c>
      <c r="DW2" s="47" t="s">
        <v>127</v>
      </c>
      <c r="DX2" s="46" t="s">
        <v>128</v>
      </c>
      <c r="DY2" s="46" t="s">
        <v>345</v>
      </c>
      <c r="DZ2" s="47" t="s">
        <v>130</v>
      </c>
      <c r="EA2" s="47" t="s">
        <v>131</v>
      </c>
      <c r="EB2" s="45" t="s">
        <v>132</v>
      </c>
      <c r="EC2" s="45" t="s">
        <v>133</v>
      </c>
      <c r="ED2" s="45" t="s">
        <v>134</v>
      </c>
      <c r="EE2" s="45" t="s">
        <v>135</v>
      </c>
      <c r="EF2" s="45" t="s">
        <v>136</v>
      </c>
      <c r="EG2" s="45" t="s">
        <v>137</v>
      </c>
      <c r="EH2" s="46" t="s">
        <v>138</v>
      </c>
      <c r="EI2" s="45" t="s">
        <v>346</v>
      </c>
      <c r="EJ2" s="45" t="s">
        <v>140</v>
      </c>
      <c r="EK2" s="45" t="s">
        <v>141</v>
      </c>
      <c r="EL2" s="45" t="s">
        <v>142</v>
      </c>
      <c r="EM2" s="47" t="s">
        <v>143</v>
      </c>
      <c r="EN2" s="46" t="s">
        <v>144</v>
      </c>
      <c r="EO2" s="46" t="s">
        <v>145</v>
      </c>
      <c r="EP2" s="46" t="s">
        <v>146</v>
      </c>
      <c r="EQ2" s="46" t="s">
        <v>147</v>
      </c>
      <c r="ER2" s="45" t="s">
        <v>148</v>
      </c>
      <c r="ES2" s="45" t="s">
        <v>149</v>
      </c>
      <c r="ET2" s="45" t="s">
        <v>150</v>
      </c>
      <c r="EU2" s="45" t="s">
        <v>347</v>
      </c>
      <c r="EV2" s="45" t="s">
        <v>152</v>
      </c>
      <c r="EW2" s="46" t="s">
        <v>348</v>
      </c>
      <c r="EX2" s="45" t="s">
        <v>349</v>
      </c>
      <c r="EY2" s="45" t="s">
        <v>155</v>
      </c>
      <c r="EZ2" s="47" t="s">
        <v>350</v>
      </c>
      <c r="FA2" s="45" t="s">
        <v>351</v>
      </c>
      <c r="FB2" s="47" t="s">
        <v>158</v>
      </c>
      <c r="FC2" s="45" t="s">
        <v>159</v>
      </c>
      <c r="FD2" s="45" t="s">
        <v>160</v>
      </c>
      <c r="FE2" s="46" t="s">
        <v>161</v>
      </c>
      <c r="FF2" s="45" t="s">
        <v>162</v>
      </c>
      <c r="FG2" s="45" t="s">
        <v>163</v>
      </c>
      <c r="FH2" s="47" t="s">
        <v>164</v>
      </c>
      <c r="FI2" s="45" t="s">
        <v>165</v>
      </c>
      <c r="FJ2" s="45" t="s">
        <v>166</v>
      </c>
      <c r="FK2" s="45" t="s">
        <v>352</v>
      </c>
      <c r="FL2" s="45" t="s">
        <v>353</v>
      </c>
      <c r="FM2" s="45" t="s">
        <v>169</v>
      </c>
      <c r="FN2" s="47" t="s">
        <v>170</v>
      </c>
      <c r="FO2" s="45" t="s">
        <v>171</v>
      </c>
      <c r="FP2" s="45" t="s">
        <v>172</v>
      </c>
      <c r="FQ2" s="46" t="s">
        <v>173</v>
      </c>
      <c r="FR2" s="45" t="s">
        <v>174</v>
      </c>
      <c r="FS2" s="45" t="s">
        <v>175</v>
      </c>
      <c r="FT2" s="45" t="s">
        <v>176</v>
      </c>
      <c r="FU2" s="45" t="s">
        <v>177</v>
      </c>
      <c r="FV2" s="45" t="s">
        <v>178</v>
      </c>
      <c r="FW2" s="45" t="s">
        <v>179</v>
      </c>
      <c r="FX2" s="45" t="s">
        <v>180</v>
      </c>
      <c r="FY2" s="45" t="s">
        <v>181</v>
      </c>
      <c r="FZ2" s="45" t="s">
        <v>182</v>
      </c>
      <c r="GA2" s="45" t="s">
        <v>183</v>
      </c>
      <c r="GB2" s="45" t="s">
        <v>184</v>
      </c>
      <c r="GC2" s="45" t="s">
        <v>185</v>
      </c>
      <c r="GD2" s="45" t="s">
        <v>186</v>
      </c>
      <c r="GE2" s="45" t="s">
        <v>187</v>
      </c>
      <c r="GF2" s="45" t="s">
        <v>188</v>
      </c>
      <c r="GG2" s="45" t="s">
        <v>189</v>
      </c>
      <c r="GH2" s="45" t="s">
        <v>190</v>
      </c>
      <c r="GI2" s="45" t="s">
        <v>191</v>
      </c>
      <c r="GJ2" s="45" t="s">
        <v>192</v>
      </c>
      <c r="GK2" s="45" t="s">
        <v>193</v>
      </c>
      <c r="GL2" s="45" t="s">
        <v>194</v>
      </c>
      <c r="GM2" s="45" t="s">
        <v>195</v>
      </c>
      <c r="GN2" s="45" t="s">
        <v>196</v>
      </c>
      <c r="GO2" s="45" t="s">
        <v>197</v>
      </c>
      <c r="GP2" s="45" t="s">
        <v>198</v>
      </c>
      <c r="GQ2" s="47" t="s">
        <v>354</v>
      </c>
      <c r="GR2" s="45" t="s">
        <v>200</v>
      </c>
      <c r="GS2" s="45" t="s">
        <v>201</v>
      </c>
      <c r="GT2" s="46" t="s">
        <v>202</v>
      </c>
    </row>
    <row r="3" spans="1:203" s="48" customFormat="1" x14ac:dyDescent="0.2">
      <c r="A3" s="51">
        <v>1</v>
      </c>
      <c r="B3" s="80" t="s">
        <v>360</v>
      </c>
      <c r="C3" s="49">
        <v>0</v>
      </c>
      <c r="D3" s="49">
        <v>0</v>
      </c>
      <c r="E3" s="49">
        <v>0</v>
      </c>
      <c r="F3" s="49">
        <v>0.15</v>
      </c>
      <c r="G3" s="49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  <c r="M3" s="49">
        <v>2.4454666156907601E-2</v>
      </c>
      <c r="N3" s="49">
        <v>0</v>
      </c>
      <c r="O3" s="49">
        <v>0</v>
      </c>
      <c r="P3" s="49">
        <v>0</v>
      </c>
      <c r="Q3" s="49">
        <v>0</v>
      </c>
      <c r="R3" s="49">
        <v>0</v>
      </c>
      <c r="S3" s="49">
        <v>0</v>
      </c>
      <c r="T3" s="49">
        <v>0</v>
      </c>
      <c r="U3" s="49">
        <v>0</v>
      </c>
      <c r="V3" s="49">
        <v>0</v>
      </c>
      <c r="W3" s="49">
        <v>0</v>
      </c>
      <c r="X3" s="49">
        <v>0</v>
      </c>
      <c r="Y3" s="49">
        <v>0</v>
      </c>
      <c r="Z3" s="49">
        <v>0</v>
      </c>
      <c r="AA3" s="49">
        <v>0</v>
      </c>
      <c r="AB3" s="49">
        <v>0</v>
      </c>
      <c r="AC3" s="49">
        <v>0</v>
      </c>
      <c r="AD3" s="49">
        <v>0</v>
      </c>
      <c r="AE3" s="49">
        <v>0</v>
      </c>
      <c r="AF3" s="49">
        <v>0</v>
      </c>
      <c r="AG3" s="49">
        <v>0</v>
      </c>
      <c r="AH3" s="49">
        <v>0</v>
      </c>
      <c r="AI3" s="49">
        <v>0</v>
      </c>
      <c r="AJ3" s="49">
        <v>0</v>
      </c>
      <c r="AK3" s="49">
        <v>0</v>
      </c>
      <c r="AL3" s="49">
        <v>0</v>
      </c>
      <c r="AM3" s="49">
        <v>0</v>
      </c>
      <c r="AN3" s="49">
        <v>0</v>
      </c>
      <c r="AO3" s="49">
        <v>0</v>
      </c>
      <c r="AP3" s="49">
        <v>0</v>
      </c>
      <c r="AQ3" s="49">
        <v>0</v>
      </c>
      <c r="AR3" s="49">
        <v>0</v>
      </c>
      <c r="AS3" s="49">
        <v>3.60341935093507E-2</v>
      </c>
      <c r="AT3" s="49">
        <v>5.53873895739233E-2</v>
      </c>
      <c r="AU3" s="49">
        <v>0.1</v>
      </c>
      <c r="AV3" s="49">
        <v>0.1</v>
      </c>
      <c r="AW3" s="49">
        <v>0</v>
      </c>
      <c r="AX3" s="49">
        <v>0.1</v>
      </c>
      <c r="AY3" s="49">
        <v>0</v>
      </c>
      <c r="AZ3" s="49">
        <v>0</v>
      </c>
      <c r="BA3" s="49">
        <v>0.31396580649064898</v>
      </c>
      <c r="BB3" s="49">
        <v>0</v>
      </c>
      <c r="BC3" s="49">
        <v>0.120157944269169</v>
      </c>
      <c r="BD3" s="49">
        <v>0</v>
      </c>
      <c r="BE3" s="49">
        <v>0</v>
      </c>
      <c r="BF3" s="49">
        <v>0</v>
      </c>
      <c r="BG3" s="49">
        <v>0</v>
      </c>
      <c r="BH3" s="49">
        <v>0</v>
      </c>
      <c r="BI3" s="49">
        <v>0</v>
      </c>
      <c r="BJ3" s="49">
        <v>0</v>
      </c>
      <c r="BK3" s="49">
        <v>0</v>
      </c>
      <c r="BL3" s="49">
        <v>0</v>
      </c>
      <c r="BM3" s="49">
        <v>0</v>
      </c>
      <c r="BN3" s="49">
        <v>0</v>
      </c>
      <c r="BO3" s="49">
        <v>0</v>
      </c>
      <c r="BP3" s="49">
        <v>0</v>
      </c>
      <c r="BQ3" s="49">
        <v>0</v>
      </c>
      <c r="BR3" s="49">
        <v>0</v>
      </c>
      <c r="BS3" s="49">
        <v>0</v>
      </c>
      <c r="BT3" s="49">
        <v>0</v>
      </c>
      <c r="BU3" s="49">
        <v>0</v>
      </c>
      <c r="BV3" s="49">
        <v>0</v>
      </c>
      <c r="BW3" s="49">
        <v>0</v>
      </c>
      <c r="BX3" s="49">
        <v>0</v>
      </c>
      <c r="BY3" s="49">
        <v>0</v>
      </c>
      <c r="BZ3" s="49">
        <v>0</v>
      </c>
      <c r="CA3" s="49">
        <v>0</v>
      </c>
      <c r="CB3" s="49">
        <v>0</v>
      </c>
      <c r="CC3" s="49">
        <v>0</v>
      </c>
      <c r="CD3" s="49">
        <v>0</v>
      </c>
      <c r="CE3" s="49">
        <v>0</v>
      </c>
      <c r="CF3" s="49">
        <v>0</v>
      </c>
      <c r="CG3" s="49">
        <v>0</v>
      </c>
      <c r="CH3" s="49">
        <v>0</v>
      </c>
      <c r="CI3" s="49">
        <v>0</v>
      </c>
      <c r="CJ3" s="49">
        <v>0</v>
      </c>
      <c r="CK3" s="49">
        <v>0</v>
      </c>
      <c r="CL3" s="49">
        <v>0</v>
      </c>
      <c r="CM3" s="49">
        <v>0</v>
      </c>
      <c r="CN3" s="49">
        <v>0</v>
      </c>
      <c r="CO3" s="49">
        <v>0</v>
      </c>
      <c r="CP3" s="49">
        <v>0</v>
      </c>
      <c r="CQ3" s="49">
        <v>0</v>
      </c>
      <c r="CR3" s="49">
        <v>0</v>
      </c>
      <c r="CS3" s="49">
        <v>0</v>
      </c>
      <c r="CT3" s="49">
        <v>0</v>
      </c>
      <c r="CU3" s="49">
        <v>0</v>
      </c>
      <c r="CV3" s="49">
        <v>0</v>
      </c>
      <c r="CW3" s="49">
        <v>0</v>
      </c>
      <c r="CX3" s="49">
        <v>0</v>
      </c>
      <c r="CY3" s="49">
        <v>0</v>
      </c>
      <c r="CZ3" s="49">
        <v>0</v>
      </c>
      <c r="DA3" s="49">
        <v>0</v>
      </c>
      <c r="DB3" s="49">
        <v>0</v>
      </c>
      <c r="DC3" s="49">
        <v>0</v>
      </c>
      <c r="DD3" s="49">
        <v>0</v>
      </c>
      <c r="DE3" s="49">
        <v>0</v>
      </c>
      <c r="DF3" s="49">
        <v>0</v>
      </c>
      <c r="DG3" s="49">
        <v>0</v>
      </c>
      <c r="DH3" s="49">
        <v>0</v>
      </c>
      <c r="DI3" s="49">
        <v>0</v>
      </c>
      <c r="DJ3" s="49">
        <v>0</v>
      </c>
      <c r="DK3" s="49">
        <v>0</v>
      </c>
      <c r="DL3" s="49">
        <v>0</v>
      </c>
      <c r="DM3" s="49">
        <v>0</v>
      </c>
      <c r="DN3" s="49">
        <v>0</v>
      </c>
      <c r="DO3" s="49">
        <v>0</v>
      </c>
      <c r="DP3" s="49">
        <v>0</v>
      </c>
      <c r="DQ3" s="49">
        <v>0</v>
      </c>
      <c r="DR3" s="49">
        <v>0</v>
      </c>
      <c r="DS3" s="49">
        <v>0</v>
      </c>
      <c r="DT3" s="49">
        <v>0</v>
      </c>
      <c r="DU3" s="49">
        <v>0</v>
      </c>
      <c r="DV3" s="49">
        <v>0</v>
      </c>
      <c r="DW3" s="49">
        <v>0</v>
      </c>
      <c r="DX3" s="49">
        <v>0</v>
      </c>
      <c r="DY3" s="49">
        <v>0</v>
      </c>
      <c r="DZ3" s="49">
        <v>0</v>
      </c>
      <c r="EA3" s="49">
        <v>0</v>
      </c>
      <c r="EB3" s="49">
        <v>0</v>
      </c>
      <c r="EC3" s="49">
        <v>0</v>
      </c>
      <c r="ED3" s="49">
        <v>0</v>
      </c>
      <c r="EE3" s="49">
        <v>0</v>
      </c>
      <c r="EF3" s="49">
        <v>0</v>
      </c>
      <c r="EG3" s="49">
        <v>0</v>
      </c>
      <c r="EH3" s="49">
        <v>0</v>
      </c>
      <c r="EI3" s="49">
        <v>0</v>
      </c>
      <c r="EJ3" s="49">
        <v>0</v>
      </c>
      <c r="EK3" s="49">
        <v>0</v>
      </c>
      <c r="EL3" s="49">
        <v>0</v>
      </c>
      <c r="EM3" s="49">
        <v>0</v>
      </c>
      <c r="EN3" s="49">
        <v>0</v>
      </c>
      <c r="EO3" s="49">
        <v>0</v>
      </c>
      <c r="EP3" s="49">
        <v>0</v>
      </c>
      <c r="EQ3" s="49">
        <v>0</v>
      </c>
      <c r="ER3" s="49">
        <v>0</v>
      </c>
      <c r="ES3" s="49">
        <v>0</v>
      </c>
      <c r="ET3" s="49">
        <v>0</v>
      </c>
      <c r="EU3" s="49">
        <v>0</v>
      </c>
      <c r="EV3" s="49">
        <v>0</v>
      </c>
      <c r="EW3" s="49">
        <v>0</v>
      </c>
      <c r="EX3" s="49">
        <v>0</v>
      </c>
      <c r="EY3" s="49">
        <v>0</v>
      </c>
      <c r="EZ3" s="49">
        <v>0</v>
      </c>
      <c r="FA3" s="49">
        <v>0</v>
      </c>
      <c r="FB3" s="49">
        <v>0</v>
      </c>
      <c r="FC3" s="49">
        <v>0</v>
      </c>
      <c r="FD3" s="49">
        <v>0</v>
      </c>
      <c r="FE3" s="49">
        <v>0</v>
      </c>
      <c r="FF3" s="49">
        <v>0</v>
      </c>
      <c r="FG3" s="49">
        <v>0</v>
      </c>
      <c r="FH3" s="49">
        <v>0</v>
      </c>
      <c r="FI3" s="49">
        <v>0</v>
      </c>
      <c r="FJ3" s="49">
        <v>0</v>
      </c>
      <c r="FK3" s="49">
        <v>0</v>
      </c>
      <c r="FL3" s="49">
        <v>0</v>
      </c>
      <c r="FM3" s="49">
        <v>0</v>
      </c>
      <c r="FN3" s="49">
        <v>0</v>
      </c>
      <c r="FO3" s="49">
        <v>0</v>
      </c>
      <c r="FP3" s="49">
        <v>0</v>
      </c>
      <c r="FQ3" s="49">
        <v>0</v>
      </c>
      <c r="FR3" s="49">
        <v>0</v>
      </c>
      <c r="FS3" s="49">
        <v>0</v>
      </c>
      <c r="FT3" s="49">
        <v>0</v>
      </c>
      <c r="FU3" s="49">
        <v>0</v>
      </c>
      <c r="FV3" s="49">
        <v>0</v>
      </c>
      <c r="FW3" s="49">
        <v>0</v>
      </c>
      <c r="FX3" s="49">
        <v>0</v>
      </c>
      <c r="FY3" s="49">
        <v>0</v>
      </c>
      <c r="FZ3" s="49">
        <v>0</v>
      </c>
      <c r="GA3" s="49">
        <v>0</v>
      </c>
      <c r="GB3" s="49">
        <v>0</v>
      </c>
      <c r="GC3" s="49">
        <v>0</v>
      </c>
      <c r="GD3" s="49">
        <v>0</v>
      </c>
      <c r="GE3" s="49">
        <v>0</v>
      </c>
      <c r="GF3" s="49">
        <v>0</v>
      </c>
      <c r="GG3" s="49">
        <v>0</v>
      </c>
      <c r="GH3" s="49">
        <v>0</v>
      </c>
      <c r="GI3" s="49">
        <v>0</v>
      </c>
      <c r="GJ3" s="49">
        <v>0</v>
      </c>
      <c r="GK3" s="49">
        <v>0</v>
      </c>
      <c r="GL3" s="49">
        <v>0</v>
      </c>
      <c r="GM3" s="49">
        <v>0</v>
      </c>
      <c r="GN3" s="49">
        <v>0</v>
      </c>
      <c r="GO3" s="49">
        <v>0</v>
      </c>
      <c r="GP3" s="49">
        <v>0</v>
      </c>
      <c r="GQ3" s="49">
        <v>0</v>
      </c>
      <c r="GR3" s="49">
        <v>0</v>
      </c>
      <c r="GS3" s="49">
        <v>0</v>
      </c>
      <c r="GT3" s="49">
        <v>0</v>
      </c>
      <c r="GU3" s="48">
        <f>SUM(C3:GT3)</f>
        <v>0.99999999999999956</v>
      </c>
    </row>
    <row r="4" spans="1:203" s="48" customFormat="1" x14ac:dyDescent="0.2">
      <c r="A4" s="51">
        <v>2</v>
      </c>
      <c r="B4" s="80" t="s">
        <v>361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0</v>
      </c>
      <c r="AO4" s="49">
        <v>0</v>
      </c>
      <c r="AP4" s="49">
        <v>0</v>
      </c>
      <c r="AQ4" s="49">
        <v>0</v>
      </c>
      <c r="AR4" s="49">
        <v>0</v>
      </c>
      <c r="AS4" s="49">
        <v>0</v>
      </c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49">
        <v>0</v>
      </c>
      <c r="AZ4" s="49">
        <v>0</v>
      </c>
      <c r="BA4" s="49">
        <v>0.2</v>
      </c>
      <c r="BB4" s="49">
        <v>0.8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0</v>
      </c>
      <c r="BJ4" s="49">
        <v>0</v>
      </c>
      <c r="BK4" s="49">
        <v>0</v>
      </c>
      <c r="BL4" s="49">
        <v>0</v>
      </c>
      <c r="BM4" s="49">
        <v>0</v>
      </c>
      <c r="BN4" s="49">
        <v>0</v>
      </c>
      <c r="BO4" s="49">
        <v>0</v>
      </c>
      <c r="BP4" s="49">
        <v>0</v>
      </c>
      <c r="BQ4" s="49">
        <v>0</v>
      </c>
      <c r="BR4" s="49">
        <v>0</v>
      </c>
      <c r="BS4" s="49">
        <v>0</v>
      </c>
      <c r="BT4" s="49">
        <v>0</v>
      </c>
      <c r="BU4" s="49">
        <v>0</v>
      </c>
      <c r="BV4" s="49">
        <v>0</v>
      </c>
      <c r="BW4" s="49">
        <v>0</v>
      </c>
      <c r="BX4" s="49">
        <v>0</v>
      </c>
      <c r="BY4" s="49">
        <v>0</v>
      </c>
      <c r="BZ4" s="49">
        <v>0</v>
      </c>
      <c r="CA4" s="49">
        <v>0</v>
      </c>
      <c r="CB4" s="49">
        <v>0</v>
      </c>
      <c r="CC4" s="49">
        <v>0</v>
      </c>
      <c r="CD4" s="49">
        <v>0</v>
      </c>
      <c r="CE4" s="49">
        <v>0</v>
      </c>
      <c r="CF4" s="49">
        <v>0</v>
      </c>
      <c r="CG4" s="49">
        <v>0</v>
      </c>
      <c r="CH4" s="49">
        <v>0</v>
      </c>
      <c r="CI4" s="49">
        <v>0</v>
      </c>
      <c r="CJ4" s="49">
        <v>0</v>
      </c>
      <c r="CK4" s="49">
        <v>0</v>
      </c>
      <c r="CL4" s="49">
        <v>0</v>
      </c>
      <c r="CM4" s="49">
        <v>0</v>
      </c>
      <c r="CN4" s="49">
        <v>0</v>
      </c>
      <c r="CO4" s="49">
        <v>0</v>
      </c>
      <c r="CP4" s="49">
        <v>0</v>
      </c>
      <c r="CQ4" s="49">
        <v>0</v>
      </c>
      <c r="CR4" s="49">
        <v>0</v>
      </c>
      <c r="CS4" s="49">
        <v>0</v>
      </c>
      <c r="CT4" s="49">
        <v>0</v>
      </c>
      <c r="CU4" s="49">
        <v>0</v>
      </c>
      <c r="CV4" s="49">
        <v>0</v>
      </c>
      <c r="CW4" s="49">
        <v>0</v>
      </c>
      <c r="CX4" s="49">
        <v>0</v>
      </c>
      <c r="CY4" s="49">
        <v>0</v>
      </c>
      <c r="CZ4" s="49">
        <v>0</v>
      </c>
      <c r="DA4" s="49">
        <v>0</v>
      </c>
      <c r="DB4" s="49">
        <v>0</v>
      </c>
      <c r="DC4" s="49">
        <v>0</v>
      </c>
      <c r="DD4" s="49">
        <v>0</v>
      </c>
      <c r="DE4" s="49">
        <v>0</v>
      </c>
      <c r="DF4" s="49">
        <v>0</v>
      </c>
      <c r="DG4" s="49">
        <v>0</v>
      </c>
      <c r="DH4" s="49">
        <v>0</v>
      </c>
      <c r="DI4" s="49">
        <v>0</v>
      </c>
      <c r="DJ4" s="49">
        <v>0</v>
      </c>
      <c r="DK4" s="49">
        <v>0</v>
      </c>
      <c r="DL4" s="49">
        <v>0</v>
      </c>
      <c r="DM4" s="49">
        <v>0</v>
      </c>
      <c r="DN4" s="49">
        <v>0</v>
      </c>
      <c r="DO4" s="49">
        <v>0</v>
      </c>
      <c r="DP4" s="49">
        <v>0</v>
      </c>
      <c r="DQ4" s="49">
        <v>0</v>
      </c>
      <c r="DR4" s="49">
        <v>0</v>
      </c>
      <c r="DS4" s="49">
        <v>0</v>
      </c>
      <c r="DT4" s="49">
        <v>0</v>
      </c>
      <c r="DU4" s="49">
        <v>0</v>
      </c>
      <c r="DV4" s="49">
        <v>0</v>
      </c>
      <c r="DW4" s="49">
        <v>0</v>
      </c>
      <c r="DX4" s="49">
        <v>0</v>
      </c>
      <c r="DY4" s="49">
        <v>0</v>
      </c>
      <c r="DZ4" s="49">
        <v>0</v>
      </c>
      <c r="EA4" s="49">
        <v>0</v>
      </c>
      <c r="EB4" s="49">
        <v>0</v>
      </c>
      <c r="EC4" s="49">
        <v>0</v>
      </c>
      <c r="ED4" s="49">
        <v>0</v>
      </c>
      <c r="EE4" s="49">
        <v>0</v>
      </c>
      <c r="EF4" s="49">
        <v>0</v>
      </c>
      <c r="EG4" s="49">
        <v>0</v>
      </c>
      <c r="EH4" s="49">
        <v>0</v>
      </c>
      <c r="EI4" s="49">
        <v>0</v>
      </c>
      <c r="EJ4" s="49">
        <v>0</v>
      </c>
      <c r="EK4" s="49">
        <v>0</v>
      </c>
      <c r="EL4" s="49">
        <v>0</v>
      </c>
      <c r="EM4" s="49">
        <v>0</v>
      </c>
      <c r="EN4" s="49">
        <v>0</v>
      </c>
      <c r="EO4" s="49">
        <v>0</v>
      </c>
      <c r="EP4" s="49">
        <v>0</v>
      </c>
      <c r="EQ4" s="49">
        <v>0</v>
      </c>
      <c r="ER4" s="49">
        <v>0</v>
      </c>
      <c r="ES4" s="49">
        <v>0</v>
      </c>
      <c r="ET4" s="49">
        <v>0</v>
      </c>
      <c r="EU4" s="49">
        <v>0</v>
      </c>
      <c r="EV4" s="49">
        <v>0</v>
      </c>
      <c r="EW4" s="49">
        <v>0</v>
      </c>
      <c r="EX4" s="49">
        <v>0</v>
      </c>
      <c r="EY4" s="49">
        <v>0</v>
      </c>
      <c r="EZ4" s="49">
        <v>0</v>
      </c>
      <c r="FA4" s="49">
        <v>0</v>
      </c>
      <c r="FB4" s="49">
        <v>0</v>
      </c>
      <c r="FC4" s="49">
        <v>0</v>
      </c>
      <c r="FD4" s="49">
        <v>0</v>
      </c>
      <c r="FE4" s="49">
        <v>0</v>
      </c>
      <c r="FF4" s="49">
        <v>0</v>
      </c>
      <c r="FG4" s="49">
        <v>0</v>
      </c>
      <c r="FH4" s="49">
        <v>0</v>
      </c>
      <c r="FI4" s="49">
        <v>0</v>
      </c>
      <c r="FJ4" s="49">
        <v>0</v>
      </c>
      <c r="FK4" s="49">
        <v>0</v>
      </c>
      <c r="FL4" s="49">
        <v>0</v>
      </c>
      <c r="FM4" s="49">
        <v>0</v>
      </c>
      <c r="FN4" s="49">
        <v>0</v>
      </c>
      <c r="FO4" s="49">
        <v>0</v>
      </c>
      <c r="FP4" s="49">
        <v>0</v>
      </c>
      <c r="FQ4" s="49">
        <v>0</v>
      </c>
      <c r="FR4" s="49">
        <v>0</v>
      </c>
      <c r="FS4" s="49">
        <v>0</v>
      </c>
      <c r="FT4" s="49">
        <v>0</v>
      </c>
      <c r="FU4" s="49">
        <v>0</v>
      </c>
      <c r="FV4" s="49">
        <v>0</v>
      </c>
      <c r="FW4" s="49">
        <v>0</v>
      </c>
      <c r="FX4" s="49">
        <v>0</v>
      </c>
      <c r="FY4" s="49">
        <v>0</v>
      </c>
      <c r="FZ4" s="49">
        <v>0</v>
      </c>
      <c r="GA4" s="49">
        <v>0</v>
      </c>
      <c r="GB4" s="49">
        <v>0</v>
      </c>
      <c r="GC4" s="49">
        <v>0</v>
      </c>
      <c r="GD4" s="49">
        <v>0</v>
      </c>
      <c r="GE4" s="49">
        <v>0</v>
      </c>
      <c r="GF4" s="49">
        <v>0</v>
      </c>
      <c r="GG4" s="49">
        <v>0</v>
      </c>
      <c r="GH4" s="49">
        <v>0</v>
      </c>
      <c r="GI4" s="49">
        <v>0</v>
      </c>
      <c r="GJ4" s="49">
        <v>0</v>
      </c>
      <c r="GK4" s="49">
        <v>0</v>
      </c>
      <c r="GL4" s="49">
        <v>0</v>
      </c>
      <c r="GM4" s="49">
        <v>0</v>
      </c>
      <c r="GN4" s="49">
        <v>0</v>
      </c>
      <c r="GO4" s="49">
        <v>0</v>
      </c>
      <c r="GP4" s="49">
        <v>0</v>
      </c>
      <c r="GQ4" s="49">
        <v>0</v>
      </c>
      <c r="GR4" s="49">
        <v>0</v>
      </c>
      <c r="GS4" s="49">
        <v>0</v>
      </c>
      <c r="GT4" s="49">
        <v>0</v>
      </c>
      <c r="GU4" s="48">
        <f t="shared" ref="GU4:GU33" si="0">SUM(C4:GT4)</f>
        <v>1</v>
      </c>
    </row>
    <row r="5" spans="1:203" s="48" customFormat="1" x14ac:dyDescent="0.2">
      <c r="A5" s="51">
        <v>3</v>
      </c>
      <c r="B5" s="80" t="s">
        <v>362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49">
        <v>0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0</v>
      </c>
      <c r="AU5" s="49">
        <v>0</v>
      </c>
      <c r="AV5" s="49">
        <v>0</v>
      </c>
      <c r="AW5" s="49">
        <v>0</v>
      </c>
      <c r="AX5" s="49">
        <v>0</v>
      </c>
      <c r="AY5" s="49">
        <v>0</v>
      </c>
      <c r="AZ5" s="49">
        <v>0</v>
      </c>
      <c r="BA5" s="49">
        <v>0.2</v>
      </c>
      <c r="BB5" s="49">
        <v>0.8</v>
      </c>
      <c r="BC5" s="49">
        <v>0</v>
      </c>
      <c r="BD5" s="49">
        <v>0</v>
      </c>
      <c r="BE5" s="49">
        <v>0</v>
      </c>
      <c r="BF5" s="49">
        <v>0</v>
      </c>
      <c r="BG5" s="49">
        <v>0</v>
      </c>
      <c r="BH5" s="49">
        <v>0</v>
      </c>
      <c r="BI5" s="49">
        <v>0</v>
      </c>
      <c r="BJ5" s="49">
        <v>0</v>
      </c>
      <c r="BK5" s="49">
        <v>0</v>
      </c>
      <c r="BL5" s="49">
        <v>0</v>
      </c>
      <c r="BM5" s="49">
        <v>0</v>
      </c>
      <c r="BN5" s="49">
        <v>0</v>
      </c>
      <c r="BO5" s="49">
        <v>0</v>
      </c>
      <c r="BP5" s="49">
        <v>0</v>
      </c>
      <c r="BQ5" s="49">
        <v>0</v>
      </c>
      <c r="BR5" s="49">
        <v>0</v>
      </c>
      <c r="BS5" s="49">
        <v>0</v>
      </c>
      <c r="BT5" s="49">
        <v>0</v>
      </c>
      <c r="BU5" s="49">
        <v>0</v>
      </c>
      <c r="BV5" s="49">
        <v>0</v>
      </c>
      <c r="BW5" s="49">
        <v>0</v>
      </c>
      <c r="BX5" s="49">
        <v>0</v>
      </c>
      <c r="BY5" s="49">
        <v>0</v>
      </c>
      <c r="BZ5" s="49">
        <v>0</v>
      </c>
      <c r="CA5" s="49">
        <v>0</v>
      </c>
      <c r="CB5" s="49">
        <v>0</v>
      </c>
      <c r="CC5" s="49">
        <v>0</v>
      </c>
      <c r="CD5" s="49">
        <v>0</v>
      </c>
      <c r="CE5" s="49">
        <v>0</v>
      </c>
      <c r="CF5" s="49">
        <v>0</v>
      </c>
      <c r="CG5" s="49">
        <v>0</v>
      </c>
      <c r="CH5" s="49">
        <v>0</v>
      </c>
      <c r="CI5" s="49">
        <v>0</v>
      </c>
      <c r="CJ5" s="49">
        <v>0</v>
      </c>
      <c r="CK5" s="49">
        <v>0</v>
      </c>
      <c r="CL5" s="49">
        <v>0</v>
      </c>
      <c r="CM5" s="49">
        <v>0</v>
      </c>
      <c r="CN5" s="49">
        <v>0</v>
      </c>
      <c r="CO5" s="49">
        <v>0</v>
      </c>
      <c r="CP5" s="49">
        <v>0</v>
      </c>
      <c r="CQ5" s="49">
        <v>0</v>
      </c>
      <c r="CR5" s="49">
        <v>0</v>
      </c>
      <c r="CS5" s="49">
        <v>0</v>
      </c>
      <c r="CT5" s="49">
        <v>0</v>
      </c>
      <c r="CU5" s="49">
        <v>0</v>
      </c>
      <c r="CV5" s="49">
        <v>0</v>
      </c>
      <c r="CW5" s="49">
        <v>0</v>
      </c>
      <c r="CX5" s="49">
        <v>0</v>
      </c>
      <c r="CY5" s="49">
        <v>0</v>
      </c>
      <c r="CZ5" s="49">
        <v>0</v>
      </c>
      <c r="DA5" s="49">
        <v>0</v>
      </c>
      <c r="DB5" s="49">
        <v>0</v>
      </c>
      <c r="DC5" s="49">
        <v>0</v>
      </c>
      <c r="DD5" s="49">
        <v>0</v>
      </c>
      <c r="DE5" s="49">
        <v>0</v>
      </c>
      <c r="DF5" s="49">
        <v>0</v>
      </c>
      <c r="DG5" s="49">
        <v>0</v>
      </c>
      <c r="DH5" s="49">
        <v>0</v>
      </c>
      <c r="DI5" s="49">
        <v>0</v>
      </c>
      <c r="DJ5" s="49">
        <v>0</v>
      </c>
      <c r="DK5" s="49">
        <v>0</v>
      </c>
      <c r="DL5" s="49">
        <v>0</v>
      </c>
      <c r="DM5" s="49">
        <v>0</v>
      </c>
      <c r="DN5" s="49">
        <v>0</v>
      </c>
      <c r="DO5" s="49">
        <v>0</v>
      </c>
      <c r="DP5" s="49">
        <v>0</v>
      </c>
      <c r="DQ5" s="49">
        <v>0</v>
      </c>
      <c r="DR5" s="49">
        <v>0</v>
      </c>
      <c r="DS5" s="49">
        <v>0</v>
      </c>
      <c r="DT5" s="49">
        <v>0</v>
      </c>
      <c r="DU5" s="49">
        <v>0</v>
      </c>
      <c r="DV5" s="49">
        <v>0</v>
      </c>
      <c r="DW5" s="49">
        <v>0</v>
      </c>
      <c r="DX5" s="49">
        <v>0</v>
      </c>
      <c r="DY5" s="49">
        <v>0</v>
      </c>
      <c r="DZ5" s="49">
        <v>0</v>
      </c>
      <c r="EA5" s="49">
        <v>0</v>
      </c>
      <c r="EB5" s="49">
        <v>0</v>
      </c>
      <c r="EC5" s="49">
        <v>0</v>
      </c>
      <c r="ED5" s="49">
        <v>0</v>
      </c>
      <c r="EE5" s="49">
        <v>0</v>
      </c>
      <c r="EF5" s="49">
        <v>0</v>
      </c>
      <c r="EG5" s="49">
        <v>0</v>
      </c>
      <c r="EH5" s="49">
        <v>0</v>
      </c>
      <c r="EI5" s="49">
        <v>0</v>
      </c>
      <c r="EJ5" s="49">
        <v>0</v>
      </c>
      <c r="EK5" s="49">
        <v>0</v>
      </c>
      <c r="EL5" s="49">
        <v>0</v>
      </c>
      <c r="EM5" s="49">
        <v>0</v>
      </c>
      <c r="EN5" s="49">
        <v>0</v>
      </c>
      <c r="EO5" s="49">
        <v>0</v>
      </c>
      <c r="EP5" s="49">
        <v>0</v>
      </c>
      <c r="EQ5" s="49">
        <v>0</v>
      </c>
      <c r="ER5" s="49">
        <v>0</v>
      </c>
      <c r="ES5" s="49">
        <v>0</v>
      </c>
      <c r="ET5" s="49">
        <v>0</v>
      </c>
      <c r="EU5" s="49">
        <v>0</v>
      </c>
      <c r="EV5" s="49">
        <v>0</v>
      </c>
      <c r="EW5" s="49">
        <v>0</v>
      </c>
      <c r="EX5" s="49">
        <v>0</v>
      </c>
      <c r="EY5" s="49">
        <v>0</v>
      </c>
      <c r="EZ5" s="49">
        <v>0</v>
      </c>
      <c r="FA5" s="49">
        <v>0</v>
      </c>
      <c r="FB5" s="49">
        <v>0</v>
      </c>
      <c r="FC5" s="49">
        <v>0</v>
      </c>
      <c r="FD5" s="49">
        <v>0</v>
      </c>
      <c r="FE5" s="49">
        <v>0</v>
      </c>
      <c r="FF5" s="49">
        <v>0</v>
      </c>
      <c r="FG5" s="49">
        <v>0</v>
      </c>
      <c r="FH5" s="49">
        <v>0</v>
      </c>
      <c r="FI5" s="49">
        <v>0</v>
      </c>
      <c r="FJ5" s="49">
        <v>0</v>
      </c>
      <c r="FK5" s="49">
        <v>0</v>
      </c>
      <c r="FL5" s="49">
        <v>0</v>
      </c>
      <c r="FM5" s="49">
        <v>0</v>
      </c>
      <c r="FN5" s="49">
        <v>0</v>
      </c>
      <c r="FO5" s="49">
        <v>0</v>
      </c>
      <c r="FP5" s="49">
        <v>0</v>
      </c>
      <c r="FQ5" s="49">
        <v>0</v>
      </c>
      <c r="FR5" s="49">
        <v>0</v>
      </c>
      <c r="FS5" s="49">
        <v>0</v>
      </c>
      <c r="FT5" s="49">
        <v>0</v>
      </c>
      <c r="FU5" s="49">
        <v>0</v>
      </c>
      <c r="FV5" s="49">
        <v>0</v>
      </c>
      <c r="FW5" s="49">
        <v>0</v>
      </c>
      <c r="FX5" s="49">
        <v>0</v>
      </c>
      <c r="FY5" s="49">
        <v>0</v>
      </c>
      <c r="FZ5" s="49">
        <v>0</v>
      </c>
      <c r="GA5" s="49">
        <v>0</v>
      </c>
      <c r="GB5" s="49">
        <v>0</v>
      </c>
      <c r="GC5" s="49">
        <v>0</v>
      </c>
      <c r="GD5" s="49">
        <v>0</v>
      </c>
      <c r="GE5" s="49">
        <v>0</v>
      </c>
      <c r="GF5" s="49">
        <v>0</v>
      </c>
      <c r="GG5" s="49">
        <v>0</v>
      </c>
      <c r="GH5" s="49">
        <v>0</v>
      </c>
      <c r="GI5" s="49">
        <v>0</v>
      </c>
      <c r="GJ5" s="49">
        <v>0</v>
      </c>
      <c r="GK5" s="49">
        <v>0</v>
      </c>
      <c r="GL5" s="49">
        <v>0</v>
      </c>
      <c r="GM5" s="49">
        <v>0</v>
      </c>
      <c r="GN5" s="49">
        <v>0</v>
      </c>
      <c r="GO5" s="49">
        <v>0</v>
      </c>
      <c r="GP5" s="49">
        <v>0</v>
      </c>
      <c r="GQ5" s="49">
        <v>0</v>
      </c>
      <c r="GR5" s="49">
        <v>0</v>
      </c>
      <c r="GS5" s="49">
        <v>0</v>
      </c>
      <c r="GT5" s="49">
        <v>0</v>
      </c>
      <c r="GU5" s="48">
        <f t="shared" si="0"/>
        <v>1</v>
      </c>
    </row>
    <row r="6" spans="1:203" s="48" customFormat="1" x14ac:dyDescent="0.2">
      <c r="A6" s="51">
        <v>4</v>
      </c>
      <c r="B6" s="80" t="s">
        <v>0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49">
        <v>0</v>
      </c>
      <c r="AI6" s="49">
        <v>0</v>
      </c>
      <c r="AJ6" s="49">
        <v>0</v>
      </c>
      <c r="AK6" s="49">
        <v>0</v>
      </c>
      <c r="AL6" s="49">
        <v>0</v>
      </c>
      <c r="AM6" s="49">
        <v>0</v>
      </c>
      <c r="AN6" s="49">
        <v>0</v>
      </c>
      <c r="AO6" s="49">
        <v>0</v>
      </c>
      <c r="AP6" s="49">
        <v>0</v>
      </c>
      <c r="AQ6" s="49">
        <v>0</v>
      </c>
      <c r="AR6" s="49">
        <v>0</v>
      </c>
      <c r="AS6" s="49">
        <v>0</v>
      </c>
      <c r="AT6" s="49">
        <v>0</v>
      </c>
      <c r="AU6" s="49">
        <v>0</v>
      </c>
      <c r="AV6" s="49">
        <v>0</v>
      </c>
      <c r="AW6" s="49">
        <v>0</v>
      </c>
      <c r="AX6" s="49">
        <v>0</v>
      </c>
      <c r="AY6" s="49">
        <v>0</v>
      </c>
      <c r="AZ6" s="49">
        <v>0</v>
      </c>
      <c r="BA6" s="49">
        <v>0</v>
      </c>
      <c r="BB6" s="49">
        <v>0</v>
      </c>
      <c r="BC6" s="49">
        <v>0</v>
      </c>
      <c r="BD6" s="49">
        <v>1</v>
      </c>
      <c r="BE6" s="49">
        <v>0</v>
      </c>
      <c r="BF6" s="49">
        <v>0</v>
      </c>
      <c r="BG6" s="49">
        <v>0</v>
      </c>
      <c r="BH6" s="49">
        <v>0</v>
      </c>
      <c r="BI6" s="49">
        <v>0</v>
      </c>
      <c r="BJ6" s="49">
        <v>0</v>
      </c>
      <c r="BK6" s="49">
        <v>0</v>
      </c>
      <c r="BL6" s="49">
        <v>0</v>
      </c>
      <c r="BM6" s="49">
        <v>0</v>
      </c>
      <c r="BN6" s="49">
        <v>0</v>
      </c>
      <c r="BO6" s="49">
        <v>0</v>
      </c>
      <c r="BP6" s="49">
        <v>0</v>
      </c>
      <c r="BQ6" s="49">
        <v>0</v>
      </c>
      <c r="BR6" s="49">
        <v>0</v>
      </c>
      <c r="BS6" s="49">
        <v>0</v>
      </c>
      <c r="BT6" s="49">
        <v>0</v>
      </c>
      <c r="BU6" s="49">
        <v>0</v>
      </c>
      <c r="BV6" s="49">
        <v>0</v>
      </c>
      <c r="BW6" s="49">
        <v>0</v>
      </c>
      <c r="BX6" s="49">
        <v>0</v>
      </c>
      <c r="BY6" s="49">
        <v>0</v>
      </c>
      <c r="BZ6" s="49">
        <v>0</v>
      </c>
      <c r="CA6" s="49">
        <v>0</v>
      </c>
      <c r="CB6" s="49">
        <v>0</v>
      </c>
      <c r="CC6" s="49">
        <v>0</v>
      </c>
      <c r="CD6" s="49">
        <v>0</v>
      </c>
      <c r="CE6" s="49">
        <v>0</v>
      </c>
      <c r="CF6" s="49">
        <v>0</v>
      </c>
      <c r="CG6" s="49">
        <v>0</v>
      </c>
      <c r="CH6" s="49">
        <v>0</v>
      </c>
      <c r="CI6" s="49">
        <v>0</v>
      </c>
      <c r="CJ6" s="49">
        <v>0</v>
      </c>
      <c r="CK6" s="49">
        <v>0</v>
      </c>
      <c r="CL6" s="49">
        <v>0</v>
      </c>
      <c r="CM6" s="49">
        <v>0</v>
      </c>
      <c r="CN6" s="49">
        <v>0</v>
      </c>
      <c r="CO6" s="49">
        <v>0</v>
      </c>
      <c r="CP6" s="49">
        <v>0</v>
      </c>
      <c r="CQ6" s="49">
        <v>0</v>
      </c>
      <c r="CR6" s="49">
        <v>0</v>
      </c>
      <c r="CS6" s="49">
        <v>0</v>
      </c>
      <c r="CT6" s="49">
        <v>0</v>
      </c>
      <c r="CU6" s="49">
        <v>0</v>
      </c>
      <c r="CV6" s="49">
        <v>0</v>
      </c>
      <c r="CW6" s="49">
        <v>0</v>
      </c>
      <c r="CX6" s="49">
        <v>0</v>
      </c>
      <c r="CY6" s="49">
        <v>0</v>
      </c>
      <c r="CZ6" s="49">
        <v>0</v>
      </c>
      <c r="DA6" s="49">
        <v>0</v>
      </c>
      <c r="DB6" s="49">
        <v>0</v>
      </c>
      <c r="DC6" s="49">
        <v>0</v>
      </c>
      <c r="DD6" s="49">
        <v>0</v>
      </c>
      <c r="DE6" s="49">
        <v>0</v>
      </c>
      <c r="DF6" s="49">
        <v>0</v>
      </c>
      <c r="DG6" s="49">
        <v>0</v>
      </c>
      <c r="DH6" s="49">
        <v>0</v>
      </c>
      <c r="DI6" s="49">
        <v>0</v>
      </c>
      <c r="DJ6" s="49">
        <v>0</v>
      </c>
      <c r="DK6" s="49">
        <v>0</v>
      </c>
      <c r="DL6" s="49">
        <v>0</v>
      </c>
      <c r="DM6" s="49">
        <v>0</v>
      </c>
      <c r="DN6" s="49">
        <v>0</v>
      </c>
      <c r="DO6" s="49">
        <v>0</v>
      </c>
      <c r="DP6" s="49">
        <v>0</v>
      </c>
      <c r="DQ6" s="49">
        <v>0</v>
      </c>
      <c r="DR6" s="49">
        <v>0</v>
      </c>
      <c r="DS6" s="49">
        <v>0</v>
      </c>
      <c r="DT6" s="49">
        <v>0</v>
      </c>
      <c r="DU6" s="49">
        <v>0</v>
      </c>
      <c r="DV6" s="49">
        <v>0</v>
      </c>
      <c r="DW6" s="49">
        <v>0</v>
      </c>
      <c r="DX6" s="49">
        <v>0</v>
      </c>
      <c r="DY6" s="49">
        <v>0</v>
      </c>
      <c r="DZ6" s="49">
        <v>0</v>
      </c>
      <c r="EA6" s="49">
        <v>0</v>
      </c>
      <c r="EB6" s="49">
        <v>0</v>
      </c>
      <c r="EC6" s="49">
        <v>0</v>
      </c>
      <c r="ED6" s="49">
        <v>0</v>
      </c>
      <c r="EE6" s="49">
        <v>0</v>
      </c>
      <c r="EF6" s="49">
        <v>0</v>
      </c>
      <c r="EG6" s="49">
        <v>0</v>
      </c>
      <c r="EH6" s="49">
        <v>0</v>
      </c>
      <c r="EI6" s="49">
        <v>0</v>
      </c>
      <c r="EJ6" s="49">
        <v>0</v>
      </c>
      <c r="EK6" s="49">
        <v>0</v>
      </c>
      <c r="EL6" s="49">
        <v>0</v>
      </c>
      <c r="EM6" s="49">
        <v>0</v>
      </c>
      <c r="EN6" s="49">
        <v>0</v>
      </c>
      <c r="EO6" s="49">
        <v>0</v>
      </c>
      <c r="EP6" s="49">
        <v>0</v>
      </c>
      <c r="EQ6" s="49">
        <v>0</v>
      </c>
      <c r="ER6" s="49">
        <v>0</v>
      </c>
      <c r="ES6" s="49">
        <v>0</v>
      </c>
      <c r="ET6" s="49">
        <v>0</v>
      </c>
      <c r="EU6" s="49">
        <v>0</v>
      </c>
      <c r="EV6" s="49">
        <v>0</v>
      </c>
      <c r="EW6" s="49">
        <v>0</v>
      </c>
      <c r="EX6" s="49">
        <v>0</v>
      </c>
      <c r="EY6" s="49">
        <v>0</v>
      </c>
      <c r="EZ6" s="49">
        <v>0</v>
      </c>
      <c r="FA6" s="49">
        <v>0</v>
      </c>
      <c r="FB6" s="49">
        <v>0</v>
      </c>
      <c r="FC6" s="49">
        <v>0</v>
      </c>
      <c r="FD6" s="49">
        <v>0</v>
      </c>
      <c r="FE6" s="49">
        <v>0</v>
      </c>
      <c r="FF6" s="49">
        <v>0</v>
      </c>
      <c r="FG6" s="49">
        <v>0</v>
      </c>
      <c r="FH6" s="49">
        <v>0</v>
      </c>
      <c r="FI6" s="49">
        <v>0</v>
      </c>
      <c r="FJ6" s="49">
        <v>0</v>
      </c>
      <c r="FK6" s="49">
        <v>0</v>
      </c>
      <c r="FL6" s="49">
        <v>0</v>
      </c>
      <c r="FM6" s="49">
        <v>0</v>
      </c>
      <c r="FN6" s="49">
        <v>0</v>
      </c>
      <c r="FO6" s="49">
        <v>0</v>
      </c>
      <c r="FP6" s="49">
        <v>0</v>
      </c>
      <c r="FQ6" s="49">
        <v>0</v>
      </c>
      <c r="FR6" s="49">
        <v>0</v>
      </c>
      <c r="FS6" s="49">
        <v>0</v>
      </c>
      <c r="FT6" s="49">
        <v>0</v>
      </c>
      <c r="FU6" s="49">
        <v>0</v>
      </c>
      <c r="FV6" s="49">
        <v>0</v>
      </c>
      <c r="FW6" s="49">
        <v>0</v>
      </c>
      <c r="FX6" s="49">
        <v>0</v>
      </c>
      <c r="FY6" s="49">
        <v>0</v>
      </c>
      <c r="FZ6" s="49">
        <v>0</v>
      </c>
      <c r="GA6" s="49">
        <v>0</v>
      </c>
      <c r="GB6" s="49">
        <v>0</v>
      </c>
      <c r="GC6" s="49">
        <v>0</v>
      </c>
      <c r="GD6" s="49">
        <v>0</v>
      </c>
      <c r="GE6" s="49">
        <v>0</v>
      </c>
      <c r="GF6" s="49">
        <v>0</v>
      </c>
      <c r="GG6" s="49">
        <v>0</v>
      </c>
      <c r="GH6" s="49">
        <v>0</v>
      </c>
      <c r="GI6" s="49">
        <v>0</v>
      </c>
      <c r="GJ6" s="49">
        <v>0</v>
      </c>
      <c r="GK6" s="49">
        <v>0</v>
      </c>
      <c r="GL6" s="49">
        <v>0</v>
      </c>
      <c r="GM6" s="49">
        <v>0</v>
      </c>
      <c r="GN6" s="49">
        <v>0</v>
      </c>
      <c r="GO6" s="49">
        <v>0</v>
      </c>
      <c r="GP6" s="49">
        <v>0</v>
      </c>
      <c r="GQ6" s="49">
        <v>0</v>
      </c>
      <c r="GR6" s="49">
        <v>0</v>
      </c>
      <c r="GS6" s="49">
        <v>0</v>
      </c>
      <c r="GT6" s="49">
        <v>0</v>
      </c>
      <c r="GU6" s="48">
        <f t="shared" si="0"/>
        <v>1</v>
      </c>
    </row>
    <row r="7" spans="1:203" s="48" customFormat="1" x14ac:dyDescent="0.2">
      <c r="A7" s="51">
        <v>5</v>
      </c>
      <c r="B7" s="80" t="s">
        <v>363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49">
        <v>0</v>
      </c>
      <c r="AG7" s="49">
        <v>0</v>
      </c>
      <c r="AH7" s="49">
        <v>0</v>
      </c>
      <c r="AI7" s="49">
        <v>0</v>
      </c>
      <c r="AJ7" s="49">
        <v>0</v>
      </c>
      <c r="AK7" s="49">
        <v>0</v>
      </c>
      <c r="AL7" s="49">
        <v>0</v>
      </c>
      <c r="AM7" s="49">
        <v>0</v>
      </c>
      <c r="AN7" s="49">
        <v>0</v>
      </c>
      <c r="AO7" s="49">
        <v>0</v>
      </c>
      <c r="AP7" s="49">
        <v>0</v>
      </c>
      <c r="AQ7" s="49">
        <v>0</v>
      </c>
      <c r="AR7" s="49">
        <v>0</v>
      </c>
      <c r="AS7" s="49">
        <v>0</v>
      </c>
      <c r="AT7" s="49">
        <v>0</v>
      </c>
      <c r="AU7" s="49">
        <v>0</v>
      </c>
      <c r="AV7" s="49">
        <v>0</v>
      </c>
      <c r="AW7" s="49">
        <v>0</v>
      </c>
      <c r="AX7" s="49">
        <v>0</v>
      </c>
      <c r="AY7" s="49">
        <v>0</v>
      </c>
      <c r="AZ7" s="49">
        <v>0</v>
      </c>
      <c r="BA7" s="49">
        <v>0</v>
      </c>
      <c r="BB7" s="49">
        <v>0</v>
      </c>
      <c r="BC7" s="49">
        <v>0</v>
      </c>
      <c r="BD7" s="49">
        <v>0</v>
      </c>
      <c r="BE7" s="49">
        <v>0.2</v>
      </c>
      <c r="BF7" s="49">
        <v>0.8</v>
      </c>
      <c r="BG7" s="49">
        <v>0</v>
      </c>
      <c r="BH7" s="49">
        <v>0</v>
      </c>
      <c r="BI7" s="49">
        <v>0</v>
      </c>
      <c r="BJ7" s="49">
        <v>0</v>
      </c>
      <c r="BK7" s="49">
        <v>0</v>
      </c>
      <c r="BL7" s="49">
        <v>0</v>
      </c>
      <c r="BM7" s="49">
        <v>0</v>
      </c>
      <c r="BN7" s="49">
        <v>0</v>
      </c>
      <c r="BO7" s="49">
        <v>0</v>
      </c>
      <c r="BP7" s="49">
        <v>0</v>
      </c>
      <c r="BQ7" s="49">
        <v>0</v>
      </c>
      <c r="BR7" s="49">
        <v>0</v>
      </c>
      <c r="BS7" s="49">
        <v>0</v>
      </c>
      <c r="BT7" s="49">
        <v>0</v>
      </c>
      <c r="BU7" s="49">
        <v>0</v>
      </c>
      <c r="BV7" s="49">
        <v>0</v>
      </c>
      <c r="BW7" s="49">
        <v>0</v>
      </c>
      <c r="BX7" s="49">
        <v>0</v>
      </c>
      <c r="BY7" s="49">
        <v>0</v>
      </c>
      <c r="BZ7" s="49">
        <v>0</v>
      </c>
      <c r="CA7" s="49">
        <v>0</v>
      </c>
      <c r="CB7" s="49">
        <v>0</v>
      </c>
      <c r="CC7" s="49">
        <v>0</v>
      </c>
      <c r="CD7" s="49">
        <v>0</v>
      </c>
      <c r="CE7" s="49">
        <v>0</v>
      </c>
      <c r="CF7" s="49">
        <v>0</v>
      </c>
      <c r="CG7" s="49">
        <v>0</v>
      </c>
      <c r="CH7" s="49">
        <v>0</v>
      </c>
      <c r="CI7" s="49">
        <v>0</v>
      </c>
      <c r="CJ7" s="49">
        <v>0</v>
      </c>
      <c r="CK7" s="49">
        <v>0</v>
      </c>
      <c r="CL7" s="49">
        <v>0</v>
      </c>
      <c r="CM7" s="49">
        <v>0</v>
      </c>
      <c r="CN7" s="49">
        <v>0</v>
      </c>
      <c r="CO7" s="49">
        <v>0</v>
      </c>
      <c r="CP7" s="49">
        <v>0</v>
      </c>
      <c r="CQ7" s="49">
        <v>0</v>
      </c>
      <c r="CR7" s="49">
        <v>0</v>
      </c>
      <c r="CS7" s="49">
        <v>0</v>
      </c>
      <c r="CT7" s="49">
        <v>0</v>
      </c>
      <c r="CU7" s="49">
        <v>0</v>
      </c>
      <c r="CV7" s="49">
        <v>0</v>
      </c>
      <c r="CW7" s="49">
        <v>0</v>
      </c>
      <c r="CX7" s="49">
        <v>0</v>
      </c>
      <c r="CY7" s="49">
        <v>0</v>
      </c>
      <c r="CZ7" s="49">
        <v>0</v>
      </c>
      <c r="DA7" s="49">
        <v>0</v>
      </c>
      <c r="DB7" s="49">
        <v>0</v>
      </c>
      <c r="DC7" s="49">
        <v>0</v>
      </c>
      <c r="DD7" s="49">
        <v>0</v>
      </c>
      <c r="DE7" s="49">
        <v>0</v>
      </c>
      <c r="DF7" s="49">
        <v>0</v>
      </c>
      <c r="DG7" s="49">
        <v>0</v>
      </c>
      <c r="DH7" s="49">
        <v>0</v>
      </c>
      <c r="DI7" s="49">
        <v>0</v>
      </c>
      <c r="DJ7" s="49">
        <v>0</v>
      </c>
      <c r="DK7" s="49">
        <v>0</v>
      </c>
      <c r="DL7" s="49">
        <v>0</v>
      </c>
      <c r="DM7" s="49">
        <v>0</v>
      </c>
      <c r="DN7" s="49">
        <v>0</v>
      </c>
      <c r="DO7" s="49">
        <v>0</v>
      </c>
      <c r="DP7" s="49">
        <v>0</v>
      </c>
      <c r="DQ7" s="49">
        <v>0</v>
      </c>
      <c r="DR7" s="49">
        <v>0</v>
      </c>
      <c r="DS7" s="49">
        <v>0</v>
      </c>
      <c r="DT7" s="49">
        <v>0</v>
      </c>
      <c r="DU7" s="49">
        <v>0</v>
      </c>
      <c r="DV7" s="49">
        <v>0</v>
      </c>
      <c r="DW7" s="49">
        <v>0</v>
      </c>
      <c r="DX7" s="49">
        <v>0</v>
      </c>
      <c r="DY7" s="49">
        <v>0</v>
      </c>
      <c r="DZ7" s="49">
        <v>0</v>
      </c>
      <c r="EA7" s="49">
        <v>0</v>
      </c>
      <c r="EB7" s="49">
        <v>0</v>
      </c>
      <c r="EC7" s="49">
        <v>0</v>
      </c>
      <c r="ED7" s="49">
        <v>0</v>
      </c>
      <c r="EE7" s="49">
        <v>0</v>
      </c>
      <c r="EF7" s="49">
        <v>0</v>
      </c>
      <c r="EG7" s="49">
        <v>0</v>
      </c>
      <c r="EH7" s="49">
        <v>0</v>
      </c>
      <c r="EI7" s="49">
        <v>0</v>
      </c>
      <c r="EJ7" s="49">
        <v>0</v>
      </c>
      <c r="EK7" s="49">
        <v>0</v>
      </c>
      <c r="EL7" s="49">
        <v>0</v>
      </c>
      <c r="EM7" s="49">
        <v>0</v>
      </c>
      <c r="EN7" s="49">
        <v>0</v>
      </c>
      <c r="EO7" s="49">
        <v>0</v>
      </c>
      <c r="EP7" s="49">
        <v>0</v>
      </c>
      <c r="EQ7" s="49">
        <v>0</v>
      </c>
      <c r="ER7" s="49">
        <v>0</v>
      </c>
      <c r="ES7" s="49">
        <v>0</v>
      </c>
      <c r="ET7" s="49">
        <v>0</v>
      </c>
      <c r="EU7" s="49">
        <v>0</v>
      </c>
      <c r="EV7" s="49">
        <v>0</v>
      </c>
      <c r="EW7" s="49">
        <v>0</v>
      </c>
      <c r="EX7" s="49">
        <v>0</v>
      </c>
      <c r="EY7" s="49">
        <v>0</v>
      </c>
      <c r="EZ7" s="49">
        <v>0</v>
      </c>
      <c r="FA7" s="49">
        <v>0</v>
      </c>
      <c r="FB7" s="49">
        <v>0</v>
      </c>
      <c r="FC7" s="49">
        <v>0</v>
      </c>
      <c r="FD7" s="49">
        <v>0</v>
      </c>
      <c r="FE7" s="49">
        <v>0</v>
      </c>
      <c r="FF7" s="49">
        <v>0</v>
      </c>
      <c r="FG7" s="49">
        <v>0</v>
      </c>
      <c r="FH7" s="49">
        <v>0</v>
      </c>
      <c r="FI7" s="49">
        <v>0</v>
      </c>
      <c r="FJ7" s="49">
        <v>0</v>
      </c>
      <c r="FK7" s="49">
        <v>0</v>
      </c>
      <c r="FL7" s="49">
        <v>0</v>
      </c>
      <c r="FM7" s="49">
        <v>0</v>
      </c>
      <c r="FN7" s="49">
        <v>0</v>
      </c>
      <c r="FO7" s="49">
        <v>0</v>
      </c>
      <c r="FP7" s="49">
        <v>0</v>
      </c>
      <c r="FQ7" s="49">
        <v>0</v>
      </c>
      <c r="FR7" s="49">
        <v>0</v>
      </c>
      <c r="FS7" s="49">
        <v>0</v>
      </c>
      <c r="FT7" s="49">
        <v>0</v>
      </c>
      <c r="FU7" s="49">
        <v>0</v>
      </c>
      <c r="FV7" s="49">
        <v>0</v>
      </c>
      <c r="FW7" s="49">
        <v>0</v>
      </c>
      <c r="FX7" s="49">
        <v>0</v>
      </c>
      <c r="FY7" s="49">
        <v>0</v>
      </c>
      <c r="FZ7" s="49">
        <v>0</v>
      </c>
      <c r="GA7" s="49">
        <v>0</v>
      </c>
      <c r="GB7" s="49">
        <v>0</v>
      </c>
      <c r="GC7" s="49">
        <v>0</v>
      </c>
      <c r="GD7" s="49">
        <v>0</v>
      </c>
      <c r="GE7" s="49">
        <v>0</v>
      </c>
      <c r="GF7" s="49">
        <v>0</v>
      </c>
      <c r="GG7" s="49">
        <v>0</v>
      </c>
      <c r="GH7" s="49">
        <v>0</v>
      </c>
      <c r="GI7" s="49">
        <v>0</v>
      </c>
      <c r="GJ7" s="49">
        <v>0</v>
      </c>
      <c r="GK7" s="49">
        <v>0</v>
      </c>
      <c r="GL7" s="49">
        <v>0</v>
      </c>
      <c r="GM7" s="49">
        <v>0</v>
      </c>
      <c r="GN7" s="49">
        <v>0</v>
      </c>
      <c r="GO7" s="49">
        <v>0</v>
      </c>
      <c r="GP7" s="49">
        <v>0</v>
      </c>
      <c r="GQ7" s="49">
        <v>0</v>
      </c>
      <c r="GR7" s="49">
        <v>0</v>
      </c>
      <c r="GS7" s="49">
        <v>0</v>
      </c>
      <c r="GT7" s="49">
        <v>0</v>
      </c>
      <c r="GU7" s="48">
        <f t="shared" si="0"/>
        <v>1</v>
      </c>
    </row>
    <row r="8" spans="1:203" s="48" customFormat="1" x14ac:dyDescent="0.2">
      <c r="A8" s="51">
        <v>6</v>
      </c>
      <c r="B8" s="80" t="s">
        <v>364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0</v>
      </c>
      <c r="BA8" s="49">
        <v>0</v>
      </c>
      <c r="BB8" s="49">
        <v>0</v>
      </c>
      <c r="BC8" s="49">
        <v>0</v>
      </c>
      <c r="BD8" s="49">
        <v>0</v>
      </c>
      <c r="BE8" s="49">
        <v>0</v>
      </c>
      <c r="BF8" s="49">
        <v>0</v>
      </c>
      <c r="BG8" s="49">
        <v>1</v>
      </c>
      <c r="BH8" s="49">
        <v>0</v>
      </c>
      <c r="BI8" s="49">
        <v>0</v>
      </c>
      <c r="BJ8" s="49">
        <v>0</v>
      </c>
      <c r="BK8" s="49">
        <v>0</v>
      </c>
      <c r="BL8" s="49">
        <v>0</v>
      </c>
      <c r="BM8" s="49">
        <v>0</v>
      </c>
      <c r="BN8" s="49">
        <v>0</v>
      </c>
      <c r="BO8" s="49">
        <v>0</v>
      </c>
      <c r="BP8" s="49">
        <v>0</v>
      </c>
      <c r="BQ8" s="49">
        <v>0</v>
      </c>
      <c r="BR8" s="49">
        <v>0</v>
      </c>
      <c r="BS8" s="49">
        <v>0</v>
      </c>
      <c r="BT8" s="49">
        <v>0</v>
      </c>
      <c r="BU8" s="49">
        <v>0</v>
      </c>
      <c r="BV8" s="49">
        <v>0</v>
      </c>
      <c r="BW8" s="49">
        <v>0</v>
      </c>
      <c r="BX8" s="49">
        <v>0</v>
      </c>
      <c r="BY8" s="49">
        <v>0</v>
      </c>
      <c r="BZ8" s="49">
        <v>0</v>
      </c>
      <c r="CA8" s="49">
        <v>0</v>
      </c>
      <c r="CB8" s="49">
        <v>0</v>
      </c>
      <c r="CC8" s="49">
        <v>0</v>
      </c>
      <c r="CD8" s="49">
        <v>0</v>
      </c>
      <c r="CE8" s="49">
        <v>0</v>
      </c>
      <c r="CF8" s="49">
        <v>0</v>
      </c>
      <c r="CG8" s="49">
        <v>0</v>
      </c>
      <c r="CH8" s="49">
        <v>0</v>
      </c>
      <c r="CI8" s="49">
        <v>0</v>
      </c>
      <c r="CJ8" s="49">
        <v>0</v>
      </c>
      <c r="CK8" s="49">
        <v>0</v>
      </c>
      <c r="CL8" s="49">
        <v>0</v>
      </c>
      <c r="CM8" s="49">
        <v>0</v>
      </c>
      <c r="CN8" s="49">
        <v>0</v>
      </c>
      <c r="CO8" s="49">
        <v>0</v>
      </c>
      <c r="CP8" s="49">
        <v>0</v>
      </c>
      <c r="CQ8" s="49">
        <v>0</v>
      </c>
      <c r="CR8" s="49">
        <v>0</v>
      </c>
      <c r="CS8" s="49">
        <v>0</v>
      </c>
      <c r="CT8" s="49">
        <v>0</v>
      </c>
      <c r="CU8" s="49">
        <v>0</v>
      </c>
      <c r="CV8" s="49">
        <v>0</v>
      </c>
      <c r="CW8" s="49">
        <v>0</v>
      </c>
      <c r="CX8" s="49">
        <v>0</v>
      </c>
      <c r="CY8" s="49">
        <v>0</v>
      </c>
      <c r="CZ8" s="49">
        <v>0</v>
      </c>
      <c r="DA8" s="49">
        <v>0</v>
      </c>
      <c r="DB8" s="49">
        <v>0</v>
      </c>
      <c r="DC8" s="49">
        <v>0</v>
      </c>
      <c r="DD8" s="49">
        <v>0</v>
      </c>
      <c r="DE8" s="49">
        <v>0</v>
      </c>
      <c r="DF8" s="49">
        <v>0</v>
      </c>
      <c r="DG8" s="49">
        <v>0</v>
      </c>
      <c r="DH8" s="49">
        <v>0</v>
      </c>
      <c r="DI8" s="49">
        <v>0</v>
      </c>
      <c r="DJ8" s="49">
        <v>0</v>
      </c>
      <c r="DK8" s="49">
        <v>0</v>
      </c>
      <c r="DL8" s="49">
        <v>0</v>
      </c>
      <c r="DM8" s="49">
        <v>0</v>
      </c>
      <c r="DN8" s="49">
        <v>0</v>
      </c>
      <c r="DO8" s="49">
        <v>0</v>
      </c>
      <c r="DP8" s="49">
        <v>0</v>
      </c>
      <c r="DQ8" s="49">
        <v>0</v>
      </c>
      <c r="DR8" s="49">
        <v>0</v>
      </c>
      <c r="DS8" s="49">
        <v>0</v>
      </c>
      <c r="DT8" s="49">
        <v>0</v>
      </c>
      <c r="DU8" s="49">
        <v>0</v>
      </c>
      <c r="DV8" s="49">
        <v>0</v>
      </c>
      <c r="DW8" s="49">
        <v>0</v>
      </c>
      <c r="DX8" s="49">
        <v>0</v>
      </c>
      <c r="DY8" s="49">
        <v>0</v>
      </c>
      <c r="DZ8" s="49">
        <v>0</v>
      </c>
      <c r="EA8" s="49">
        <v>0</v>
      </c>
      <c r="EB8" s="49">
        <v>0</v>
      </c>
      <c r="EC8" s="49">
        <v>0</v>
      </c>
      <c r="ED8" s="49">
        <v>0</v>
      </c>
      <c r="EE8" s="49">
        <v>0</v>
      </c>
      <c r="EF8" s="49">
        <v>0</v>
      </c>
      <c r="EG8" s="49">
        <v>0</v>
      </c>
      <c r="EH8" s="49">
        <v>0</v>
      </c>
      <c r="EI8" s="49">
        <v>0</v>
      </c>
      <c r="EJ8" s="49">
        <v>0</v>
      </c>
      <c r="EK8" s="49">
        <v>0</v>
      </c>
      <c r="EL8" s="49">
        <v>0</v>
      </c>
      <c r="EM8" s="49">
        <v>0</v>
      </c>
      <c r="EN8" s="49">
        <v>0</v>
      </c>
      <c r="EO8" s="49">
        <v>0</v>
      </c>
      <c r="EP8" s="49">
        <v>0</v>
      </c>
      <c r="EQ8" s="49">
        <v>0</v>
      </c>
      <c r="ER8" s="49">
        <v>0</v>
      </c>
      <c r="ES8" s="49">
        <v>0</v>
      </c>
      <c r="ET8" s="49">
        <v>0</v>
      </c>
      <c r="EU8" s="49">
        <v>0</v>
      </c>
      <c r="EV8" s="49">
        <v>0</v>
      </c>
      <c r="EW8" s="49">
        <v>0</v>
      </c>
      <c r="EX8" s="49">
        <v>0</v>
      </c>
      <c r="EY8" s="49">
        <v>0</v>
      </c>
      <c r="EZ8" s="49">
        <v>0</v>
      </c>
      <c r="FA8" s="49">
        <v>0</v>
      </c>
      <c r="FB8" s="49">
        <v>0</v>
      </c>
      <c r="FC8" s="49">
        <v>0</v>
      </c>
      <c r="FD8" s="49">
        <v>0</v>
      </c>
      <c r="FE8" s="49">
        <v>0</v>
      </c>
      <c r="FF8" s="49">
        <v>0</v>
      </c>
      <c r="FG8" s="49">
        <v>0</v>
      </c>
      <c r="FH8" s="49">
        <v>0</v>
      </c>
      <c r="FI8" s="49">
        <v>0</v>
      </c>
      <c r="FJ8" s="49">
        <v>0</v>
      </c>
      <c r="FK8" s="49">
        <v>0</v>
      </c>
      <c r="FL8" s="49">
        <v>0</v>
      </c>
      <c r="FM8" s="49">
        <v>0</v>
      </c>
      <c r="FN8" s="49">
        <v>0</v>
      </c>
      <c r="FO8" s="49">
        <v>0</v>
      </c>
      <c r="FP8" s="49">
        <v>0</v>
      </c>
      <c r="FQ8" s="49">
        <v>0</v>
      </c>
      <c r="FR8" s="49">
        <v>0</v>
      </c>
      <c r="FS8" s="49">
        <v>0</v>
      </c>
      <c r="FT8" s="49">
        <v>0</v>
      </c>
      <c r="FU8" s="49">
        <v>0</v>
      </c>
      <c r="FV8" s="49">
        <v>0</v>
      </c>
      <c r="FW8" s="49">
        <v>0</v>
      </c>
      <c r="FX8" s="49">
        <v>0</v>
      </c>
      <c r="FY8" s="49">
        <v>0</v>
      </c>
      <c r="FZ8" s="49">
        <v>0</v>
      </c>
      <c r="GA8" s="49">
        <v>0</v>
      </c>
      <c r="GB8" s="49">
        <v>0</v>
      </c>
      <c r="GC8" s="49">
        <v>0</v>
      </c>
      <c r="GD8" s="49">
        <v>0</v>
      </c>
      <c r="GE8" s="49">
        <v>0</v>
      </c>
      <c r="GF8" s="49">
        <v>0</v>
      </c>
      <c r="GG8" s="49">
        <v>0</v>
      </c>
      <c r="GH8" s="49">
        <v>0</v>
      </c>
      <c r="GI8" s="49">
        <v>0</v>
      </c>
      <c r="GJ8" s="49">
        <v>0</v>
      </c>
      <c r="GK8" s="49">
        <v>0</v>
      </c>
      <c r="GL8" s="49">
        <v>0</v>
      </c>
      <c r="GM8" s="49">
        <v>0</v>
      </c>
      <c r="GN8" s="49">
        <v>0</v>
      </c>
      <c r="GO8" s="49">
        <v>0</v>
      </c>
      <c r="GP8" s="49">
        <v>0</v>
      </c>
      <c r="GQ8" s="49">
        <v>0</v>
      </c>
      <c r="GR8" s="49">
        <v>0</v>
      </c>
      <c r="GS8" s="49">
        <v>0</v>
      </c>
      <c r="GT8" s="49">
        <v>0</v>
      </c>
      <c r="GU8" s="48">
        <f t="shared" si="0"/>
        <v>1</v>
      </c>
    </row>
    <row r="9" spans="1:203" s="48" customFormat="1" x14ac:dyDescent="0.2">
      <c r="A9" s="51">
        <v>7</v>
      </c>
      <c r="B9" s="80" t="s">
        <v>388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49">
        <v>0</v>
      </c>
      <c r="AJ9" s="49">
        <v>0</v>
      </c>
      <c r="AK9" s="49">
        <v>0</v>
      </c>
      <c r="AL9" s="49">
        <v>0</v>
      </c>
      <c r="AM9" s="49">
        <v>0</v>
      </c>
      <c r="AN9" s="49">
        <v>0</v>
      </c>
      <c r="AO9" s="49">
        <v>0</v>
      </c>
      <c r="AP9" s="49">
        <v>0</v>
      </c>
      <c r="AQ9" s="49">
        <v>0</v>
      </c>
      <c r="AR9" s="49">
        <v>0</v>
      </c>
      <c r="AS9" s="49">
        <v>0</v>
      </c>
      <c r="AT9" s="49">
        <v>0</v>
      </c>
      <c r="AU9" s="49">
        <v>0</v>
      </c>
      <c r="AV9" s="49">
        <v>0</v>
      </c>
      <c r="AW9" s="49">
        <v>0</v>
      </c>
      <c r="AX9" s="49">
        <v>0</v>
      </c>
      <c r="AY9" s="49">
        <v>0</v>
      </c>
      <c r="AZ9" s="49">
        <v>0</v>
      </c>
      <c r="BA9" s="49">
        <v>0</v>
      </c>
      <c r="BB9" s="49">
        <v>0</v>
      </c>
      <c r="BC9" s="49">
        <v>0</v>
      </c>
      <c r="BD9" s="49">
        <v>0</v>
      </c>
      <c r="BE9" s="49">
        <v>0</v>
      </c>
      <c r="BF9" s="49">
        <v>0</v>
      </c>
      <c r="BG9" s="49">
        <v>0</v>
      </c>
      <c r="BH9" s="49">
        <v>0</v>
      </c>
      <c r="BI9" s="49">
        <v>0</v>
      </c>
      <c r="BJ9" s="49">
        <v>0</v>
      </c>
      <c r="BK9" s="49">
        <v>0</v>
      </c>
      <c r="BL9" s="49">
        <v>0</v>
      </c>
      <c r="BM9" s="49">
        <v>0</v>
      </c>
      <c r="BN9" s="49">
        <v>0</v>
      </c>
      <c r="BO9" s="49">
        <v>0</v>
      </c>
      <c r="BP9" s="49">
        <v>0</v>
      </c>
      <c r="BQ9" s="49">
        <v>0</v>
      </c>
      <c r="BR9" s="49">
        <v>0</v>
      </c>
      <c r="BS9" s="49">
        <v>0</v>
      </c>
      <c r="BT9" s="49">
        <v>0</v>
      </c>
      <c r="BU9" s="49">
        <v>0</v>
      </c>
      <c r="BV9" s="49">
        <v>0</v>
      </c>
      <c r="BW9" s="49">
        <v>0</v>
      </c>
      <c r="BX9" s="49">
        <v>0</v>
      </c>
      <c r="BY9" s="49">
        <v>0</v>
      </c>
      <c r="BZ9" s="49">
        <v>0</v>
      </c>
      <c r="CA9" s="49">
        <v>0</v>
      </c>
      <c r="CB9" s="49">
        <v>0</v>
      </c>
      <c r="CC9" s="49">
        <v>0</v>
      </c>
      <c r="CD9" s="49">
        <v>0</v>
      </c>
      <c r="CE9" s="49">
        <v>0</v>
      </c>
      <c r="CF9" s="49">
        <v>0</v>
      </c>
      <c r="CG9" s="49">
        <v>0</v>
      </c>
      <c r="CH9" s="49">
        <v>0</v>
      </c>
      <c r="CI9" s="49">
        <v>0</v>
      </c>
      <c r="CJ9" s="49">
        <v>0</v>
      </c>
      <c r="CK9" s="49">
        <v>0</v>
      </c>
      <c r="CL9" s="49">
        <v>0</v>
      </c>
      <c r="CM9" s="49">
        <v>0</v>
      </c>
      <c r="CN9" s="49">
        <v>0</v>
      </c>
      <c r="CO9" s="49">
        <v>0</v>
      </c>
      <c r="CP9" s="49">
        <v>0</v>
      </c>
      <c r="CQ9" s="49">
        <v>0</v>
      </c>
      <c r="CR9" s="49">
        <v>0</v>
      </c>
      <c r="CS9" s="49">
        <v>0</v>
      </c>
      <c r="CT9" s="49">
        <v>0</v>
      </c>
      <c r="CU9" s="49">
        <v>0</v>
      </c>
      <c r="CV9" s="49">
        <v>0</v>
      </c>
      <c r="CW9" s="49">
        <v>0</v>
      </c>
      <c r="CX9" s="49">
        <v>0</v>
      </c>
      <c r="CY9" s="49">
        <v>0</v>
      </c>
      <c r="CZ9" s="49">
        <v>0</v>
      </c>
      <c r="DA9" s="49">
        <v>0</v>
      </c>
      <c r="DB9" s="49">
        <v>0</v>
      </c>
      <c r="DC9" s="49">
        <v>0</v>
      </c>
      <c r="DD9" s="49">
        <v>0</v>
      </c>
      <c r="DE9" s="49">
        <v>0</v>
      </c>
      <c r="DF9" s="49">
        <v>0</v>
      </c>
      <c r="DG9" s="49">
        <v>0</v>
      </c>
      <c r="DH9" s="49">
        <v>0</v>
      </c>
      <c r="DI9" s="49">
        <v>0</v>
      </c>
      <c r="DJ9" s="49">
        <v>0</v>
      </c>
      <c r="DK9" s="49">
        <v>0</v>
      </c>
      <c r="DL9" s="49">
        <v>0</v>
      </c>
      <c r="DM9" s="49">
        <v>0</v>
      </c>
      <c r="DN9" s="49">
        <v>0</v>
      </c>
      <c r="DO9" s="49">
        <v>0</v>
      </c>
      <c r="DP9" s="49">
        <v>0</v>
      </c>
      <c r="DQ9" s="49">
        <v>0</v>
      </c>
      <c r="DR9" s="49">
        <v>0</v>
      </c>
      <c r="DS9" s="49">
        <v>0</v>
      </c>
      <c r="DT9" s="49">
        <v>0</v>
      </c>
      <c r="DU9" s="49">
        <v>0</v>
      </c>
      <c r="DV9" s="49">
        <v>0</v>
      </c>
      <c r="DW9" s="49">
        <v>0</v>
      </c>
      <c r="DX9" s="49">
        <v>0</v>
      </c>
      <c r="DY9" s="49">
        <v>0</v>
      </c>
      <c r="DZ9" s="49">
        <v>0</v>
      </c>
      <c r="EA9" s="49">
        <v>0</v>
      </c>
      <c r="EB9" s="49">
        <v>0</v>
      </c>
      <c r="EC9" s="49">
        <v>0</v>
      </c>
      <c r="ED9" s="49">
        <v>0</v>
      </c>
      <c r="EE9" s="49">
        <v>0</v>
      </c>
      <c r="EF9" s="49">
        <v>0</v>
      </c>
      <c r="EG9" s="49">
        <v>0</v>
      </c>
      <c r="EH9" s="49">
        <v>0</v>
      </c>
      <c r="EI9" s="49">
        <v>0</v>
      </c>
      <c r="EJ9" s="49">
        <v>0</v>
      </c>
      <c r="EK9" s="49">
        <v>0</v>
      </c>
      <c r="EL9" s="49">
        <v>0</v>
      </c>
      <c r="EM9" s="49">
        <v>0</v>
      </c>
      <c r="EN9" s="49">
        <v>0</v>
      </c>
      <c r="EO9" s="49">
        <v>0</v>
      </c>
      <c r="EP9" s="49">
        <v>0</v>
      </c>
      <c r="EQ9" s="49">
        <v>0</v>
      </c>
      <c r="ER9" s="49">
        <v>0</v>
      </c>
      <c r="ES9" s="49">
        <v>0</v>
      </c>
      <c r="ET9" s="49">
        <v>0</v>
      </c>
      <c r="EU9" s="49">
        <v>0</v>
      </c>
      <c r="EV9" s="49">
        <v>0</v>
      </c>
      <c r="EW9" s="49">
        <v>0</v>
      </c>
      <c r="EX9" s="49">
        <v>0</v>
      </c>
      <c r="EY9" s="49">
        <v>0</v>
      </c>
      <c r="EZ9" s="49">
        <v>0</v>
      </c>
      <c r="FA9" s="49">
        <v>0</v>
      </c>
      <c r="FB9" s="49">
        <v>0</v>
      </c>
      <c r="FC9" s="49">
        <v>0</v>
      </c>
      <c r="FD9" s="49">
        <v>0</v>
      </c>
      <c r="FE9" s="49">
        <v>0</v>
      </c>
      <c r="FF9" s="49">
        <v>0</v>
      </c>
      <c r="FG9" s="49">
        <v>0</v>
      </c>
      <c r="FH9" s="49">
        <v>0</v>
      </c>
      <c r="FI9" s="49">
        <v>0</v>
      </c>
      <c r="FJ9" s="49">
        <v>0</v>
      </c>
      <c r="FK9" s="49">
        <v>0</v>
      </c>
      <c r="FL9" s="49">
        <v>0</v>
      </c>
      <c r="FM9" s="49">
        <v>0</v>
      </c>
      <c r="FN9" s="49">
        <v>1</v>
      </c>
      <c r="FO9" s="49">
        <v>0</v>
      </c>
      <c r="FP9" s="49">
        <v>0</v>
      </c>
      <c r="FQ9" s="49">
        <v>0</v>
      </c>
      <c r="FR9" s="49">
        <v>0</v>
      </c>
      <c r="FS9" s="49">
        <v>0</v>
      </c>
      <c r="FT9" s="49">
        <v>0</v>
      </c>
      <c r="FU9" s="49">
        <v>0</v>
      </c>
      <c r="FV9" s="49">
        <v>0</v>
      </c>
      <c r="FW9" s="49">
        <v>0</v>
      </c>
      <c r="FX9" s="49">
        <v>0</v>
      </c>
      <c r="FY9" s="49">
        <v>0</v>
      </c>
      <c r="FZ9" s="49">
        <v>0</v>
      </c>
      <c r="GA9" s="49">
        <v>0</v>
      </c>
      <c r="GB9" s="49">
        <v>0</v>
      </c>
      <c r="GC9" s="49">
        <v>0</v>
      </c>
      <c r="GD9" s="49">
        <v>0</v>
      </c>
      <c r="GE9" s="49">
        <v>0</v>
      </c>
      <c r="GF9" s="49">
        <v>0</v>
      </c>
      <c r="GG9" s="49">
        <v>0</v>
      </c>
      <c r="GH9" s="49">
        <v>0</v>
      </c>
      <c r="GI9" s="49">
        <v>0</v>
      </c>
      <c r="GJ9" s="49">
        <v>0</v>
      </c>
      <c r="GK9" s="49">
        <v>0</v>
      </c>
      <c r="GL9" s="49">
        <v>0</v>
      </c>
      <c r="GM9" s="49">
        <v>0</v>
      </c>
      <c r="GN9" s="49">
        <v>0</v>
      </c>
      <c r="GO9" s="49">
        <v>0</v>
      </c>
      <c r="GP9" s="49">
        <v>0</v>
      </c>
      <c r="GQ9" s="49">
        <v>0</v>
      </c>
      <c r="GR9" s="49">
        <v>0</v>
      </c>
      <c r="GS9" s="49">
        <v>0</v>
      </c>
      <c r="GT9" s="49">
        <v>0</v>
      </c>
      <c r="GU9" s="48">
        <f t="shared" si="0"/>
        <v>1</v>
      </c>
    </row>
    <row r="10" spans="1:203" s="48" customFormat="1" x14ac:dyDescent="0.2">
      <c r="A10" s="51">
        <v>8</v>
      </c>
      <c r="B10" s="80" t="s">
        <v>366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49">
        <v>0</v>
      </c>
      <c r="AJ10" s="49">
        <v>0</v>
      </c>
      <c r="AK10" s="49">
        <v>0</v>
      </c>
      <c r="AL10" s="49">
        <v>0</v>
      </c>
      <c r="AM10" s="49">
        <v>0</v>
      </c>
      <c r="AN10" s="49">
        <v>0</v>
      </c>
      <c r="AO10" s="49">
        <v>0</v>
      </c>
      <c r="AP10" s="49">
        <v>0</v>
      </c>
      <c r="AQ10" s="49">
        <v>0</v>
      </c>
      <c r="AR10" s="49">
        <v>0</v>
      </c>
      <c r="AS10" s="49">
        <v>0</v>
      </c>
      <c r="AT10" s="49">
        <v>0</v>
      </c>
      <c r="AU10" s="49">
        <v>0</v>
      </c>
      <c r="AV10" s="49">
        <v>0</v>
      </c>
      <c r="AW10" s="49">
        <v>0</v>
      </c>
      <c r="AX10" s="49">
        <v>0</v>
      </c>
      <c r="AY10" s="49">
        <v>0</v>
      </c>
      <c r="AZ10" s="49">
        <v>0</v>
      </c>
      <c r="BA10" s="49">
        <v>0</v>
      </c>
      <c r="BB10" s="49">
        <v>0</v>
      </c>
      <c r="BC10" s="49">
        <v>0</v>
      </c>
      <c r="BD10" s="49">
        <v>0</v>
      </c>
      <c r="BE10" s="49">
        <v>0</v>
      </c>
      <c r="BF10" s="49">
        <v>0</v>
      </c>
      <c r="BG10" s="49">
        <v>0</v>
      </c>
      <c r="BH10" s="49">
        <v>0</v>
      </c>
      <c r="BI10" s="49">
        <v>0</v>
      </c>
      <c r="BJ10" s="49">
        <v>0</v>
      </c>
      <c r="BK10" s="49">
        <v>0</v>
      </c>
      <c r="BL10" s="49">
        <v>0</v>
      </c>
      <c r="BM10" s="49">
        <v>0</v>
      </c>
      <c r="BN10" s="49">
        <v>0</v>
      </c>
      <c r="BO10" s="49">
        <v>0</v>
      </c>
      <c r="BP10" s="49">
        <v>0</v>
      </c>
      <c r="BQ10" s="49">
        <v>0</v>
      </c>
      <c r="BR10" s="49">
        <v>0</v>
      </c>
      <c r="BS10" s="49">
        <v>0</v>
      </c>
      <c r="BT10" s="49">
        <v>0</v>
      </c>
      <c r="BU10" s="49">
        <v>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49">
        <v>0</v>
      </c>
      <c r="CC10" s="49">
        <v>0</v>
      </c>
      <c r="CD10" s="49">
        <v>0</v>
      </c>
      <c r="CE10" s="49">
        <v>0</v>
      </c>
      <c r="CF10" s="49">
        <v>0</v>
      </c>
      <c r="CG10" s="49">
        <v>0</v>
      </c>
      <c r="CH10" s="49">
        <v>0</v>
      </c>
      <c r="CI10" s="49">
        <v>0</v>
      </c>
      <c r="CJ10" s="49">
        <v>0</v>
      </c>
      <c r="CK10" s="49">
        <v>0</v>
      </c>
      <c r="CL10" s="49">
        <v>0</v>
      </c>
      <c r="CM10" s="49">
        <v>0</v>
      </c>
      <c r="CN10" s="49">
        <v>0</v>
      </c>
      <c r="CO10" s="49">
        <v>0</v>
      </c>
      <c r="CP10" s="49">
        <v>0</v>
      </c>
      <c r="CQ10" s="49">
        <v>0</v>
      </c>
      <c r="CR10" s="49">
        <v>0</v>
      </c>
      <c r="CS10" s="49">
        <v>0</v>
      </c>
      <c r="CT10" s="49">
        <v>0</v>
      </c>
      <c r="CU10" s="49">
        <v>0</v>
      </c>
      <c r="CV10" s="49">
        <v>0</v>
      </c>
      <c r="CW10" s="49">
        <v>0</v>
      </c>
      <c r="CX10" s="49">
        <v>0</v>
      </c>
      <c r="CY10" s="49">
        <v>0</v>
      </c>
      <c r="CZ10" s="49">
        <v>0</v>
      </c>
      <c r="DA10" s="49">
        <v>0</v>
      </c>
      <c r="DB10" s="49">
        <v>0</v>
      </c>
      <c r="DC10" s="49">
        <v>0</v>
      </c>
      <c r="DD10" s="49">
        <v>0</v>
      </c>
      <c r="DE10" s="49">
        <v>0</v>
      </c>
      <c r="DF10" s="49">
        <v>0</v>
      </c>
      <c r="DG10" s="49">
        <v>0</v>
      </c>
      <c r="DH10" s="49">
        <v>0</v>
      </c>
      <c r="DI10" s="49">
        <v>0</v>
      </c>
      <c r="DJ10" s="49">
        <v>0</v>
      </c>
      <c r="DK10" s="49">
        <v>0</v>
      </c>
      <c r="DL10" s="49">
        <v>0</v>
      </c>
      <c r="DM10" s="49">
        <v>0</v>
      </c>
      <c r="DN10" s="49">
        <v>0</v>
      </c>
      <c r="DO10" s="49">
        <v>0</v>
      </c>
      <c r="DP10" s="49">
        <v>0</v>
      </c>
      <c r="DQ10" s="49">
        <v>0</v>
      </c>
      <c r="DR10" s="49">
        <v>0</v>
      </c>
      <c r="DS10" s="49">
        <v>0</v>
      </c>
      <c r="DT10" s="49">
        <v>0</v>
      </c>
      <c r="DU10" s="49">
        <v>0</v>
      </c>
      <c r="DV10" s="49">
        <v>0</v>
      </c>
      <c r="DW10" s="49">
        <v>0</v>
      </c>
      <c r="DX10" s="49">
        <v>0</v>
      </c>
      <c r="DY10" s="49">
        <v>0</v>
      </c>
      <c r="DZ10" s="49">
        <v>0</v>
      </c>
      <c r="EA10" s="49">
        <v>0</v>
      </c>
      <c r="EB10" s="49">
        <v>0</v>
      </c>
      <c r="EC10" s="49">
        <v>0</v>
      </c>
      <c r="ED10" s="49">
        <v>0</v>
      </c>
      <c r="EE10" s="49">
        <v>0</v>
      </c>
      <c r="EF10" s="49">
        <v>0</v>
      </c>
      <c r="EG10" s="49">
        <v>0</v>
      </c>
      <c r="EH10" s="49">
        <v>0</v>
      </c>
      <c r="EI10" s="49">
        <v>0</v>
      </c>
      <c r="EJ10" s="49">
        <v>0</v>
      </c>
      <c r="EK10" s="49">
        <v>0</v>
      </c>
      <c r="EL10" s="49">
        <v>0</v>
      </c>
      <c r="EM10" s="49">
        <v>0</v>
      </c>
      <c r="EN10" s="49">
        <v>0</v>
      </c>
      <c r="EO10" s="49">
        <v>0</v>
      </c>
      <c r="EP10" s="49">
        <v>0</v>
      </c>
      <c r="EQ10" s="49">
        <v>0</v>
      </c>
      <c r="ER10" s="49">
        <v>0</v>
      </c>
      <c r="ES10" s="49">
        <v>0</v>
      </c>
      <c r="ET10" s="49">
        <v>0</v>
      </c>
      <c r="EU10" s="49">
        <v>0</v>
      </c>
      <c r="EV10" s="49">
        <v>0</v>
      </c>
      <c r="EW10" s="49">
        <v>0</v>
      </c>
      <c r="EX10" s="49">
        <v>0</v>
      </c>
      <c r="EY10" s="49">
        <v>0</v>
      </c>
      <c r="EZ10" s="49">
        <v>0</v>
      </c>
      <c r="FA10" s="49">
        <v>0</v>
      </c>
      <c r="FB10" s="49">
        <v>0</v>
      </c>
      <c r="FC10" s="49">
        <v>0</v>
      </c>
      <c r="FD10" s="49">
        <v>0</v>
      </c>
      <c r="FE10" s="49">
        <v>0</v>
      </c>
      <c r="FF10" s="49">
        <v>0</v>
      </c>
      <c r="FG10" s="49">
        <v>0</v>
      </c>
      <c r="FH10" s="49">
        <v>0</v>
      </c>
      <c r="FI10" s="49">
        <v>0</v>
      </c>
      <c r="FJ10" s="49">
        <v>0</v>
      </c>
      <c r="FK10" s="49">
        <v>0</v>
      </c>
      <c r="FL10" s="49">
        <v>0</v>
      </c>
      <c r="FM10" s="49">
        <v>0</v>
      </c>
      <c r="FN10" s="49">
        <v>1</v>
      </c>
      <c r="FO10" s="49">
        <v>0</v>
      </c>
      <c r="FP10" s="49">
        <v>0</v>
      </c>
      <c r="FQ10" s="49">
        <v>0</v>
      </c>
      <c r="FR10" s="49">
        <v>0</v>
      </c>
      <c r="FS10" s="49">
        <v>0</v>
      </c>
      <c r="FT10" s="49">
        <v>0</v>
      </c>
      <c r="FU10" s="49">
        <v>0</v>
      </c>
      <c r="FV10" s="49">
        <v>0</v>
      </c>
      <c r="FW10" s="49">
        <v>0</v>
      </c>
      <c r="FX10" s="49">
        <v>0</v>
      </c>
      <c r="FY10" s="49">
        <v>0</v>
      </c>
      <c r="FZ10" s="49">
        <v>0</v>
      </c>
      <c r="GA10" s="49">
        <v>0</v>
      </c>
      <c r="GB10" s="49">
        <v>0</v>
      </c>
      <c r="GC10" s="49">
        <v>0</v>
      </c>
      <c r="GD10" s="49">
        <v>0</v>
      </c>
      <c r="GE10" s="49">
        <v>0</v>
      </c>
      <c r="GF10" s="49">
        <v>0</v>
      </c>
      <c r="GG10" s="49">
        <v>0</v>
      </c>
      <c r="GH10" s="49">
        <v>0</v>
      </c>
      <c r="GI10" s="49">
        <v>0</v>
      </c>
      <c r="GJ10" s="49">
        <v>0</v>
      </c>
      <c r="GK10" s="49">
        <v>0</v>
      </c>
      <c r="GL10" s="49">
        <v>0</v>
      </c>
      <c r="GM10" s="49">
        <v>0</v>
      </c>
      <c r="GN10" s="49">
        <v>0</v>
      </c>
      <c r="GO10" s="49">
        <v>0</v>
      </c>
      <c r="GP10" s="49">
        <v>0</v>
      </c>
      <c r="GQ10" s="49">
        <v>0</v>
      </c>
      <c r="GR10" s="49">
        <v>0</v>
      </c>
      <c r="GS10" s="49">
        <v>0</v>
      </c>
      <c r="GT10" s="49">
        <v>0</v>
      </c>
      <c r="GU10" s="48">
        <f t="shared" si="0"/>
        <v>1</v>
      </c>
    </row>
    <row r="11" spans="1:203" s="48" customFormat="1" x14ac:dyDescent="0.2">
      <c r="A11" s="51">
        <v>9</v>
      </c>
      <c r="B11" s="80" t="s">
        <v>367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0.14000000000000001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0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  <c r="CP11" s="49">
        <v>0</v>
      </c>
      <c r="CQ11" s="49">
        <v>0</v>
      </c>
      <c r="CR11" s="49">
        <v>0</v>
      </c>
      <c r="CS11" s="49">
        <v>0</v>
      </c>
      <c r="CT11" s="49">
        <v>0</v>
      </c>
      <c r="CU11" s="49">
        <v>0</v>
      </c>
      <c r="CV11" s="49">
        <v>0</v>
      </c>
      <c r="CW11" s="49">
        <v>0</v>
      </c>
      <c r="CX11" s="49">
        <v>0</v>
      </c>
      <c r="CY11" s="49">
        <v>0</v>
      </c>
      <c r="CZ11" s="49">
        <v>0</v>
      </c>
      <c r="DA11" s="49">
        <v>0</v>
      </c>
      <c r="DB11" s="49">
        <v>0</v>
      </c>
      <c r="DC11" s="49">
        <v>0</v>
      </c>
      <c r="DD11" s="49">
        <v>0</v>
      </c>
      <c r="DE11" s="49">
        <v>0</v>
      </c>
      <c r="DF11" s="49">
        <v>0</v>
      </c>
      <c r="DG11" s="49">
        <v>0</v>
      </c>
      <c r="DH11" s="49">
        <v>0</v>
      </c>
      <c r="DI11" s="49">
        <v>0</v>
      </c>
      <c r="DJ11" s="49">
        <v>0</v>
      </c>
      <c r="DK11" s="49">
        <v>0</v>
      </c>
      <c r="DL11" s="49">
        <v>0</v>
      </c>
      <c r="DM11" s="49">
        <v>0</v>
      </c>
      <c r="DN11" s="49">
        <v>0</v>
      </c>
      <c r="DO11" s="49">
        <v>0</v>
      </c>
      <c r="DP11" s="49">
        <v>0.2</v>
      </c>
      <c r="DQ11" s="49">
        <v>0</v>
      </c>
      <c r="DR11" s="49">
        <v>0</v>
      </c>
      <c r="DS11" s="49">
        <v>0</v>
      </c>
      <c r="DT11" s="49">
        <v>0</v>
      </c>
      <c r="DU11" s="49">
        <v>0</v>
      </c>
      <c r="DV11" s="49">
        <v>0</v>
      </c>
      <c r="DW11" s="49">
        <v>0</v>
      </c>
      <c r="DX11" s="49">
        <v>0</v>
      </c>
      <c r="DY11" s="49">
        <v>0</v>
      </c>
      <c r="DZ11" s="49">
        <v>0</v>
      </c>
      <c r="EA11" s="49">
        <v>0</v>
      </c>
      <c r="EB11" s="49">
        <v>0</v>
      </c>
      <c r="EC11" s="49">
        <v>0</v>
      </c>
      <c r="ED11" s="49">
        <v>0</v>
      </c>
      <c r="EE11" s="49">
        <v>0</v>
      </c>
      <c r="EF11" s="49">
        <v>0</v>
      </c>
      <c r="EG11" s="49">
        <v>0</v>
      </c>
      <c r="EH11" s="49">
        <v>0</v>
      </c>
      <c r="EI11" s="49">
        <v>0</v>
      </c>
      <c r="EJ11" s="49">
        <v>0</v>
      </c>
      <c r="EK11" s="49">
        <v>0</v>
      </c>
      <c r="EL11" s="49">
        <v>0</v>
      </c>
      <c r="EM11" s="49">
        <v>0</v>
      </c>
      <c r="EN11" s="49">
        <v>0</v>
      </c>
      <c r="EO11" s="49">
        <v>0</v>
      </c>
      <c r="EP11" s="49">
        <v>0</v>
      </c>
      <c r="EQ11" s="49">
        <v>0</v>
      </c>
      <c r="ER11" s="49">
        <v>0</v>
      </c>
      <c r="ES11" s="49">
        <v>0</v>
      </c>
      <c r="ET11" s="49">
        <v>0</v>
      </c>
      <c r="EU11" s="49">
        <v>0</v>
      </c>
      <c r="EV11" s="49">
        <v>0.58688918904696497</v>
      </c>
      <c r="EW11" s="49">
        <v>0</v>
      </c>
      <c r="EX11" s="49">
        <v>0</v>
      </c>
      <c r="EY11" s="49">
        <v>0</v>
      </c>
      <c r="EZ11" s="49">
        <v>0</v>
      </c>
      <c r="FA11" s="49">
        <v>0</v>
      </c>
      <c r="FB11" s="49">
        <v>0</v>
      </c>
      <c r="FC11" s="49">
        <v>0</v>
      </c>
      <c r="FD11" s="49">
        <v>0</v>
      </c>
      <c r="FE11" s="49">
        <v>0</v>
      </c>
      <c r="FF11" s="49">
        <v>0</v>
      </c>
      <c r="FG11" s="49">
        <v>0</v>
      </c>
      <c r="FH11" s="49">
        <v>0</v>
      </c>
      <c r="FI11" s="49">
        <v>0</v>
      </c>
      <c r="FJ11" s="49">
        <v>0</v>
      </c>
      <c r="FK11" s="49">
        <v>0</v>
      </c>
      <c r="FL11" s="49">
        <v>0</v>
      </c>
      <c r="FM11" s="49">
        <v>0</v>
      </c>
      <c r="FN11" s="49">
        <v>7.3110810953034594E-2</v>
      </c>
      <c r="FO11" s="49">
        <v>0</v>
      </c>
      <c r="FP11" s="49">
        <v>0</v>
      </c>
      <c r="FQ11" s="49">
        <v>0</v>
      </c>
      <c r="FR11" s="49">
        <v>0</v>
      </c>
      <c r="FS11" s="49">
        <v>0</v>
      </c>
      <c r="FT11" s="49">
        <v>0</v>
      </c>
      <c r="FU11" s="49">
        <v>0</v>
      </c>
      <c r="FV11" s="49">
        <v>0</v>
      </c>
      <c r="FW11" s="49">
        <v>0</v>
      </c>
      <c r="FX11" s="49">
        <v>0</v>
      </c>
      <c r="FY11" s="49">
        <v>0</v>
      </c>
      <c r="FZ11" s="49">
        <v>0</v>
      </c>
      <c r="GA11" s="49">
        <v>0</v>
      </c>
      <c r="GB11" s="49">
        <v>0</v>
      </c>
      <c r="GC11" s="49">
        <v>0</v>
      </c>
      <c r="GD11" s="49">
        <v>0</v>
      </c>
      <c r="GE11" s="49">
        <v>0</v>
      </c>
      <c r="GF11" s="49">
        <v>0</v>
      </c>
      <c r="GG11" s="49">
        <v>0</v>
      </c>
      <c r="GH11" s="49">
        <v>0</v>
      </c>
      <c r="GI11" s="49">
        <v>0</v>
      </c>
      <c r="GJ11" s="49">
        <v>0</v>
      </c>
      <c r="GK11" s="49">
        <v>0</v>
      </c>
      <c r="GL11" s="49">
        <v>0</v>
      </c>
      <c r="GM11" s="49">
        <v>0</v>
      </c>
      <c r="GN11" s="49">
        <v>0</v>
      </c>
      <c r="GO11" s="49">
        <v>0</v>
      </c>
      <c r="GP11" s="49">
        <v>0</v>
      </c>
      <c r="GQ11" s="49">
        <v>0</v>
      </c>
      <c r="GR11" s="49">
        <v>0</v>
      </c>
      <c r="GS11" s="49">
        <v>0</v>
      </c>
      <c r="GT11" s="49">
        <v>0</v>
      </c>
      <c r="GU11" s="48">
        <f t="shared" si="0"/>
        <v>0.99999999999999967</v>
      </c>
    </row>
    <row r="12" spans="1:203" s="48" customFormat="1" ht="21.75" x14ac:dyDescent="0.2">
      <c r="A12" s="51">
        <v>10</v>
      </c>
      <c r="B12" s="81" t="s">
        <v>368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0</v>
      </c>
      <c r="BS12" s="49">
        <v>0</v>
      </c>
      <c r="BT12" s="49">
        <v>0</v>
      </c>
      <c r="BU12" s="49">
        <v>0</v>
      </c>
      <c r="BV12" s="49">
        <v>0</v>
      </c>
      <c r="BW12" s="49">
        <v>0</v>
      </c>
      <c r="BX12" s="49">
        <v>0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0</v>
      </c>
      <c r="CF12" s="49">
        <v>0</v>
      </c>
      <c r="CG12" s="49">
        <v>0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  <c r="CP12" s="49">
        <v>0</v>
      </c>
      <c r="CQ12" s="49">
        <v>0</v>
      </c>
      <c r="CR12" s="49">
        <v>0</v>
      </c>
      <c r="CS12" s="49">
        <v>0</v>
      </c>
      <c r="CT12" s="49">
        <v>0</v>
      </c>
      <c r="CU12" s="49">
        <v>0</v>
      </c>
      <c r="CV12" s="49">
        <v>0</v>
      </c>
      <c r="CW12" s="49">
        <v>0</v>
      </c>
      <c r="CX12" s="49">
        <v>0</v>
      </c>
      <c r="CY12" s="49">
        <v>0</v>
      </c>
      <c r="CZ12" s="49">
        <v>0</v>
      </c>
      <c r="DA12" s="49">
        <v>0</v>
      </c>
      <c r="DB12" s="49">
        <v>0</v>
      </c>
      <c r="DC12" s="49">
        <v>0</v>
      </c>
      <c r="DD12" s="49">
        <v>0</v>
      </c>
      <c r="DE12" s="49">
        <v>0</v>
      </c>
      <c r="DF12" s="49">
        <v>0</v>
      </c>
      <c r="DG12" s="49">
        <v>0</v>
      </c>
      <c r="DH12" s="49">
        <v>0</v>
      </c>
      <c r="DI12" s="49">
        <v>0</v>
      </c>
      <c r="DJ12" s="49">
        <v>0</v>
      </c>
      <c r="DK12" s="49">
        <v>0</v>
      </c>
      <c r="DL12" s="49">
        <v>0</v>
      </c>
      <c r="DM12" s="49">
        <v>0</v>
      </c>
      <c r="DN12" s="49">
        <v>0</v>
      </c>
      <c r="DO12" s="49">
        <v>0</v>
      </c>
      <c r="DP12" s="49">
        <v>0</v>
      </c>
      <c r="DQ12" s="49">
        <v>0</v>
      </c>
      <c r="DR12" s="49">
        <v>0</v>
      </c>
      <c r="DS12" s="49">
        <v>0</v>
      </c>
      <c r="DT12" s="49">
        <v>0</v>
      </c>
      <c r="DU12" s="49">
        <v>0</v>
      </c>
      <c r="DV12" s="49">
        <v>0</v>
      </c>
      <c r="DW12" s="49">
        <v>0</v>
      </c>
      <c r="DX12" s="49">
        <v>0</v>
      </c>
      <c r="DY12" s="49">
        <v>0</v>
      </c>
      <c r="DZ12" s="49">
        <v>0</v>
      </c>
      <c r="EA12" s="49">
        <v>0</v>
      </c>
      <c r="EB12" s="49">
        <v>0</v>
      </c>
      <c r="EC12" s="49">
        <v>0</v>
      </c>
      <c r="ED12" s="49">
        <v>0</v>
      </c>
      <c r="EE12" s="49">
        <v>0</v>
      </c>
      <c r="EF12" s="49">
        <v>0</v>
      </c>
      <c r="EG12" s="49">
        <v>0</v>
      </c>
      <c r="EH12" s="49">
        <v>0</v>
      </c>
      <c r="EI12" s="49">
        <v>0</v>
      </c>
      <c r="EJ12" s="49">
        <v>0</v>
      </c>
      <c r="EK12" s="49">
        <v>0</v>
      </c>
      <c r="EL12" s="49">
        <v>0</v>
      </c>
      <c r="EM12" s="49">
        <v>0</v>
      </c>
      <c r="EN12" s="49">
        <v>0</v>
      </c>
      <c r="EO12" s="49">
        <v>0</v>
      </c>
      <c r="EP12" s="49">
        <v>0</v>
      </c>
      <c r="EQ12" s="49">
        <v>0</v>
      </c>
      <c r="ER12" s="49">
        <v>0</v>
      </c>
      <c r="ES12" s="49">
        <v>0</v>
      </c>
      <c r="ET12" s="49">
        <v>4.5639897665449E-2</v>
      </c>
      <c r="EU12" s="49">
        <v>0</v>
      </c>
      <c r="EV12" s="49">
        <v>0</v>
      </c>
      <c r="EW12" s="49">
        <v>0</v>
      </c>
      <c r="EX12" s="49">
        <v>0</v>
      </c>
      <c r="EY12" s="49">
        <v>0</v>
      </c>
      <c r="EZ12" s="49">
        <v>0</v>
      </c>
      <c r="FA12" s="49">
        <v>0</v>
      </c>
      <c r="FB12" s="49">
        <v>0</v>
      </c>
      <c r="FC12" s="49">
        <v>0</v>
      </c>
      <c r="FD12" s="49">
        <v>0</v>
      </c>
      <c r="FE12" s="49">
        <v>0</v>
      </c>
      <c r="FF12" s="49">
        <v>0</v>
      </c>
      <c r="FG12" s="49">
        <v>0</v>
      </c>
      <c r="FH12" s="49">
        <v>0</v>
      </c>
      <c r="FI12" s="49">
        <v>0</v>
      </c>
      <c r="FJ12" s="49">
        <v>0</v>
      </c>
      <c r="FK12" s="49">
        <v>0</v>
      </c>
      <c r="FL12" s="49">
        <v>0</v>
      </c>
      <c r="FM12" s="49">
        <v>0</v>
      </c>
      <c r="FN12" s="49">
        <v>0.95436010233455204</v>
      </c>
      <c r="FO12" s="49">
        <v>0</v>
      </c>
      <c r="FP12" s="49">
        <v>0</v>
      </c>
      <c r="FQ12" s="49">
        <v>0</v>
      </c>
      <c r="FR12" s="49">
        <v>0</v>
      </c>
      <c r="FS12" s="49">
        <v>0</v>
      </c>
      <c r="FT12" s="49">
        <v>0</v>
      </c>
      <c r="FU12" s="49">
        <v>0</v>
      </c>
      <c r="FV12" s="49">
        <v>0</v>
      </c>
      <c r="FW12" s="49">
        <v>0</v>
      </c>
      <c r="FX12" s="49">
        <v>0</v>
      </c>
      <c r="FY12" s="49">
        <v>0</v>
      </c>
      <c r="FZ12" s="49">
        <v>0</v>
      </c>
      <c r="GA12" s="49">
        <v>0</v>
      </c>
      <c r="GB12" s="49">
        <v>0</v>
      </c>
      <c r="GC12" s="49">
        <v>0</v>
      </c>
      <c r="GD12" s="49">
        <v>0</v>
      </c>
      <c r="GE12" s="49">
        <v>0</v>
      </c>
      <c r="GF12" s="49">
        <v>0</v>
      </c>
      <c r="GG12" s="49">
        <v>0</v>
      </c>
      <c r="GH12" s="49">
        <v>0</v>
      </c>
      <c r="GI12" s="49">
        <v>0</v>
      </c>
      <c r="GJ12" s="49">
        <v>0</v>
      </c>
      <c r="GK12" s="49">
        <v>0</v>
      </c>
      <c r="GL12" s="49">
        <v>0</v>
      </c>
      <c r="GM12" s="49">
        <v>0</v>
      </c>
      <c r="GN12" s="49">
        <v>0</v>
      </c>
      <c r="GO12" s="49">
        <v>0</v>
      </c>
      <c r="GP12" s="49">
        <v>0</v>
      </c>
      <c r="GQ12" s="49">
        <v>0</v>
      </c>
      <c r="GR12" s="49">
        <v>0</v>
      </c>
      <c r="GS12" s="49">
        <v>0</v>
      </c>
      <c r="GT12" s="49">
        <v>0</v>
      </c>
      <c r="GU12" s="48">
        <f t="shared" si="0"/>
        <v>1.0000000000000011</v>
      </c>
    </row>
    <row r="13" spans="1:203" s="48" customFormat="1" x14ac:dyDescent="0.2">
      <c r="A13" s="51">
        <v>11</v>
      </c>
      <c r="B13" s="80" t="s">
        <v>369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8.9999999999999993E-3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0</v>
      </c>
      <c r="AM13" s="49">
        <v>0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1.4999999999999999E-2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0.02</v>
      </c>
      <c r="BO13" s="49">
        <v>0</v>
      </c>
      <c r="BP13" s="49">
        <v>0</v>
      </c>
      <c r="BQ13" s="49">
        <v>0</v>
      </c>
      <c r="BR13" s="49">
        <v>0</v>
      </c>
      <c r="BS13" s="49">
        <v>0</v>
      </c>
      <c r="BT13" s="49">
        <v>0</v>
      </c>
      <c r="BU13" s="49">
        <v>0</v>
      </c>
      <c r="BV13" s="49">
        <v>0</v>
      </c>
      <c r="BW13" s="49">
        <f>1-SUM(C13:BV13)-SUM(BX13:GT13)</f>
        <v>1.0999999999998455E-2</v>
      </c>
      <c r="BX13" s="49">
        <v>0</v>
      </c>
      <c r="BY13" s="49">
        <v>1.60242019089211E-2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0</v>
      </c>
      <c r="CF13" s="49">
        <v>0</v>
      </c>
      <c r="CG13" s="49">
        <v>0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5.0000000000000001E-3</v>
      </c>
      <c r="CO13" s="49">
        <v>0.01</v>
      </c>
      <c r="CP13" s="49">
        <v>0</v>
      </c>
      <c r="CQ13" s="49">
        <v>0</v>
      </c>
      <c r="CR13" s="49">
        <v>0</v>
      </c>
      <c r="CS13" s="49">
        <v>0</v>
      </c>
      <c r="CT13" s="49">
        <v>0</v>
      </c>
      <c r="CU13" s="49">
        <v>0</v>
      </c>
      <c r="CV13" s="49">
        <v>0</v>
      </c>
      <c r="CW13" s="49">
        <v>0</v>
      </c>
      <c r="CX13" s="49">
        <v>0</v>
      </c>
      <c r="CY13" s="49">
        <v>0</v>
      </c>
      <c r="CZ13" s="49">
        <v>0</v>
      </c>
      <c r="DA13" s="49">
        <v>0</v>
      </c>
      <c r="DB13" s="49">
        <v>0</v>
      </c>
      <c r="DC13" s="49">
        <v>0</v>
      </c>
      <c r="DD13" s="49">
        <v>0</v>
      </c>
      <c r="DE13" s="49">
        <v>0</v>
      </c>
      <c r="DF13" s="49">
        <v>0</v>
      </c>
      <c r="DG13" s="49">
        <v>0</v>
      </c>
      <c r="DH13" s="49">
        <v>0</v>
      </c>
      <c r="DI13" s="49">
        <v>0</v>
      </c>
      <c r="DJ13" s="49">
        <v>0</v>
      </c>
      <c r="DK13" s="49">
        <v>0</v>
      </c>
      <c r="DL13" s="49">
        <v>0</v>
      </c>
      <c r="DM13" s="49">
        <v>0</v>
      </c>
      <c r="DN13" s="49">
        <v>0</v>
      </c>
      <c r="DO13" s="49">
        <v>0</v>
      </c>
      <c r="DP13" s="49">
        <v>0</v>
      </c>
      <c r="DQ13" s="49">
        <v>0</v>
      </c>
      <c r="DR13" s="49">
        <v>0</v>
      </c>
      <c r="DS13" s="49">
        <v>0</v>
      </c>
      <c r="DT13" s="49">
        <v>0</v>
      </c>
      <c r="DU13" s="49">
        <v>0</v>
      </c>
      <c r="DV13" s="49">
        <v>0</v>
      </c>
      <c r="DW13" s="49">
        <v>0</v>
      </c>
      <c r="DX13" s="49">
        <v>0</v>
      </c>
      <c r="DY13" s="49">
        <v>0</v>
      </c>
      <c r="DZ13" s="49">
        <v>1.4999999999999999E-2</v>
      </c>
      <c r="EA13" s="49">
        <v>1.5522473201141E-2</v>
      </c>
      <c r="EB13" s="49">
        <v>5.0000000000000001E-3</v>
      </c>
      <c r="EC13" s="49">
        <v>2.5747378120361399E-2</v>
      </c>
      <c r="ED13" s="49">
        <v>4.0000000000000001E-3</v>
      </c>
      <c r="EE13" s="49">
        <v>1E-3</v>
      </c>
      <c r="EF13" s="49">
        <v>4.0000000000000001E-3</v>
      </c>
      <c r="EG13" s="49">
        <v>0</v>
      </c>
      <c r="EH13" s="49">
        <v>0</v>
      </c>
      <c r="EI13" s="49">
        <v>0</v>
      </c>
      <c r="EJ13" s="49">
        <v>0</v>
      </c>
      <c r="EK13" s="49">
        <v>3.0000000000000001E-3</v>
      </c>
      <c r="EL13" s="49">
        <v>0.02</v>
      </c>
      <c r="EM13" s="49">
        <v>0.37974154425753898</v>
      </c>
      <c r="EN13" s="49">
        <v>0</v>
      </c>
      <c r="EO13" s="49">
        <v>0</v>
      </c>
      <c r="EP13" s="49">
        <v>0</v>
      </c>
      <c r="EQ13" s="49">
        <v>0</v>
      </c>
      <c r="ER13" s="49">
        <v>0</v>
      </c>
      <c r="ES13" s="49">
        <v>0.195474462699402</v>
      </c>
      <c r="ET13" s="49">
        <v>0</v>
      </c>
      <c r="EU13" s="49">
        <v>0</v>
      </c>
      <c r="EV13" s="49">
        <v>0</v>
      </c>
      <c r="EW13" s="49">
        <v>0</v>
      </c>
      <c r="EX13" s="49">
        <v>0</v>
      </c>
      <c r="EY13" s="49">
        <v>0</v>
      </c>
      <c r="EZ13" s="49">
        <v>0</v>
      </c>
      <c r="FA13" s="49">
        <v>0</v>
      </c>
      <c r="FB13" s="49">
        <v>0</v>
      </c>
      <c r="FC13" s="49">
        <v>0</v>
      </c>
      <c r="FD13" s="49">
        <v>0</v>
      </c>
      <c r="FE13" s="49">
        <v>0</v>
      </c>
      <c r="FF13" s="49">
        <v>0</v>
      </c>
      <c r="FG13" s="49">
        <v>0</v>
      </c>
      <c r="FH13" s="49">
        <v>0</v>
      </c>
      <c r="FI13" s="49">
        <v>0</v>
      </c>
      <c r="FJ13" s="49">
        <v>0</v>
      </c>
      <c r="FK13" s="49">
        <v>0</v>
      </c>
      <c r="FL13" s="49">
        <v>0</v>
      </c>
      <c r="FM13" s="49">
        <v>0</v>
      </c>
      <c r="FN13" s="49">
        <v>0.245489939812637</v>
      </c>
      <c r="FO13" s="49">
        <v>0</v>
      </c>
      <c r="FP13" s="49">
        <v>0</v>
      </c>
      <c r="FQ13" s="49">
        <v>0</v>
      </c>
      <c r="FR13" s="49">
        <v>0</v>
      </c>
      <c r="FS13" s="49">
        <v>0</v>
      </c>
      <c r="FT13" s="49">
        <v>0</v>
      </c>
      <c r="FU13" s="49">
        <v>0</v>
      </c>
      <c r="FV13" s="49">
        <v>0</v>
      </c>
      <c r="FW13" s="49">
        <v>0</v>
      </c>
      <c r="FX13" s="49">
        <v>0</v>
      </c>
      <c r="FY13" s="49">
        <v>0</v>
      </c>
      <c r="FZ13" s="49">
        <v>0</v>
      </c>
      <c r="GA13" s="49">
        <v>0</v>
      </c>
      <c r="GB13" s="49">
        <v>0</v>
      </c>
      <c r="GC13" s="49">
        <v>0</v>
      </c>
      <c r="GD13" s="49">
        <v>0</v>
      </c>
      <c r="GE13" s="49">
        <v>0</v>
      </c>
      <c r="GF13" s="49">
        <v>0</v>
      </c>
      <c r="GG13" s="49">
        <v>0</v>
      </c>
      <c r="GH13" s="49">
        <v>0</v>
      </c>
      <c r="GI13" s="49">
        <v>0</v>
      </c>
      <c r="GJ13" s="49">
        <v>0</v>
      </c>
      <c r="GK13" s="49">
        <v>0</v>
      </c>
      <c r="GL13" s="49">
        <v>0</v>
      </c>
      <c r="GM13" s="49">
        <v>0</v>
      </c>
      <c r="GN13" s="49">
        <v>0</v>
      </c>
      <c r="GO13" s="49">
        <v>0</v>
      </c>
      <c r="GP13" s="49">
        <v>0</v>
      </c>
      <c r="GQ13" s="49">
        <v>0</v>
      </c>
      <c r="GR13" s="49">
        <v>0</v>
      </c>
      <c r="GS13" s="49">
        <v>0</v>
      </c>
      <c r="GT13" s="49">
        <v>0</v>
      </c>
      <c r="GU13" s="87">
        <f t="shared" si="0"/>
        <v>0.99999999999999989</v>
      </c>
    </row>
    <row r="14" spans="1:203" s="48" customFormat="1" ht="21.75" x14ac:dyDescent="0.2">
      <c r="A14" s="51">
        <v>12</v>
      </c>
      <c r="B14" s="80" t="s">
        <v>370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0.117932432427022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0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0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  <c r="CP14" s="49">
        <v>0</v>
      </c>
      <c r="CQ14" s="49">
        <v>0</v>
      </c>
      <c r="CR14" s="49">
        <v>0</v>
      </c>
      <c r="CS14" s="49">
        <v>0</v>
      </c>
      <c r="CT14" s="49">
        <v>0</v>
      </c>
      <c r="CU14" s="49">
        <v>0</v>
      </c>
      <c r="CV14" s="49">
        <v>0</v>
      </c>
      <c r="CW14" s="49">
        <v>0</v>
      </c>
      <c r="CX14" s="49">
        <v>0</v>
      </c>
      <c r="CY14" s="49">
        <v>0</v>
      </c>
      <c r="CZ14" s="49">
        <v>0</v>
      </c>
      <c r="DA14" s="49">
        <v>0.03</v>
      </c>
      <c r="DB14" s="49">
        <v>0</v>
      </c>
      <c r="DC14" s="49">
        <v>0</v>
      </c>
      <c r="DD14" s="49">
        <v>0</v>
      </c>
      <c r="DE14" s="49">
        <v>0</v>
      </c>
      <c r="DF14" s="49">
        <v>0</v>
      </c>
      <c r="DG14" s="49">
        <v>0</v>
      </c>
      <c r="DH14" s="49">
        <v>0</v>
      </c>
      <c r="DI14" s="49">
        <v>0</v>
      </c>
      <c r="DJ14" s="49">
        <v>0</v>
      </c>
      <c r="DK14" s="49">
        <v>0</v>
      </c>
      <c r="DL14" s="49">
        <v>2.0413961909725E-3</v>
      </c>
      <c r="DM14" s="49">
        <v>0</v>
      </c>
      <c r="DN14" s="49">
        <v>0</v>
      </c>
      <c r="DO14" s="49">
        <v>0</v>
      </c>
      <c r="DP14" s="49">
        <v>0</v>
      </c>
      <c r="DQ14" s="49">
        <v>0</v>
      </c>
      <c r="DR14" s="49">
        <v>0</v>
      </c>
      <c r="DS14" s="49">
        <v>0</v>
      </c>
      <c r="DT14" s="49">
        <v>0</v>
      </c>
      <c r="DU14" s="49">
        <v>0</v>
      </c>
      <c r="DV14" s="49">
        <v>0</v>
      </c>
      <c r="DW14" s="49">
        <v>0.85002617138200598</v>
      </c>
      <c r="DX14" s="49">
        <v>0</v>
      </c>
      <c r="DY14" s="49">
        <v>0</v>
      </c>
      <c r="DZ14" s="49">
        <v>0</v>
      </c>
      <c r="EA14" s="49">
        <v>0</v>
      </c>
      <c r="EB14" s="49">
        <v>0</v>
      </c>
      <c r="EC14" s="49">
        <v>0</v>
      </c>
      <c r="ED14" s="49">
        <v>0</v>
      </c>
      <c r="EE14" s="49">
        <v>0</v>
      </c>
      <c r="EF14" s="49">
        <v>0</v>
      </c>
      <c r="EG14" s="49">
        <v>0</v>
      </c>
      <c r="EH14" s="49">
        <v>0</v>
      </c>
      <c r="EI14" s="49">
        <v>0</v>
      </c>
      <c r="EJ14" s="49">
        <v>0</v>
      </c>
      <c r="EK14" s="49">
        <v>0</v>
      </c>
      <c r="EL14" s="49">
        <v>0</v>
      </c>
      <c r="EM14" s="49">
        <v>0</v>
      </c>
      <c r="EN14" s="49">
        <v>0</v>
      </c>
      <c r="EO14" s="49">
        <v>0</v>
      </c>
      <c r="EP14" s="49">
        <v>0</v>
      </c>
      <c r="EQ14" s="49">
        <v>0</v>
      </c>
      <c r="ER14" s="49">
        <v>0</v>
      </c>
      <c r="ES14" s="49">
        <v>0</v>
      </c>
      <c r="ET14" s="49">
        <v>0</v>
      </c>
      <c r="EU14" s="49">
        <v>0</v>
      </c>
      <c r="EV14" s="49">
        <v>0</v>
      </c>
      <c r="EW14" s="49">
        <v>0</v>
      </c>
      <c r="EX14" s="49">
        <v>0</v>
      </c>
      <c r="EY14" s="49">
        <v>0</v>
      </c>
      <c r="EZ14" s="49">
        <v>0</v>
      </c>
      <c r="FA14" s="49">
        <v>0</v>
      </c>
      <c r="FB14" s="49">
        <v>0</v>
      </c>
      <c r="FC14" s="49">
        <v>0</v>
      </c>
      <c r="FD14" s="49">
        <v>0</v>
      </c>
      <c r="FE14" s="49">
        <v>0</v>
      </c>
      <c r="FF14" s="49">
        <v>0</v>
      </c>
      <c r="FG14" s="49">
        <v>0</v>
      </c>
      <c r="FH14" s="49">
        <v>0</v>
      </c>
      <c r="FI14" s="49">
        <v>0</v>
      </c>
      <c r="FJ14" s="49">
        <v>0</v>
      </c>
      <c r="FK14" s="49">
        <v>0</v>
      </c>
      <c r="FL14" s="49">
        <v>0</v>
      </c>
      <c r="FM14" s="49">
        <v>0</v>
      </c>
      <c r="FN14" s="49">
        <v>0</v>
      </c>
      <c r="FO14" s="49">
        <v>0</v>
      </c>
      <c r="FP14" s="49">
        <v>0</v>
      </c>
      <c r="FQ14" s="49">
        <v>0</v>
      </c>
      <c r="FR14" s="49">
        <v>0</v>
      </c>
      <c r="FS14" s="49">
        <v>0</v>
      </c>
      <c r="FT14" s="49">
        <v>0</v>
      </c>
      <c r="FU14" s="49">
        <v>0</v>
      </c>
      <c r="FV14" s="49">
        <v>0</v>
      </c>
      <c r="FW14" s="49">
        <v>0</v>
      </c>
      <c r="FX14" s="49">
        <v>0</v>
      </c>
      <c r="FY14" s="49">
        <v>0</v>
      </c>
      <c r="FZ14" s="49">
        <v>0</v>
      </c>
      <c r="GA14" s="49">
        <v>0</v>
      </c>
      <c r="GB14" s="49">
        <v>0</v>
      </c>
      <c r="GC14" s="49">
        <v>0</v>
      </c>
      <c r="GD14" s="49">
        <v>0</v>
      </c>
      <c r="GE14" s="49">
        <v>0</v>
      </c>
      <c r="GF14" s="49">
        <v>0</v>
      </c>
      <c r="GG14" s="49">
        <v>0</v>
      </c>
      <c r="GH14" s="49">
        <v>0</v>
      </c>
      <c r="GI14" s="49">
        <v>0</v>
      </c>
      <c r="GJ14" s="49">
        <v>0</v>
      </c>
      <c r="GK14" s="49">
        <v>0</v>
      </c>
      <c r="GL14" s="49">
        <v>0</v>
      </c>
      <c r="GM14" s="49">
        <v>0</v>
      </c>
      <c r="GN14" s="49">
        <v>0</v>
      </c>
      <c r="GO14" s="49">
        <v>0</v>
      </c>
      <c r="GP14" s="49">
        <v>0</v>
      </c>
      <c r="GQ14" s="49">
        <v>0</v>
      </c>
      <c r="GR14" s="49">
        <v>0</v>
      </c>
      <c r="GS14" s="49">
        <v>0</v>
      </c>
      <c r="GT14" s="49">
        <v>0</v>
      </c>
      <c r="GU14" s="48">
        <f t="shared" si="0"/>
        <v>1.0000000000000004</v>
      </c>
    </row>
    <row r="15" spans="1:203" s="48" customFormat="1" x14ac:dyDescent="0.2">
      <c r="A15" s="51">
        <v>13</v>
      </c>
      <c r="B15" s="80" t="s">
        <v>371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49">
        <v>0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0</v>
      </c>
      <c r="BS15" s="49">
        <v>0</v>
      </c>
      <c r="BT15" s="49">
        <v>0</v>
      </c>
      <c r="BU15" s="49">
        <v>0</v>
      </c>
      <c r="BV15" s="49">
        <v>0</v>
      </c>
      <c r="BW15" s="49">
        <v>0</v>
      </c>
      <c r="BX15" s="49">
        <v>0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0</v>
      </c>
      <c r="CF15" s="49">
        <v>0</v>
      </c>
      <c r="CG15" s="49">
        <v>0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  <c r="CP15" s="49">
        <v>0</v>
      </c>
      <c r="CQ15" s="49">
        <v>0</v>
      </c>
      <c r="CR15" s="49">
        <v>0</v>
      </c>
      <c r="CS15" s="49">
        <v>0</v>
      </c>
      <c r="CT15" s="49">
        <v>0</v>
      </c>
      <c r="CU15" s="49">
        <v>0</v>
      </c>
      <c r="CV15" s="49">
        <v>0</v>
      </c>
      <c r="CW15" s="49">
        <v>0</v>
      </c>
      <c r="CX15" s="49">
        <v>0</v>
      </c>
      <c r="CY15" s="49">
        <v>0</v>
      </c>
      <c r="CZ15" s="49">
        <v>0</v>
      </c>
      <c r="DA15" s="49">
        <v>0</v>
      </c>
      <c r="DB15" s="49">
        <v>0</v>
      </c>
      <c r="DC15" s="49">
        <v>0</v>
      </c>
      <c r="DD15" s="49">
        <v>0</v>
      </c>
      <c r="DE15" s="49">
        <v>0</v>
      </c>
      <c r="DF15" s="49">
        <v>0</v>
      </c>
      <c r="DG15" s="49">
        <v>0</v>
      </c>
      <c r="DH15" s="49">
        <v>0</v>
      </c>
      <c r="DI15" s="49">
        <v>0</v>
      </c>
      <c r="DJ15" s="49">
        <v>0</v>
      </c>
      <c r="DK15" s="49">
        <v>0</v>
      </c>
      <c r="DL15" s="49">
        <v>0</v>
      </c>
      <c r="DM15" s="49">
        <v>0</v>
      </c>
      <c r="DN15" s="49">
        <v>0</v>
      </c>
      <c r="DO15" s="49">
        <v>0</v>
      </c>
      <c r="DP15" s="49">
        <v>0.2</v>
      </c>
      <c r="DQ15" s="49">
        <v>0</v>
      </c>
      <c r="DR15" s="49">
        <v>0.20171753721708099</v>
      </c>
      <c r="DS15" s="49">
        <v>0</v>
      </c>
      <c r="DT15" s="49">
        <v>0</v>
      </c>
      <c r="DU15" s="49">
        <v>0</v>
      </c>
      <c r="DV15" s="49">
        <v>0</v>
      </c>
      <c r="DW15" s="49">
        <v>0.59828246278291897</v>
      </c>
      <c r="DX15" s="49">
        <v>0</v>
      </c>
      <c r="DY15" s="49">
        <v>0</v>
      </c>
      <c r="DZ15" s="49">
        <v>0</v>
      </c>
      <c r="EA15" s="49">
        <v>0</v>
      </c>
      <c r="EB15" s="49">
        <v>0</v>
      </c>
      <c r="EC15" s="49">
        <v>0</v>
      </c>
      <c r="ED15" s="49">
        <v>0</v>
      </c>
      <c r="EE15" s="49">
        <v>0</v>
      </c>
      <c r="EF15" s="49">
        <v>0</v>
      </c>
      <c r="EG15" s="49">
        <v>0</v>
      </c>
      <c r="EH15" s="49">
        <v>0</v>
      </c>
      <c r="EI15" s="49">
        <v>0</v>
      </c>
      <c r="EJ15" s="49">
        <v>0</v>
      </c>
      <c r="EK15" s="49">
        <v>0</v>
      </c>
      <c r="EL15" s="49">
        <v>0</v>
      </c>
      <c r="EM15" s="49">
        <v>0</v>
      </c>
      <c r="EN15" s="49">
        <v>0</v>
      </c>
      <c r="EO15" s="49">
        <v>0</v>
      </c>
      <c r="EP15" s="49">
        <v>0</v>
      </c>
      <c r="EQ15" s="49">
        <v>0</v>
      </c>
      <c r="ER15" s="49">
        <v>0</v>
      </c>
      <c r="ES15" s="49">
        <v>0</v>
      </c>
      <c r="ET15" s="49">
        <v>0</v>
      </c>
      <c r="EU15" s="49">
        <v>0</v>
      </c>
      <c r="EV15" s="49">
        <v>0</v>
      </c>
      <c r="EW15" s="49">
        <v>0</v>
      </c>
      <c r="EX15" s="49">
        <v>0</v>
      </c>
      <c r="EY15" s="49">
        <v>0</v>
      </c>
      <c r="EZ15" s="49">
        <v>0</v>
      </c>
      <c r="FA15" s="49">
        <v>0</v>
      </c>
      <c r="FB15" s="49">
        <v>0</v>
      </c>
      <c r="FC15" s="49">
        <v>0</v>
      </c>
      <c r="FD15" s="49">
        <v>0</v>
      </c>
      <c r="FE15" s="49">
        <v>0</v>
      </c>
      <c r="FF15" s="49">
        <v>0</v>
      </c>
      <c r="FG15" s="49">
        <v>0</v>
      </c>
      <c r="FH15" s="49">
        <v>0</v>
      </c>
      <c r="FI15" s="49">
        <v>0</v>
      </c>
      <c r="FJ15" s="49">
        <v>0</v>
      </c>
      <c r="FK15" s="49">
        <v>0</v>
      </c>
      <c r="FL15" s="49">
        <v>0</v>
      </c>
      <c r="FM15" s="49">
        <v>0</v>
      </c>
      <c r="FN15" s="49">
        <v>0</v>
      </c>
      <c r="FO15" s="49">
        <v>0</v>
      </c>
      <c r="FP15" s="49">
        <v>0</v>
      </c>
      <c r="FQ15" s="49">
        <v>0</v>
      </c>
      <c r="FR15" s="49">
        <v>0</v>
      </c>
      <c r="FS15" s="49">
        <v>0</v>
      </c>
      <c r="FT15" s="49">
        <v>0</v>
      </c>
      <c r="FU15" s="49">
        <v>0</v>
      </c>
      <c r="FV15" s="49">
        <v>0</v>
      </c>
      <c r="FW15" s="49">
        <v>0</v>
      </c>
      <c r="FX15" s="49">
        <v>0</v>
      </c>
      <c r="FY15" s="49">
        <v>0</v>
      </c>
      <c r="FZ15" s="49">
        <v>0</v>
      </c>
      <c r="GA15" s="49">
        <v>0</v>
      </c>
      <c r="GB15" s="49">
        <v>0</v>
      </c>
      <c r="GC15" s="49">
        <v>0</v>
      </c>
      <c r="GD15" s="49">
        <v>0</v>
      </c>
      <c r="GE15" s="49">
        <v>0</v>
      </c>
      <c r="GF15" s="49">
        <v>0</v>
      </c>
      <c r="GG15" s="49">
        <v>0</v>
      </c>
      <c r="GH15" s="49">
        <v>0</v>
      </c>
      <c r="GI15" s="49">
        <v>0</v>
      </c>
      <c r="GJ15" s="49">
        <v>0</v>
      </c>
      <c r="GK15" s="49">
        <v>0</v>
      </c>
      <c r="GL15" s="49">
        <v>0</v>
      </c>
      <c r="GM15" s="49">
        <v>0</v>
      </c>
      <c r="GN15" s="49">
        <v>0</v>
      </c>
      <c r="GO15" s="49">
        <v>0</v>
      </c>
      <c r="GP15" s="49">
        <v>0</v>
      </c>
      <c r="GQ15" s="49">
        <v>0</v>
      </c>
      <c r="GR15" s="49">
        <v>0</v>
      </c>
      <c r="GS15" s="49">
        <v>0</v>
      </c>
      <c r="GT15" s="49">
        <v>0</v>
      </c>
      <c r="GU15" s="48">
        <f t="shared" si="0"/>
        <v>1</v>
      </c>
    </row>
    <row r="16" spans="1:203" x14ac:dyDescent="0.2">
      <c r="A16" s="51">
        <v>14</v>
      </c>
      <c r="B16" s="80" t="s">
        <v>355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4">
        <v>0</v>
      </c>
      <c r="I16" s="43">
        <v>0</v>
      </c>
      <c r="J16" s="43">
        <v>0</v>
      </c>
      <c r="K16" s="44">
        <v>0</v>
      </c>
      <c r="L16" s="44">
        <v>0</v>
      </c>
      <c r="M16" s="43">
        <v>0</v>
      </c>
      <c r="N16" s="43">
        <v>0</v>
      </c>
      <c r="O16" s="43">
        <v>0</v>
      </c>
      <c r="P16" s="43">
        <v>0</v>
      </c>
      <c r="Q16" s="44">
        <v>0</v>
      </c>
      <c r="R16" s="44">
        <v>0</v>
      </c>
      <c r="S16" s="44">
        <v>0</v>
      </c>
      <c r="T16" s="43">
        <v>0</v>
      </c>
      <c r="U16" s="43">
        <v>0</v>
      </c>
      <c r="V16" s="44">
        <v>0</v>
      </c>
      <c r="W16" s="43">
        <v>0</v>
      </c>
      <c r="X16" s="43">
        <v>0</v>
      </c>
      <c r="Y16" s="44">
        <v>0</v>
      </c>
      <c r="Z16" s="43">
        <v>0</v>
      </c>
      <c r="AA16" s="44">
        <v>0</v>
      </c>
      <c r="AB16" s="44">
        <v>0</v>
      </c>
      <c r="AC16" s="43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8">
        <v>0</v>
      </c>
      <c r="BB16" s="43">
        <v>0</v>
      </c>
      <c r="BC16" s="43">
        <v>0</v>
      </c>
      <c r="BD16" s="43">
        <v>0</v>
      </c>
      <c r="BE16" s="48">
        <v>0</v>
      </c>
      <c r="BF16" s="48">
        <v>0</v>
      </c>
      <c r="BG16" s="43">
        <v>0</v>
      </c>
      <c r="BH16" s="43">
        <v>0</v>
      </c>
      <c r="BI16" s="44">
        <v>0</v>
      </c>
      <c r="BJ16" s="44">
        <v>0</v>
      </c>
      <c r="BK16" s="44">
        <v>0</v>
      </c>
      <c r="BL16" s="43">
        <v>0</v>
      </c>
      <c r="BM16" s="43">
        <v>0</v>
      </c>
      <c r="BN16" s="43">
        <v>0</v>
      </c>
      <c r="BO16" s="44">
        <v>0</v>
      </c>
      <c r="BP16" s="44">
        <v>0</v>
      </c>
      <c r="BQ16" s="48">
        <v>0</v>
      </c>
      <c r="BR16" s="43">
        <v>0</v>
      </c>
      <c r="BS16" s="44">
        <v>0</v>
      </c>
      <c r="BT16" s="43">
        <v>0</v>
      </c>
      <c r="BU16" s="43">
        <v>0</v>
      </c>
      <c r="BV16" s="48">
        <v>0</v>
      </c>
      <c r="BW16" s="44">
        <v>0</v>
      </c>
      <c r="BX16" s="44">
        <v>0</v>
      </c>
      <c r="BY16" s="43">
        <v>0</v>
      </c>
      <c r="BZ16" s="44">
        <v>0</v>
      </c>
      <c r="CA16" s="44">
        <v>0</v>
      </c>
      <c r="CB16" s="44">
        <v>0</v>
      </c>
      <c r="CC16" s="44">
        <v>0</v>
      </c>
      <c r="CD16" s="43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3">
        <v>0</v>
      </c>
      <c r="CM16" s="43">
        <v>0</v>
      </c>
      <c r="CN16" s="48">
        <v>0</v>
      </c>
      <c r="CO16" s="44">
        <v>0</v>
      </c>
      <c r="CP16" s="44">
        <v>0</v>
      </c>
      <c r="CQ16" s="43">
        <v>0</v>
      </c>
      <c r="CR16" s="43">
        <v>0</v>
      </c>
      <c r="CS16" s="44">
        <v>0</v>
      </c>
      <c r="CT16" s="43">
        <v>0</v>
      </c>
      <c r="CU16" s="44">
        <v>0</v>
      </c>
      <c r="CV16" s="44">
        <v>0</v>
      </c>
      <c r="CW16" s="43">
        <v>0</v>
      </c>
      <c r="CX16" s="43">
        <v>0</v>
      </c>
      <c r="CY16" s="43">
        <v>0</v>
      </c>
      <c r="CZ16" s="44">
        <v>0</v>
      </c>
      <c r="DA16" s="43">
        <v>0</v>
      </c>
      <c r="DB16" s="43">
        <v>0</v>
      </c>
      <c r="DC16" s="44">
        <v>0</v>
      </c>
      <c r="DD16" s="43">
        <v>0</v>
      </c>
      <c r="DE16" s="44">
        <v>0</v>
      </c>
      <c r="DF16" s="43">
        <v>0</v>
      </c>
      <c r="DG16" s="44">
        <v>0</v>
      </c>
      <c r="DH16" s="44">
        <v>0</v>
      </c>
      <c r="DI16" s="44">
        <v>0</v>
      </c>
      <c r="DJ16" s="44">
        <v>0</v>
      </c>
      <c r="DK16" s="44">
        <v>0</v>
      </c>
      <c r="DL16" s="43">
        <v>0</v>
      </c>
      <c r="DM16" s="44">
        <v>0</v>
      </c>
      <c r="DN16" s="43">
        <v>0</v>
      </c>
      <c r="DO16" s="43">
        <v>0</v>
      </c>
      <c r="DP16" s="43">
        <v>0</v>
      </c>
      <c r="DQ16" s="43">
        <v>0</v>
      </c>
      <c r="DR16" s="43">
        <v>0</v>
      </c>
      <c r="DS16" s="48">
        <v>0</v>
      </c>
      <c r="DT16" s="43">
        <v>0</v>
      </c>
      <c r="DU16" s="48">
        <v>0</v>
      </c>
      <c r="DV16" s="43">
        <v>0</v>
      </c>
      <c r="DW16" s="48">
        <v>1</v>
      </c>
      <c r="DX16" s="44">
        <v>0</v>
      </c>
      <c r="DY16" s="44">
        <v>0</v>
      </c>
      <c r="DZ16" s="48">
        <v>0</v>
      </c>
      <c r="EA16" s="48">
        <v>0</v>
      </c>
      <c r="EB16" s="43">
        <v>0</v>
      </c>
      <c r="EC16" s="43">
        <v>0</v>
      </c>
      <c r="ED16" s="43">
        <v>0</v>
      </c>
      <c r="EE16" s="43">
        <v>0</v>
      </c>
      <c r="EF16" s="43">
        <v>0</v>
      </c>
      <c r="EG16" s="43">
        <v>0</v>
      </c>
      <c r="EH16" s="44">
        <v>0</v>
      </c>
      <c r="EI16" s="43">
        <v>0</v>
      </c>
      <c r="EJ16" s="43">
        <v>0</v>
      </c>
      <c r="EK16" s="43">
        <v>0</v>
      </c>
      <c r="EL16" s="43">
        <v>0</v>
      </c>
      <c r="EM16" s="48">
        <v>0</v>
      </c>
      <c r="EN16" s="44">
        <v>0</v>
      </c>
      <c r="EO16" s="44">
        <v>0</v>
      </c>
      <c r="EP16" s="44">
        <v>0</v>
      </c>
      <c r="EQ16" s="44">
        <v>0</v>
      </c>
      <c r="ER16" s="43">
        <v>0</v>
      </c>
      <c r="ES16" s="43">
        <v>0</v>
      </c>
      <c r="ET16" s="43">
        <v>0</v>
      </c>
      <c r="EU16" s="43">
        <v>0</v>
      </c>
      <c r="EV16" s="43">
        <v>0</v>
      </c>
      <c r="EW16" s="44">
        <v>0</v>
      </c>
      <c r="EX16" s="43">
        <v>0</v>
      </c>
      <c r="EY16" s="43">
        <v>0</v>
      </c>
      <c r="EZ16" s="48">
        <v>0</v>
      </c>
      <c r="FA16" s="43">
        <v>0</v>
      </c>
      <c r="FB16" s="48">
        <v>0</v>
      </c>
      <c r="FC16" s="43">
        <v>0</v>
      </c>
      <c r="FD16" s="43">
        <v>0</v>
      </c>
      <c r="FE16" s="44">
        <v>0</v>
      </c>
      <c r="FF16" s="43">
        <v>0</v>
      </c>
      <c r="FG16" s="43">
        <v>0</v>
      </c>
      <c r="FH16" s="48">
        <v>0</v>
      </c>
      <c r="FI16" s="43">
        <v>0</v>
      </c>
      <c r="FJ16" s="43">
        <v>0</v>
      </c>
      <c r="FK16" s="43">
        <v>0</v>
      </c>
      <c r="FL16" s="43">
        <v>0</v>
      </c>
      <c r="FM16" s="43">
        <v>0</v>
      </c>
      <c r="FN16" s="48">
        <v>0</v>
      </c>
      <c r="FO16" s="43">
        <v>0</v>
      </c>
      <c r="FP16" s="43">
        <v>0</v>
      </c>
      <c r="FQ16" s="44">
        <v>0</v>
      </c>
      <c r="FR16" s="43">
        <v>0</v>
      </c>
      <c r="FS16" s="43">
        <v>0</v>
      </c>
      <c r="FT16" s="43">
        <v>0</v>
      </c>
      <c r="FU16" s="43">
        <v>0</v>
      </c>
      <c r="FV16" s="43">
        <v>0</v>
      </c>
      <c r="FW16" s="43">
        <v>0</v>
      </c>
      <c r="FX16" s="43">
        <v>0</v>
      </c>
      <c r="FY16" s="43">
        <v>0</v>
      </c>
      <c r="FZ16" s="43">
        <v>0</v>
      </c>
      <c r="GA16" s="43">
        <v>0</v>
      </c>
      <c r="GB16" s="43">
        <v>0</v>
      </c>
      <c r="GC16" s="43">
        <v>0</v>
      </c>
      <c r="GD16" s="43">
        <v>0</v>
      </c>
      <c r="GE16" s="43">
        <v>0</v>
      </c>
      <c r="GF16" s="43">
        <v>0</v>
      </c>
      <c r="GG16" s="43">
        <v>0</v>
      </c>
      <c r="GH16" s="43">
        <v>0</v>
      </c>
      <c r="GI16" s="43">
        <v>0</v>
      </c>
      <c r="GJ16" s="43">
        <v>0</v>
      </c>
      <c r="GK16" s="43">
        <v>0</v>
      </c>
      <c r="GL16" s="43">
        <v>0</v>
      </c>
      <c r="GM16" s="43">
        <v>0</v>
      </c>
      <c r="GN16" s="43">
        <v>0</v>
      </c>
      <c r="GO16" s="43">
        <v>0</v>
      </c>
      <c r="GP16" s="43">
        <v>0</v>
      </c>
      <c r="GQ16" s="48">
        <v>0</v>
      </c>
      <c r="GR16" s="43">
        <v>0</v>
      </c>
      <c r="GS16" s="43">
        <v>0</v>
      </c>
      <c r="GT16" s="44">
        <v>0</v>
      </c>
      <c r="GU16" s="48">
        <f t="shared" si="0"/>
        <v>1</v>
      </c>
    </row>
    <row r="17" spans="1:203" x14ac:dyDescent="0.2">
      <c r="A17" s="51">
        <v>15</v>
      </c>
      <c r="B17" s="80" t="s">
        <v>372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4">
        <v>0</v>
      </c>
      <c r="I17" s="43">
        <v>0</v>
      </c>
      <c r="J17" s="43">
        <v>0</v>
      </c>
      <c r="K17" s="44">
        <v>0</v>
      </c>
      <c r="L17" s="44">
        <v>0</v>
      </c>
      <c r="M17" s="43">
        <v>0</v>
      </c>
      <c r="N17" s="43">
        <v>0</v>
      </c>
      <c r="O17" s="43">
        <v>0</v>
      </c>
      <c r="P17" s="43">
        <v>0</v>
      </c>
      <c r="Q17" s="44">
        <v>0</v>
      </c>
      <c r="R17" s="44">
        <v>0</v>
      </c>
      <c r="S17" s="44">
        <v>0</v>
      </c>
      <c r="T17" s="43">
        <v>0</v>
      </c>
      <c r="U17" s="43">
        <v>0</v>
      </c>
      <c r="V17" s="44">
        <v>0</v>
      </c>
      <c r="W17" s="43">
        <v>0</v>
      </c>
      <c r="X17" s="43">
        <v>0</v>
      </c>
      <c r="Y17" s="44">
        <v>0</v>
      </c>
      <c r="Z17" s="43">
        <v>0</v>
      </c>
      <c r="AA17" s="44">
        <v>0</v>
      </c>
      <c r="AB17" s="44">
        <v>0</v>
      </c>
      <c r="AC17" s="43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8">
        <v>0</v>
      </c>
      <c r="BB17" s="43">
        <v>0</v>
      </c>
      <c r="BC17" s="43">
        <v>0</v>
      </c>
      <c r="BD17" s="43">
        <v>0</v>
      </c>
      <c r="BE17" s="48">
        <v>0</v>
      </c>
      <c r="BF17" s="48">
        <v>0</v>
      </c>
      <c r="BG17" s="43">
        <v>0</v>
      </c>
      <c r="BH17" s="43">
        <v>0</v>
      </c>
      <c r="BI17" s="44">
        <v>0</v>
      </c>
      <c r="BJ17" s="44">
        <v>0</v>
      </c>
      <c r="BK17" s="44">
        <v>0</v>
      </c>
      <c r="BL17" s="43">
        <v>0</v>
      </c>
      <c r="BM17" s="43">
        <v>0</v>
      </c>
      <c r="BN17" s="43">
        <v>0</v>
      </c>
      <c r="BO17" s="44">
        <v>0</v>
      </c>
      <c r="BP17" s="44">
        <v>0</v>
      </c>
      <c r="BQ17" s="48">
        <v>0</v>
      </c>
      <c r="BR17" s="43">
        <v>0</v>
      </c>
      <c r="BS17" s="44">
        <v>0</v>
      </c>
      <c r="BT17" s="43">
        <v>0</v>
      </c>
      <c r="BU17" s="43">
        <v>0</v>
      </c>
      <c r="BV17" s="48">
        <v>0</v>
      </c>
      <c r="BW17" s="44">
        <v>0</v>
      </c>
      <c r="BX17" s="44">
        <v>0</v>
      </c>
      <c r="BY17" s="43">
        <v>0</v>
      </c>
      <c r="BZ17" s="44">
        <v>0</v>
      </c>
      <c r="CA17" s="44">
        <v>0</v>
      </c>
      <c r="CB17" s="44">
        <v>0</v>
      </c>
      <c r="CC17" s="44">
        <v>0</v>
      </c>
      <c r="CD17" s="43">
        <v>0</v>
      </c>
      <c r="CE17" s="44">
        <v>0</v>
      </c>
      <c r="CF17" s="44">
        <v>0</v>
      </c>
      <c r="CG17" s="44">
        <v>0</v>
      </c>
      <c r="CH17" s="44">
        <v>0</v>
      </c>
      <c r="CI17" s="44">
        <v>0</v>
      </c>
      <c r="CJ17" s="44">
        <v>0</v>
      </c>
      <c r="CK17" s="44">
        <v>0</v>
      </c>
      <c r="CL17" s="43">
        <v>0</v>
      </c>
      <c r="CM17" s="43">
        <v>0</v>
      </c>
      <c r="CN17" s="48">
        <v>0</v>
      </c>
      <c r="CO17" s="44">
        <v>0</v>
      </c>
      <c r="CP17" s="44">
        <v>0</v>
      </c>
      <c r="CQ17" s="43">
        <v>0</v>
      </c>
      <c r="CR17" s="43">
        <v>0</v>
      </c>
      <c r="CS17" s="44">
        <v>0</v>
      </c>
      <c r="CT17" s="43">
        <v>0</v>
      </c>
      <c r="CU17" s="44">
        <v>0</v>
      </c>
      <c r="CV17" s="44">
        <v>0</v>
      </c>
      <c r="CW17" s="43">
        <v>0</v>
      </c>
      <c r="CX17" s="43">
        <v>0</v>
      </c>
      <c r="CY17" s="43">
        <v>0</v>
      </c>
      <c r="CZ17" s="44">
        <v>0</v>
      </c>
      <c r="DA17" s="43">
        <v>0</v>
      </c>
      <c r="DB17" s="43">
        <v>0</v>
      </c>
      <c r="DC17" s="44">
        <v>0</v>
      </c>
      <c r="DD17" s="43">
        <v>0</v>
      </c>
      <c r="DE17" s="44">
        <v>0</v>
      </c>
      <c r="DF17" s="43">
        <v>0</v>
      </c>
      <c r="DG17" s="44">
        <v>0</v>
      </c>
      <c r="DH17" s="44">
        <v>0</v>
      </c>
      <c r="DI17" s="44">
        <v>0</v>
      </c>
      <c r="DJ17" s="44">
        <v>0</v>
      </c>
      <c r="DK17" s="44">
        <v>0</v>
      </c>
      <c r="DL17" s="43">
        <v>0</v>
      </c>
      <c r="DM17" s="44">
        <v>0</v>
      </c>
      <c r="DN17" s="43">
        <v>0</v>
      </c>
      <c r="DO17" s="43">
        <v>0</v>
      </c>
      <c r="DP17" s="43">
        <v>1</v>
      </c>
      <c r="DQ17" s="43">
        <v>0</v>
      </c>
      <c r="DR17" s="43">
        <v>0</v>
      </c>
      <c r="DS17" s="48">
        <v>0</v>
      </c>
      <c r="DT17" s="43">
        <v>0</v>
      </c>
      <c r="DU17" s="48">
        <v>0</v>
      </c>
      <c r="DV17" s="43">
        <v>0</v>
      </c>
      <c r="DW17" s="48">
        <v>0</v>
      </c>
      <c r="DX17" s="44">
        <v>0</v>
      </c>
      <c r="DY17" s="44">
        <v>0</v>
      </c>
      <c r="DZ17" s="48">
        <v>0</v>
      </c>
      <c r="EA17" s="48">
        <v>0</v>
      </c>
      <c r="EB17" s="43">
        <v>0</v>
      </c>
      <c r="EC17" s="43">
        <v>0</v>
      </c>
      <c r="ED17" s="43">
        <v>0</v>
      </c>
      <c r="EE17" s="43">
        <v>0</v>
      </c>
      <c r="EF17" s="43">
        <v>0</v>
      </c>
      <c r="EG17" s="43">
        <v>0</v>
      </c>
      <c r="EH17" s="44">
        <v>0</v>
      </c>
      <c r="EI17" s="43">
        <v>0</v>
      </c>
      <c r="EJ17" s="43">
        <v>0</v>
      </c>
      <c r="EK17" s="43">
        <v>0</v>
      </c>
      <c r="EL17" s="43">
        <v>0</v>
      </c>
      <c r="EM17" s="48">
        <v>0</v>
      </c>
      <c r="EN17" s="44">
        <v>0</v>
      </c>
      <c r="EO17" s="44">
        <v>0</v>
      </c>
      <c r="EP17" s="44">
        <v>0</v>
      </c>
      <c r="EQ17" s="44">
        <v>0</v>
      </c>
      <c r="ER17" s="43">
        <v>0</v>
      </c>
      <c r="ES17" s="43">
        <v>0</v>
      </c>
      <c r="ET17" s="43">
        <v>0</v>
      </c>
      <c r="EU17" s="43">
        <v>0</v>
      </c>
      <c r="EV17" s="43">
        <v>0</v>
      </c>
      <c r="EW17" s="44">
        <v>0</v>
      </c>
      <c r="EX17" s="43">
        <v>0</v>
      </c>
      <c r="EY17" s="43">
        <v>0</v>
      </c>
      <c r="EZ17" s="48">
        <v>0</v>
      </c>
      <c r="FA17" s="43">
        <v>0</v>
      </c>
      <c r="FB17" s="48">
        <v>0</v>
      </c>
      <c r="FC17" s="43">
        <v>0</v>
      </c>
      <c r="FD17" s="43">
        <v>0</v>
      </c>
      <c r="FE17" s="44">
        <v>0</v>
      </c>
      <c r="FF17" s="43">
        <v>0</v>
      </c>
      <c r="FG17" s="43">
        <v>0</v>
      </c>
      <c r="FH17" s="48">
        <v>0</v>
      </c>
      <c r="FI17" s="43">
        <v>0</v>
      </c>
      <c r="FJ17" s="43">
        <v>0</v>
      </c>
      <c r="FK17" s="43">
        <v>0</v>
      </c>
      <c r="FL17" s="43">
        <v>0</v>
      </c>
      <c r="FM17" s="43">
        <v>0</v>
      </c>
      <c r="FN17" s="48">
        <v>0</v>
      </c>
      <c r="FO17" s="43">
        <v>0</v>
      </c>
      <c r="FP17" s="43">
        <v>0</v>
      </c>
      <c r="FQ17" s="44">
        <v>0</v>
      </c>
      <c r="FR17" s="43">
        <v>0</v>
      </c>
      <c r="FS17" s="43">
        <v>0</v>
      </c>
      <c r="FT17" s="43">
        <v>0</v>
      </c>
      <c r="FU17" s="43">
        <v>0</v>
      </c>
      <c r="FV17" s="43">
        <v>0</v>
      </c>
      <c r="FW17" s="43">
        <v>0</v>
      </c>
      <c r="FX17" s="43">
        <v>0</v>
      </c>
      <c r="FY17" s="43">
        <v>0</v>
      </c>
      <c r="FZ17" s="43">
        <v>0</v>
      </c>
      <c r="GA17" s="43">
        <v>0</v>
      </c>
      <c r="GB17" s="43">
        <v>0</v>
      </c>
      <c r="GC17" s="43">
        <v>0</v>
      </c>
      <c r="GD17" s="43">
        <v>0</v>
      </c>
      <c r="GE17" s="43">
        <v>0</v>
      </c>
      <c r="GF17" s="43">
        <v>0</v>
      </c>
      <c r="GG17" s="43">
        <v>0</v>
      </c>
      <c r="GH17" s="43">
        <v>0</v>
      </c>
      <c r="GI17" s="43">
        <v>0</v>
      </c>
      <c r="GJ17" s="43">
        <v>0</v>
      </c>
      <c r="GK17" s="43">
        <v>0</v>
      </c>
      <c r="GL17" s="43">
        <v>0</v>
      </c>
      <c r="GM17" s="43">
        <v>0</v>
      </c>
      <c r="GN17" s="43">
        <v>0</v>
      </c>
      <c r="GO17" s="43">
        <v>0</v>
      </c>
      <c r="GP17" s="43">
        <v>0</v>
      </c>
      <c r="GQ17" s="48">
        <v>0</v>
      </c>
      <c r="GR17" s="43">
        <v>0</v>
      </c>
      <c r="GS17" s="43">
        <v>0</v>
      </c>
      <c r="GT17" s="44">
        <v>0</v>
      </c>
      <c r="GU17" s="48">
        <f t="shared" si="0"/>
        <v>1</v>
      </c>
    </row>
    <row r="18" spans="1:203" ht="21.75" x14ac:dyDescent="0.2">
      <c r="A18" s="51">
        <v>16</v>
      </c>
      <c r="B18" s="80" t="s">
        <v>373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4">
        <v>0</v>
      </c>
      <c r="I18" s="43">
        <v>0</v>
      </c>
      <c r="J18" s="43">
        <v>0</v>
      </c>
      <c r="K18" s="44">
        <v>0</v>
      </c>
      <c r="L18" s="44">
        <v>0</v>
      </c>
      <c r="M18" s="43">
        <v>0</v>
      </c>
      <c r="N18" s="43">
        <v>0</v>
      </c>
      <c r="O18" s="43">
        <v>0</v>
      </c>
      <c r="P18" s="43">
        <v>0</v>
      </c>
      <c r="Q18" s="44">
        <v>0</v>
      </c>
      <c r="R18" s="44">
        <v>0</v>
      </c>
      <c r="S18" s="44">
        <v>0</v>
      </c>
      <c r="T18" s="43">
        <v>0</v>
      </c>
      <c r="U18" s="43">
        <v>0</v>
      </c>
      <c r="V18" s="44">
        <v>0</v>
      </c>
      <c r="W18" s="43">
        <v>0</v>
      </c>
      <c r="X18" s="43">
        <v>0</v>
      </c>
      <c r="Y18" s="44">
        <v>0</v>
      </c>
      <c r="Z18" s="43">
        <v>0</v>
      </c>
      <c r="AA18" s="44">
        <v>0</v>
      </c>
      <c r="AB18" s="44">
        <v>0</v>
      </c>
      <c r="AC18" s="43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3">
        <v>0</v>
      </c>
      <c r="AS18" s="43">
        <v>0</v>
      </c>
      <c r="AT18" s="43">
        <v>0</v>
      </c>
      <c r="AU18" s="43">
        <v>0</v>
      </c>
      <c r="AV18" s="43">
        <v>0</v>
      </c>
      <c r="AW18" s="43">
        <v>0</v>
      </c>
      <c r="AX18" s="43">
        <v>0</v>
      </c>
      <c r="AY18" s="43">
        <v>0</v>
      </c>
      <c r="AZ18" s="43">
        <v>0</v>
      </c>
      <c r="BA18" s="48">
        <v>0</v>
      </c>
      <c r="BB18" s="43">
        <v>0</v>
      </c>
      <c r="BC18" s="43">
        <v>0</v>
      </c>
      <c r="BD18" s="43">
        <v>0</v>
      </c>
      <c r="BE18" s="48">
        <v>0</v>
      </c>
      <c r="BF18" s="48">
        <v>0</v>
      </c>
      <c r="BG18" s="43">
        <v>0</v>
      </c>
      <c r="BH18" s="43">
        <v>0</v>
      </c>
      <c r="BI18" s="44">
        <v>0</v>
      </c>
      <c r="BJ18" s="44">
        <v>0</v>
      </c>
      <c r="BK18" s="44">
        <v>0</v>
      </c>
      <c r="BL18" s="43">
        <v>0</v>
      </c>
      <c r="BM18" s="43">
        <v>0.2</v>
      </c>
      <c r="BN18" s="43">
        <v>0</v>
      </c>
      <c r="BO18" s="44">
        <v>0</v>
      </c>
      <c r="BP18" s="44">
        <v>0</v>
      </c>
      <c r="BQ18" s="48">
        <v>0</v>
      </c>
      <c r="BR18" s="43">
        <v>0</v>
      </c>
      <c r="BS18" s="44">
        <v>0</v>
      </c>
      <c r="BT18" s="43">
        <v>0</v>
      </c>
      <c r="BU18" s="43">
        <v>0</v>
      </c>
      <c r="BV18" s="48">
        <v>0</v>
      </c>
      <c r="BW18" s="44">
        <v>0</v>
      </c>
      <c r="BX18" s="44">
        <v>0</v>
      </c>
      <c r="BY18" s="43">
        <v>0</v>
      </c>
      <c r="BZ18" s="44">
        <v>0</v>
      </c>
      <c r="CA18" s="44">
        <v>0</v>
      </c>
      <c r="CB18" s="44">
        <v>0</v>
      </c>
      <c r="CC18" s="44">
        <v>0</v>
      </c>
      <c r="CD18" s="43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3">
        <v>0</v>
      </c>
      <c r="CM18" s="43">
        <v>0</v>
      </c>
      <c r="CN18" s="48">
        <v>0</v>
      </c>
      <c r="CO18" s="44">
        <v>0</v>
      </c>
      <c r="CP18" s="44">
        <v>0</v>
      </c>
      <c r="CQ18" s="43">
        <v>0</v>
      </c>
      <c r="CR18" s="43">
        <v>0</v>
      </c>
      <c r="CS18" s="44">
        <v>0</v>
      </c>
      <c r="CT18" s="43">
        <v>0</v>
      </c>
      <c r="CU18" s="44">
        <v>0</v>
      </c>
      <c r="CV18" s="44">
        <v>0</v>
      </c>
      <c r="CW18" s="43">
        <v>0</v>
      </c>
      <c r="CX18" s="43">
        <v>0</v>
      </c>
      <c r="CY18" s="43">
        <v>0</v>
      </c>
      <c r="CZ18" s="44">
        <v>0</v>
      </c>
      <c r="DA18" s="43">
        <v>0</v>
      </c>
      <c r="DB18" s="43">
        <v>0</v>
      </c>
      <c r="DC18" s="44">
        <v>0</v>
      </c>
      <c r="DD18" s="43">
        <v>0</v>
      </c>
      <c r="DE18" s="44">
        <v>0</v>
      </c>
      <c r="DF18" s="43">
        <v>0</v>
      </c>
      <c r="DG18" s="44">
        <v>0</v>
      </c>
      <c r="DH18" s="44">
        <v>0</v>
      </c>
      <c r="DI18" s="44">
        <v>0</v>
      </c>
      <c r="DJ18" s="44">
        <v>0</v>
      </c>
      <c r="DK18" s="44">
        <v>0</v>
      </c>
      <c r="DL18" s="43">
        <v>0</v>
      </c>
      <c r="DM18" s="44">
        <v>0</v>
      </c>
      <c r="DN18" s="43">
        <v>0</v>
      </c>
      <c r="DO18" s="43">
        <v>0</v>
      </c>
      <c r="DP18" s="43">
        <v>0.21398207150948001</v>
      </c>
      <c r="DQ18" s="43">
        <v>0.04</v>
      </c>
      <c r="DR18" s="43">
        <v>0</v>
      </c>
      <c r="DS18" s="48">
        <v>0.05</v>
      </c>
      <c r="DT18" s="43">
        <v>0</v>
      </c>
      <c r="DU18" s="48">
        <v>0</v>
      </c>
      <c r="DV18" s="43">
        <v>0</v>
      </c>
      <c r="DW18" s="48">
        <v>0.3</v>
      </c>
      <c r="DX18" s="44">
        <v>0</v>
      </c>
      <c r="DY18" s="44">
        <v>0</v>
      </c>
      <c r="DZ18" s="48">
        <v>0</v>
      </c>
      <c r="EA18" s="48">
        <v>0</v>
      </c>
      <c r="EB18" s="43">
        <v>0</v>
      </c>
      <c r="EC18" s="43">
        <v>0</v>
      </c>
      <c r="ED18" s="43">
        <v>0</v>
      </c>
      <c r="EE18" s="43">
        <v>0</v>
      </c>
      <c r="EF18" s="43">
        <v>0</v>
      </c>
      <c r="EG18" s="43">
        <v>0</v>
      </c>
      <c r="EH18" s="44">
        <v>0</v>
      </c>
      <c r="EI18" s="43">
        <v>0</v>
      </c>
      <c r="EJ18" s="43">
        <v>0</v>
      </c>
      <c r="EK18" s="43">
        <v>0</v>
      </c>
      <c r="EL18" s="43">
        <v>0</v>
      </c>
      <c r="EM18" s="48">
        <v>0</v>
      </c>
      <c r="EN18" s="44">
        <v>0</v>
      </c>
      <c r="EO18" s="44">
        <v>0</v>
      </c>
      <c r="EP18" s="44">
        <v>0</v>
      </c>
      <c r="EQ18" s="44">
        <v>0</v>
      </c>
      <c r="ER18" s="43">
        <v>0</v>
      </c>
      <c r="ES18" s="43">
        <v>0</v>
      </c>
      <c r="ET18" s="43">
        <v>0</v>
      </c>
      <c r="EU18" s="43">
        <v>0</v>
      </c>
      <c r="EV18" s="43">
        <v>0</v>
      </c>
      <c r="EW18" s="44">
        <v>0</v>
      </c>
      <c r="EX18" s="43">
        <v>0</v>
      </c>
      <c r="EY18" s="43">
        <v>0</v>
      </c>
      <c r="EZ18" s="48">
        <v>0</v>
      </c>
      <c r="FA18" s="43">
        <v>0.19601792849052099</v>
      </c>
      <c r="FB18" s="48">
        <v>0</v>
      </c>
      <c r="FC18" s="43">
        <v>0</v>
      </c>
      <c r="FD18" s="43">
        <v>0</v>
      </c>
      <c r="FE18" s="44">
        <v>0</v>
      </c>
      <c r="FF18" s="43">
        <v>0</v>
      </c>
      <c r="FG18" s="43">
        <v>0</v>
      </c>
      <c r="FH18" s="48">
        <v>0</v>
      </c>
      <c r="FI18" s="43">
        <v>0</v>
      </c>
      <c r="FJ18" s="43">
        <v>0</v>
      </c>
      <c r="FK18" s="43">
        <v>0</v>
      </c>
      <c r="FL18" s="43">
        <v>0</v>
      </c>
      <c r="FM18" s="43">
        <v>0</v>
      </c>
      <c r="FN18" s="48">
        <v>0</v>
      </c>
      <c r="FO18" s="43">
        <v>0</v>
      </c>
      <c r="FP18" s="43">
        <v>0</v>
      </c>
      <c r="FQ18" s="44">
        <v>0</v>
      </c>
      <c r="FR18" s="43">
        <v>0</v>
      </c>
      <c r="FS18" s="43">
        <v>0</v>
      </c>
      <c r="FT18" s="43">
        <v>0</v>
      </c>
      <c r="FU18" s="43">
        <v>0</v>
      </c>
      <c r="FV18" s="43">
        <v>0</v>
      </c>
      <c r="FW18" s="43">
        <v>0</v>
      </c>
      <c r="FX18" s="43">
        <v>0</v>
      </c>
      <c r="FY18" s="43">
        <v>0</v>
      </c>
      <c r="FZ18" s="43">
        <v>0</v>
      </c>
      <c r="GA18" s="43">
        <v>0</v>
      </c>
      <c r="GB18" s="43">
        <v>0</v>
      </c>
      <c r="GC18" s="43">
        <v>0</v>
      </c>
      <c r="GD18" s="43">
        <v>0</v>
      </c>
      <c r="GE18" s="43">
        <v>0</v>
      </c>
      <c r="GF18" s="43">
        <v>0</v>
      </c>
      <c r="GG18" s="43">
        <v>0</v>
      </c>
      <c r="GH18" s="43">
        <v>0</v>
      </c>
      <c r="GI18" s="43">
        <v>0</v>
      </c>
      <c r="GJ18" s="43">
        <v>0</v>
      </c>
      <c r="GK18" s="43">
        <v>0</v>
      </c>
      <c r="GL18" s="43">
        <v>0</v>
      </c>
      <c r="GM18" s="43">
        <v>0</v>
      </c>
      <c r="GN18" s="43">
        <v>0</v>
      </c>
      <c r="GO18" s="43">
        <v>0</v>
      </c>
      <c r="GP18" s="43">
        <v>0</v>
      </c>
      <c r="GQ18" s="48">
        <v>0</v>
      </c>
      <c r="GR18" s="43">
        <v>0</v>
      </c>
      <c r="GS18" s="43">
        <v>0</v>
      </c>
      <c r="GT18" s="44">
        <v>0</v>
      </c>
      <c r="GU18" s="48">
        <f t="shared" si="0"/>
        <v>1.0000000000000011</v>
      </c>
    </row>
    <row r="19" spans="1:203" x14ac:dyDescent="0.2">
      <c r="A19" s="51">
        <v>17</v>
      </c>
      <c r="B19" s="80" t="s">
        <v>374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4">
        <v>0</v>
      </c>
      <c r="I19" s="43">
        <v>0</v>
      </c>
      <c r="J19" s="43">
        <v>0</v>
      </c>
      <c r="K19" s="44">
        <v>0</v>
      </c>
      <c r="L19" s="44">
        <v>0</v>
      </c>
      <c r="M19" s="43">
        <v>0</v>
      </c>
      <c r="N19" s="43">
        <v>0</v>
      </c>
      <c r="O19" s="43">
        <v>0</v>
      </c>
      <c r="P19" s="43">
        <v>0</v>
      </c>
      <c r="Q19" s="44">
        <v>0</v>
      </c>
      <c r="R19" s="44">
        <v>0</v>
      </c>
      <c r="S19" s="44">
        <v>0</v>
      </c>
      <c r="T19" s="43">
        <v>0</v>
      </c>
      <c r="U19" s="43">
        <v>0</v>
      </c>
      <c r="V19" s="44">
        <v>0</v>
      </c>
      <c r="W19" s="43">
        <v>0</v>
      </c>
      <c r="X19" s="43">
        <v>0</v>
      </c>
      <c r="Y19" s="44">
        <v>0</v>
      </c>
      <c r="Z19" s="43">
        <v>0</v>
      </c>
      <c r="AA19" s="44">
        <v>0</v>
      </c>
      <c r="AB19" s="44">
        <v>0</v>
      </c>
      <c r="AC19" s="43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3">
        <v>0</v>
      </c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8">
        <v>0</v>
      </c>
      <c r="BB19" s="43">
        <v>0</v>
      </c>
      <c r="BC19" s="43">
        <v>0</v>
      </c>
      <c r="BD19" s="43">
        <v>0</v>
      </c>
      <c r="BE19" s="48">
        <v>0</v>
      </c>
      <c r="BF19" s="48">
        <v>0</v>
      </c>
      <c r="BG19" s="43">
        <v>0</v>
      </c>
      <c r="BH19" s="43">
        <v>0</v>
      </c>
      <c r="BI19" s="44">
        <v>0</v>
      </c>
      <c r="BJ19" s="44">
        <v>0</v>
      </c>
      <c r="BK19" s="44">
        <v>0</v>
      </c>
      <c r="BL19" s="43">
        <v>0</v>
      </c>
      <c r="BM19" s="43">
        <v>0</v>
      </c>
      <c r="BN19" s="43">
        <v>0</v>
      </c>
      <c r="BO19" s="44">
        <v>0</v>
      </c>
      <c r="BP19" s="44">
        <v>0</v>
      </c>
      <c r="BQ19" s="48">
        <v>0</v>
      </c>
      <c r="BR19" s="43">
        <v>0</v>
      </c>
      <c r="BS19" s="44">
        <v>0</v>
      </c>
      <c r="BT19" s="43">
        <v>0</v>
      </c>
      <c r="BU19" s="43">
        <v>0</v>
      </c>
      <c r="BV19" s="48">
        <v>0</v>
      </c>
      <c r="BW19" s="44">
        <v>0</v>
      </c>
      <c r="BX19" s="44">
        <v>0</v>
      </c>
      <c r="BY19" s="43">
        <v>0</v>
      </c>
      <c r="BZ19" s="44">
        <v>0</v>
      </c>
      <c r="CA19" s="44">
        <v>0</v>
      </c>
      <c r="CB19" s="44">
        <v>0</v>
      </c>
      <c r="CC19" s="44">
        <v>0</v>
      </c>
      <c r="CD19" s="43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3">
        <v>0</v>
      </c>
      <c r="CM19" s="43">
        <v>0</v>
      </c>
      <c r="CN19" s="48">
        <v>0</v>
      </c>
      <c r="CO19" s="44">
        <v>0</v>
      </c>
      <c r="CP19" s="44">
        <v>0</v>
      </c>
      <c r="CQ19" s="43">
        <v>0</v>
      </c>
      <c r="CR19" s="43">
        <v>0</v>
      </c>
      <c r="CS19" s="44">
        <v>0</v>
      </c>
      <c r="CT19" s="43">
        <v>0</v>
      </c>
      <c r="CU19" s="44">
        <v>0</v>
      </c>
      <c r="CV19" s="44">
        <v>0</v>
      </c>
      <c r="CW19" s="43">
        <v>0</v>
      </c>
      <c r="CX19" s="43">
        <v>0</v>
      </c>
      <c r="CY19" s="43">
        <v>0</v>
      </c>
      <c r="CZ19" s="44">
        <v>0</v>
      </c>
      <c r="DA19" s="43">
        <v>0</v>
      </c>
      <c r="DB19" s="43">
        <v>0</v>
      </c>
      <c r="DC19" s="44">
        <v>0</v>
      </c>
      <c r="DD19" s="43">
        <v>0</v>
      </c>
      <c r="DE19" s="44">
        <v>0</v>
      </c>
      <c r="DF19" s="43">
        <v>0</v>
      </c>
      <c r="DG19" s="44">
        <v>0</v>
      </c>
      <c r="DH19" s="44">
        <v>0</v>
      </c>
      <c r="DI19" s="44">
        <v>0</v>
      </c>
      <c r="DJ19" s="44">
        <v>0</v>
      </c>
      <c r="DK19" s="44">
        <v>0</v>
      </c>
      <c r="DL19" s="43">
        <v>0</v>
      </c>
      <c r="DM19" s="44">
        <v>0</v>
      </c>
      <c r="DN19" s="43">
        <v>0</v>
      </c>
      <c r="DO19" s="43">
        <v>0</v>
      </c>
      <c r="DP19" s="43">
        <v>0</v>
      </c>
      <c r="DQ19" s="43">
        <v>0</v>
      </c>
      <c r="DR19" s="43">
        <v>0</v>
      </c>
      <c r="DS19" s="48">
        <v>0</v>
      </c>
      <c r="DT19" s="43">
        <v>0</v>
      </c>
      <c r="DU19" s="48">
        <v>0</v>
      </c>
      <c r="DV19" s="43">
        <v>0</v>
      </c>
      <c r="DW19" s="48">
        <v>0</v>
      </c>
      <c r="DX19" s="44">
        <v>0</v>
      </c>
      <c r="DY19" s="44">
        <v>0</v>
      </c>
      <c r="DZ19" s="48">
        <v>0</v>
      </c>
      <c r="EA19" s="48">
        <v>0</v>
      </c>
      <c r="EB19" s="43">
        <v>0</v>
      </c>
      <c r="EC19" s="43">
        <v>0</v>
      </c>
      <c r="ED19" s="43">
        <v>0</v>
      </c>
      <c r="EE19" s="43">
        <v>0</v>
      </c>
      <c r="EF19" s="43">
        <v>0</v>
      </c>
      <c r="EG19" s="43">
        <v>0</v>
      </c>
      <c r="EH19" s="44">
        <v>0</v>
      </c>
      <c r="EI19" s="43">
        <v>0</v>
      </c>
      <c r="EJ19" s="43">
        <v>0</v>
      </c>
      <c r="EK19" s="43">
        <v>0</v>
      </c>
      <c r="EL19" s="43">
        <v>0</v>
      </c>
      <c r="EM19" s="48">
        <v>0</v>
      </c>
      <c r="EN19" s="44">
        <v>0</v>
      </c>
      <c r="EO19" s="44">
        <v>0</v>
      </c>
      <c r="EP19" s="44">
        <v>0</v>
      </c>
      <c r="EQ19" s="44">
        <v>0</v>
      </c>
      <c r="ER19" s="43">
        <v>0</v>
      </c>
      <c r="ES19" s="43">
        <v>0</v>
      </c>
      <c r="ET19" s="43">
        <v>0</v>
      </c>
      <c r="EU19" s="43">
        <v>0</v>
      </c>
      <c r="EV19" s="43">
        <v>0</v>
      </c>
      <c r="EW19" s="44">
        <v>0</v>
      </c>
      <c r="EX19" s="43">
        <v>0</v>
      </c>
      <c r="EY19" s="43">
        <v>0</v>
      </c>
      <c r="EZ19" s="48">
        <v>0</v>
      </c>
      <c r="FA19" s="43">
        <v>0</v>
      </c>
      <c r="FB19" s="48">
        <v>0</v>
      </c>
      <c r="FC19" s="43">
        <v>0</v>
      </c>
      <c r="FD19" s="43">
        <v>0</v>
      </c>
      <c r="FE19" s="44">
        <v>0</v>
      </c>
      <c r="FF19" s="43">
        <v>0</v>
      </c>
      <c r="FG19" s="43">
        <v>0</v>
      </c>
      <c r="FH19" s="48">
        <v>0</v>
      </c>
      <c r="FI19" s="43">
        <v>0</v>
      </c>
      <c r="FJ19" s="43">
        <v>0</v>
      </c>
      <c r="FK19" s="43">
        <v>0</v>
      </c>
      <c r="FL19" s="43">
        <v>0</v>
      </c>
      <c r="FM19" s="43">
        <v>0</v>
      </c>
      <c r="FN19" s="48">
        <v>0</v>
      </c>
      <c r="FO19" s="43">
        <v>0</v>
      </c>
      <c r="FP19" s="43">
        <v>0</v>
      </c>
      <c r="FQ19" s="44">
        <v>0</v>
      </c>
      <c r="FR19" s="43">
        <v>0</v>
      </c>
      <c r="FS19" s="43">
        <v>0</v>
      </c>
      <c r="FT19" s="43">
        <v>0</v>
      </c>
      <c r="FU19" s="43">
        <v>1</v>
      </c>
      <c r="FV19" s="43">
        <v>0</v>
      </c>
      <c r="FW19" s="43">
        <v>0</v>
      </c>
      <c r="FX19" s="43">
        <v>0</v>
      </c>
      <c r="FY19" s="43">
        <v>0</v>
      </c>
      <c r="FZ19" s="43">
        <v>0</v>
      </c>
      <c r="GA19" s="43">
        <v>0</v>
      </c>
      <c r="GB19" s="43">
        <v>0</v>
      </c>
      <c r="GC19" s="43">
        <v>0</v>
      </c>
      <c r="GD19" s="43">
        <v>0</v>
      </c>
      <c r="GE19" s="43">
        <v>0</v>
      </c>
      <c r="GF19" s="43">
        <v>0</v>
      </c>
      <c r="GG19" s="43">
        <v>0</v>
      </c>
      <c r="GH19" s="43">
        <v>0</v>
      </c>
      <c r="GI19" s="43">
        <v>0</v>
      </c>
      <c r="GJ19" s="43">
        <v>0</v>
      </c>
      <c r="GK19" s="43">
        <v>0</v>
      </c>
      <c r="GL19" s="43">
        <v>0</v>
      </c>
      <c r="GM19" s="43">
        <v>0</v>
      </c>
      <c r="GN19" s="43">
        <v>0</v>
      </c>
      <c r="GO19" s="43">
        <v>0</v>
      </c>
      <c r="GP19" s="43">
        <v>0</v>
      </c>
      <c r="GQ19" s="48">
        <v>0</v>
      </c>
      <c r="GR19" s="43">
        <v>0</v>
      </c>
      <c r="GS19" s="43">
        <v>0</v>
      </c>
      <c r="GT19" s="44">
        <v>0</v>
      </c>
      <c r="GU19" s="48">
        <f t="shared" si="0"/>
        <v>1</v>
      </c>
    </row>
    <row r="20" spans="1:203" x14ac:dyDescent="0.2">
      <c r="A20" s="51">
        <v>18</v>
      </c>
      <c r="B20" s="80" t="s">
        <v>375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4">
        <v>0</v>
      </c>
      <c r="I20" s="43">
        <v>0</v>
      </c>
      <c r="J20" s="43">
        <v>0</v>
      </c>
      <c r="K20" s="44">
        <v>0</v>
      </c>
      <c r="L20" s="44">
        <v>0</v>
      </c>
      <c r="M20" s="43">
        <v>0</v>
      </c>
      <c r="N20" s="43">
        <v>0</v>
      </c>
      <c r="O20" s="43">
        <v>0</v>
      </c>
      <c r="P20" s="43">
        <v>0</v>
      </c>
      <c r="Q20" s="44">
        <v>0</v>
      </c>
      <c r="R20" s="44">
        <v>0</v>
      </c>
      <c r="S20" s="44">
        <v>0</v>
      </c>
      <c r="T20" s="43">
        <v>0</v>
      </c>
      <c r="U20" s="43">
        <v>0</v>
      </c>
      <c r="V20" s="44">
        <v>0</v>
      </c>
      <c r="W20" s="43">
        <v>0</v>
      </c>
      <c r="X20" s="43">
        <v>0</v>
      </c>
      <c r="Y20" s="44">
        <v>0</v>
      </c>
      <c r="Z20" s="43">
        <v>0</v>
      </c>
      <c r="AA20" s="44">
        <v>0</v>
      </c>
      <c r="AB20" s="44">
        <v>0</v>
      </c>
      <c r="AC20" s="43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3">
        <v>0</v>
      </c>
      <c r="AS20" s="43">
        <v>0</v>
      </c>
      <c r="AT20" s="43">
        <v>0</v>
      </c>
      <c r="AU20" s="43">
        <v>0</v>
      </c>
      <c r="AV20" s="43">
        <v>0</v>
      </c>
      <c r="AW20" s="43">
        <v>0</v>
      </c>
      <c r="AX20" s="43">
        <v>0</v>
      </c>
      <c r="AY20" s="43">
        <v>0</v>
      </c>
      <c r="AZ20" s="43">
        <v>0</v>
      </c>
      <c r="BA20" s="48">
        <v>0</v>
      </c>
      <c r="BB20" s="43">
        <v>0</v>
      </c>
      <c r="BC20" s="43">
        <v>0</v>
      </c>
      <c r="BD20" s="43">
        <v>0</v>
      </c>
      <c r="BE20" s="48">
        <v>0</v>
      </c>
      <c r="BF20" s="48">
        <v>0</v>
      </c>
      <c r="BG20" s="43">
        <v>0</v>
      </c>
      <c r="BH20" s="43">
        <v>0</v>
      </c>
      <c r="BI20" s="44">
        <v>0</v>
      </c>
      <c r="BJ20" s="44">
        <v>0</v>
      </c>
      <c r="BK20" s="44">
        <v>0</v>
      </c>
      <c r="BL20" s="43">
        <v>0</v>
      </c>
      <c r="BM20" s="43">
        <v>0</v>
      </c>
      <c r="BN20" s="43">
        <v>0</v>
      </c>
      <c r="BO20" s="44">
        <v>0</v>
      </c>
      <c r="BP20" s="44">
        <v>0</v>
      </c>
      <c r="BQ20" s="48">
        <v>0</v>
      </c>
      <c r="BR20" s="43">
        <v>0</v>
      </c>
      <c r="BS20" s="44">
        <v>0</v>
      </c>
      <c r="BT20" s="43">
        <v>0</v>
      </c>
      <c r="BU20" s="43">
        <v>0</v>
      </c>
      <c r="BV20" s="48">
        <v>0</v>
      </c>
      <c r="BW20" s="44">
        <v>0</v>
      </c>
      <c r="BX20" s="44">
        <v>0</v>
      </c>
      <c r="BY20" s="43">
        <v>0</v>
      </c>
      <c r="BZ20" s="44">
        <v>0</v>
      </c>
      <c r="CA20" s="44">
        <v>0</v>
      </c>
      <c r="CB20" s="44">
        <v>0</v>
      </c>
      <c r="CC20" s="44">
        <v>0</v>
      </c>
      <c r="CD20" s="43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3">
        <v>0</v>
      </c>
      <c r="CM20" s="43">
        <v>0</v>
      </c>
      <c r="CN20" s="48">
        <v>0</v>
      </c>
      <c r="CO20" s="44">
        <v>0</v>
      </c>
      <c r="CP20" s="44">
        <v>0</v>
      </c>
      <c r="CQ20" s="43">
        <v>0</v>
      </c>
      <c r="CR20" s="43">
        <v>0</v>
      </c>
      <c r="CS20" s="44">
        <v>0</v>
      </c>
      <c r="CT20" s="43">
        <v>0</v>
      </c>
      <c r="CU20" s="44">
        <v>0</v>
      </c>
      <c r="CV20" s="44">
        <v>0</v>
      </c>
      <c r="CW20" s="43">
        <v>0</v>
      </c>
      <c r="CX20" s="43">
        <v>0</v>
      </c>
      <c r="CY20" s="43">
        <v>0</v>
      </c>
      <c r="CZ20" s="44">
        <v>0</v>
      </c>
      <c r="DA20" s="43">
        <v>0</v>
      </c>
      <c r="DB20" s="43">
        <v>0</v>
      </c>
      <c r="DC20" s="44">
        <v>0</v>
      </c>
      <c r="DD20" s="43">
        <v>0</v>
      </c>
      <c r="DE20" s="44">
        <v>0</v>
      </c>
      <c r="DF20" s="43">
        <v>0</v>
      </c>
      <c r="DG20" s="44">
        <v>0</v>
      </c>
      <c r="DH20" s="44">
        <v>0</v>
      </c>
      <c r="DI20" s="44">
        <v>0</v>
      </c>
      <c r="DJ20" s="44">
        <v>0</v>
      </c>
      <c r="DK20" s="44">
        <v>0</v>
      </c>
      <c r="DL20" s="43">
        <v>0</v>
      </c>
      <c r="DM20" s="44">
        <v>0</v>
      </c>
      <c r="DN20" s="43">
        <v>0</v>
      </c>
      <c r="DO20" s="43">
        <v>0</v>
      </c>
      <c r="DP20" s="43">
        <v>0</v>
      </c>
      <c r="DQ20" s="43">
        <v>0</v>
      </c>
      <c r="DR20" s="43">
        <v>0</v>
      </c>
      <c r="DS20" s="48">
        <v>0</v>
      </c>
      <c r="DT20" s="43">
        <v>0</v>
      </c>
      <c r="DU20" s="48">
        <f>1-SUM(DV20:GT20)-SUM(C20:DT20)</f>
        <v>0.38878811553650472</v>
      </c>
      <c r="DV20" s="43">
        <v>6.3884349198173498E-2</v>
      </c>
      <c r="DW20" s="48">
        <v>0</v>
      </c>
      <c r="DX20" s="44">
        <v>0</v>
      </c>
      <c r="DY20" s="44">
        <v>0</v>
      </c>
      <c r="DZ20" s="48">
        <v>0</v>
      </c>
      <c r="EA20" s="48">
        <v>0</v>
      </c>
      <c r="EB20" s="43">
        <v>0</v>
      </c>
      <c r="EC20" s="43">
        <v>0</v>
      </c>
      <c r="ED20" s="43">
        <v>0</v>
      </c>
      <c r="EE20" s="43">
        <v>0</v>
      </c>
      <c r="EF20" s="43">
        <v>0</v>
      </c>
      <c r="EG20" s="43">
        <v>0</v>
      </c>
      <c r="EH20" s="44">
        <v>0</v>
      </c>
      <c r="EI20" s="43">
        <v>0</v>
      </c>
      <c r="EJ20" s="43">
        <v>0</v>
      </c>
      <c r="EK20" s="43">
        <v>0</v>
      </c>
      <c r="EL20" s="43">
        <v>0</v>
      </c>
      <c r="EM20" s="48">
        <v>0</v>
      </c>
      <c r="EN20" s="44">
        <v>0</v>
      </c>
      <c r="EO20" s="44">
        <v>0</v>
      </c>
      <c r="EP20" s="44">
        <v>0</v>
      </c>
      <c r="EQ20" s="44">
        <v>0</v>
      </c>
      <c r="ER20" s="43">
        <v>0</v>
      </c>
      <c r="ES20" s="43">
        <v>0</v>
      </c>
      <c r="ET20" s="43">
        <v>0</v>
      </c>
      <c r="EU20" s="43">
        <v>0</v>
      </c>
      <c r="EV20" s="43">
        <v>0</v>
      </c>
      <c r="EW20" s="44">
        <v>0</v>
      </c>
      <c r="EX20" s="43">
        <v>0.44732753526532198</v>
      </c>
      <c r="EY20" s="43">
        <v>0</v>
      </c>
      <c r="EZ20" s="48">
        <v>0</v>
      </c>
      <c r="FA20" s="43">
        <v>0</v>
      </c>
      <c r="FB20" s="48">
        <v>0</v>
      </c>
      <c r="FC20" s="43">
        <v>0</v>
      </c>
      <c r="FD20" s="43">
        <v>0</v>
      </c>
      <c r="FE20" s="44">
        <v>0</v>
      </c>
      <c r="FF20" s="43">
        <v>0</v>
      </c>
      <c r="FG20" s="43">
        <v>0</v>
      </c>
      <c r="FH20" s="48">
        <v>0</v>
      </c>
      <c r="FI20" s="43">
        <v>0</v>
      </c>
      <c r="FJ20" s="43">
        <v>0</v>
      </c>
      <c r="FK20" s="43">
        <v>0</v>
      </c>
      <c r="FL20" s="43">
        <v>0</v>
      </c>
      <c r="FM20" s="43">
        <v>0</v>
      </c>
      <c r="FN20" s="48">
        <v>0</v>
      </c>
      <c r="FO20" s="43">
        <v>9.9999999999999797E-2</v>
      </c>
      <c r="FP20" s="43">
        <v>0</v>
      </c>
      <c r="FQ20" s="44">
        <v>0</v>
      </c>
      <c r="FR20" s="43">
        <v>0</v>
      </c>
      <c r="FS20" s="43">
        <v>0</v>
      </c>
      <c r="FT20" s="43">
        <v>0</v>
      </c>
      <c r="FU20" s="43">
        <v>0</v>
      </c>
      <c r="FV20" s="43">
        <v>0</v>
      </c>
      <c r="FW20" s="43">
        <v>0</v>
      </c>
      <c r="FX20" s="43">
        <v>0</v>
      </c>
      <c r="FY20" s="43">
        <v>0</v>
      </c>
      <c r="FZ20" s="43">
        <v>0</v>
      </c>
      <c r="GA20" s="43">
        <v>0</v>
      </c>
      <c r="GB20" s="43">
        <v>0</v>
      </c>
      <c r="GC20" s="43">
        <v>0</v>
      </c>
      <c r="GD20" s="43">
        <v>0</v>
      </c>
      <c r="GE20" s="43">
        <v>0</v>
      </c>
      <c r="GF20" s="43">
        <v>0</v>
      </c>
      <c r="GG20" s="43">
        <v>0</v>
      </c>
      <c r="GH20" s="43">
        <v>0</v>
      </c>
      <c r="GI20" s="43">
        <v>0</v>
      </c>
      <c r="GJ20" s="43">
        <v>0</v>
      </c>
      <c r="GK20" s="43">
        <v>0</v>
      </c>
      <c r="GL20" s="43">
        <v>0</v>
      </c>
      <c r="GM20" s="43">
        <v>0</v>
      </c>
      <c r="GN20" s="43">
        <v>0</v>
      </c>
      <c r="GO20" s="43">
        <v>0</v>
      </c>
      <c r="GP20" s="43">
        <v>0</v>
      </c>
      <c r="GQ20" s="48">
        <v>0</v>
      </c>
      <c r="GR20" s="43">
        <v>0</v>
      </c>
      <c r="GS20" s="43">
        <v>0</v>
      </c>
      <c r="GT20" s="44">
        <v>0</v>
      </c>
      <c r="GU20" s="87">
        <f t="shared" si="0"/>
        <v>0.99999999999999989</v>
      </c>
    </row>
    <row r="21" spans="1:203" x14ac:dyDescent="0.2">
      <c r="A21" s="51">
        <v>19</v>
      </c>
      <c r="B21" s="80" t="s">
        <v>376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4">
        <v>0</v>
      </c>
      <c r="I21" s="43">
        <v>0</v>
      </c>
      <c r="J21" s="43">
        <v>0</v>
      </c>
      <c r="K21" s="44">
        <v>0</v>
      </c>
      <c r="L21" s="44">
        <v>0</v>
      </c>
      <c r="M21" s="43">
        <v>0</v>
      </c>
      <c r="N21" s="43">
        <v>0</v>
      </c>
      <c r="O21" s="43">
        <v>0</v>
      </c>
      <c r="P21" s="43">
        <v>0</v>
      </c>
      <c r="Q21" s="44">
        <v>0</v>
      </c>
      <c r="R21" s="44">
        <v>0</v>
      </c>
      <c r="S21" s="44">
        <v>0</v>
      </c>
      <c r="T21" s="43">
        <v>0</v>
      </c>
      <c r="U21" s="43">
        <v>0</v>
      </c>
      <c r="V21" s="44">
        <v>0</v>
      </c>
      <c r="W21" s="43">
        <v>0</v>
      </c>
      <c r="X21" s="43">
        <v>0</v>
      </c>
      <c r="Y21" s="44">
        <v>0</v>
      </c>
      <c r="Z21" s="43">
        <v>0</v>
      </c>
      <c r="AA21" s="44">
        <v>0</v>
      </c>
      <c r="AB21" s="44">
        <v>0</v>
      </c>
      <c r="AC21" s="43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3">
        <v>0</v>
      </c>
      <c r="AS21" s="43">
        <v>0</v>
      </c>
      <c r="AT21" s="43">
        <v>0</v>
      </c>
      <c r="AU21" s="43">
        <v>0</v>
      </c>
      <c r="AV21" s="43">
        <v>0</v>
      </c>
      <c r="AW21" s="43">
        <v>0</v>
      </c>
      <c r="AX21" s="43">
        <v>0</v>
      </c>
      <c r="AY21" s="43">
        <v>0</v>
      </c>
      <c r="AZ21" s="43">
        <v>0</v>
      </c>
      <c r="BA21" s="48">
        <v>0</v>
      </c>
      <c r="BB21" s="43">
        <v>0</v>
      </c>
      <c r="BC21" s="43">
        <v>0</v>
      </c>
      <c r="BD21" s="43">
        <v>0</v>
      </c>
      <c r="BE21" s="48">
        <v>0</v>
      </c>
      <c r="BF21" s="48">
        <v>0</v>
      </c>
      <c r="BG21" s="43">
        <v>0</v>
      </c>
      <c r="BH21" s="43">
        <v>0</v>
      </c>
      <c r="BI21" s="44">
        <v>0</v>
      </c>
      <c r="BJ21" s="44">
        <v>0</v>
      </c>
      <c r="BK21" s="44">
        <v>0</v>
      </c>
      <c r="BL21" s="43">
        <v>0</v>
      </c>
      <c r="BM21" s="43">
        <v>0</v>
      </c>
      <c r="BN21" s="43">
        <v>0</v>
      </c>
      <c r="BO21" s="44">
        <v>0</v>
      </c>
      <c r="BP21" s="44">
        <v>0</v>
      </c>
      <c r="BQ21" s="48">
        <v>0.38</v>
      </c>
      <c r="BR21" s="43">
        <v>0</v>
      </c>
      <c r="BS21" s="44">
        <v>0</v>
      </c>
      <c r="BT21" s="43">
        <v>0</v>
      </c>
      <c r="BU21" s="43">
        <v>0</v>
      </c>
      <c r="BV21" s="48">
        <v>0.22066252071172901</v>
      </c>
      <c r="BW21" s="44">
        <v>0</v>
      </c>
      <c r="BX21" s="44">
        <v>0</v>
      </c>
      <c r="BY21" s="43">
        <v>0</v>
      </c>
      <c r="BZ21" s="44">
        <v>0</v>
      </c>
      <c r="CA21" s="44">
        <v>0</v>
      </c>
      <c r="CB21" s="44">
        <v>0</v>
      </c>
      <c r="CC21" s="44">
        <v>0</v>
      </c>
      <c r="CD21" s="43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3">
        <v>0</v>
      </c>
      <c r="CM21" s="43">
        <v>0</v>
      </c>
      <c r="CN21" s="48">
        <v>0</v>
      </c>
      <c r="CO21" s="44">
        <v>0</v>
      </c>
      <c r="CP21" s="44">
        <v>0</v>
      </c>
      <c r="CQ21" s="43">
        <v>8.0000000000000002E-3</v>
      </c>
      <c r="CR21" s="43">
        <v>2E-3</v>
      </c>
      <c r="CS21" s="43">
        <v>1E-3</v>
      </c>
      <c r="CT21" s="43">
        <v>0.01</v>
      </c>
      <c r="CU21" s="44">
        <v>0</v>
      </c>
      <c r="CV21" s="44">
        <v>0</v>
      </c>
      <c r="CW21" s="43">
        <v>0</v>
      </c>
      <c r="CX21" s="43">
        <v>0</v>
      </c>
      <c r="CY21" s="43">
        <v>0</v>
      </c>
      <c r="CZ21" s="44">
        <v>0</v>
      </c>
      <c r="DA21" s="43">
        <v>0</v>
      </c>
      <c r="DB21" s="43">
        <v>0</v>
      </c>
      <c r="DC21" s="44">
        <v>0</v>
      </c>
      <c r="DD21" s="43">
        <v>0</v>
      </c>
      <c r="DE21" s="44">
        <v>0</v>
      </c>
      <c r="DF21" s="43">
        <v>0</v>
      </c>
      <c r="DG21" s="44">
        <v>0</v>
      </c>
      <c r="DH21" s="44">
        <v>0</v>
      </c>
      <c r="DI21" s="44">
        <v>0</v>
      </c>
      <c r="DJ21" s="44">
        <v>0</v>
      </c>
      <c r="DK21" s="44">
        <v>0</v>
      </c>
      <c r="DL21" s="43">
        <v>0</v>
      </c>
      <c r="DM21" s="44">
        <v>0</v>
      </c>
      <c r="DN21" s="43">
        <v>0</v>
      </c>
      <c r="DO21" s="43">
        <v>0</v>
      </c>
      <c r="DP21" s="43">
        <v>0</v>
      </c>
      <c r="DQ21" s="43">
        <v>0</v>
      </c>
      <c r="DR21" s="43">
        <v>0.02</v>
      </c>
      <c r="DS21" s="48">
        <v>0</v>
      </c>
      <c r="DT21" s="43">
        <v>0</v>
      </c>
      <c r="DU21" s="48">
        <v>0</v>
      </c>
      <c r="DV21" s="43">
        <v>0</v>
      </c>
      <c r="DW21" s="48">
        <v>0</v>
      </c>
      <c r="DX21" s="44">
        <v>0</v>
      </c>
      <c r="DY21" s="44">
        <v>0</v>
      </c>
      <c r="DZ21" s="48">
        <v>0</v>
      </c>
      <c r="EA21" s="48">
        <v>0</v>
      </c>
      <c r="EB21" s="43">
        <v>0</v>
      </c>
      <c r="EC21" s="43">
        <v>0</v>
      </c>
      <c r="ED21" s="43">
        <v>0</v>
      </c>
      <c r="EE21" s="43">
        <v>0</v>
      </c>
      <c r="EF21" s="43">
        <v>0</v>
      </c>
      <c r="EG21" s="43">
        <v>0</v>
      </c>
      <c r="EH21" s="44">
        <v>0</v>
      </c>
      <c r="EI21" s="43">
        <v>0</v>
      </c>
      <c r="EJ21" s="43">
        <v>0</v>
      </c>
      <c r="EK21" s="43">
        <v>0</v>
      </c>
      <c r="EL21" s="43">
        <v>0</v>
      </c>
      <c r="EM21" s="48">
        <v>0</v>
      </c>
      <c r="EN21" s="44">
        <v>0</v>
      </c>
      <c r="EO21" s="44">
        <v>0</v>
      </c>
      <c r="EP21" s="44">
        <v>0</v>
      </c>
      <c r="EQ21" s="44">
        <v>0</v>
      </c>
      <c r="ER21" s="43">
        <v>0</v>
      </c>
      <c r="ES21" s="43">
        <v>0</v>
      </c>
      <c r="ET21" s="43">
        <v>0</v>
      </c>
      <c r="EU21" s="43">
        <v>0</v>
      </c>
      <c r="EV21" s="43">
        <v>0</v>
      </c>
      <c r="EW21" s="43">
        <v>0</v>
      </c>
      <c r="EX21" s="43">
        <v>0</v>
      </c>
      <c r="EY21" s="43">
        <v>0.01</v>
      </c>
      <c r="EZ21" s="48">
        <v>0</v>
      </c>
      <c r="FA21" s="43">
        <v>0</v>
      </c>
      <c r="FB21" s="48">
        <v>0</v>
      </c>
      <c r="FC21" s="43">
        <v>0</v>
      </c>
      <c r="FD21" s="43">
        <v>0.186</v>
      </c>
      <c r="FE21" s="44">
        <v>0</v>
      </c>
      <c r="FF21" s="43">
        <v>0</v>
      </c>
      <c r="FG21" s="43">
        <v>0</v>
      </c>
      <c r="FH21" s="48">
        <v>0</v>
      </c>
      <c r="FI21" s="43">
        <f>1-SUM(FJ21:GT21)-SUM(C21:FH21)</f>
        <v>6.2337479288271047E-2</v>
      </c>
      <c r="FJ21" s="43">
        <v>0</v>
      </c>
      <c r="FK21" s="43">
        <v>0</v>
      </c>
      <c r="FL21" s="43">
        <v>0.06</v>
      </c>
      <c r="FM21" s="43">
        <v>2.5000000000000001E-2</v>
      </c>
      <c r="FN21" s="48">
        <v>0</v>
      </c>
      <c r="FO21" s="43">
        <v>0</v>
      </c>
      <c r="FP21" s="43">
        <v>0</v>
      </c>
      <c r="FQ21" s="44">
        <v>0</v>
      </c>
      <c r="FR21" s="43">
        <v>0</v>
      </c>
      <c r="FS21" s="43">
        <v>0</v>
      </c>
      <c r="FT21" s="43">
        <v>0</v>
      </c>
      <c r="FU21" s="43">
        <v>0</v>
      </c>
      <c r="FV21" s="43">
        <v>0</v>
      </c>
      <c r="FW21" s="43">
        <v>0</v>
      </c>
      <c r="FX21" s="43">
        <v>0</v>
      </c>
      <c r="FY21" s="43">
        <v>0</v>
      </c>
      <c r="FZ21" s="43">
        <v>0</v>
      </c>
      <c r="GA21" s="43">
        <v>0</v>
      </c>
      <c r="GB21" s="43">
        <v>0</v>
      </c>
      <c r="GC21" s="43">
        <v>0</v>
      </c>
      <c r="GD21" s="43">
        <v>0</v>
      </c>
      <c r="GE21" s="43">
        <v>0</v>
      </c>
      <c r="GF21" s="43">
        <v>0</v>
      </c>
      <c r="GG21" s="43">
        <v>0</v>
      </c>
      <c r="GH21" s="43">
        <v>0</v>
      </c>
      <c r="GI21" s="43">
        <v>0</v>
      </c>
      <c r="GJ21" s="43">
        <v>0</v>
      </c>
      <c r="GK21" s="43">
        <v>0</v>
      </c>
      <c r="GL21" s="43">
        <v>0</v>
      </c>
      <c r="GM21" s="43">
        <v>0</v>
      </c>
      <c r="GN21" s="43">
        <v>0</v>
      </c>
      <c r="GO21" s="43">
        <v>0</v>
      </c>
      <c r="GP21" s="43">
        <v>1.4999999999999999E-2</v>
      </c>
      <c r="GQ21" s="48">
        <v>0</v>
      </c>
      <c r="GR21" s="43">
        <v>0</v>
      </c>
      <c r="GS21" s="43">
        <v>0</v>
      </c>
      <c r="GT21" s="44">
        <v>0</v>
      </c>
      <c r="GU21" s="48">
        <f t="shared" si="0"/>
        <v>1</v>
      </c>
    </row>
    <row r="22" spans="1:203" x14ac:dyDescent="0.2">
      <c r="A22" s="51">
        <v>20</v>
      </c>
      <c r="B22" s="80" t="s">
        <v>377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4">
        <v>0</v>
      </c>
      <c r="I22" s="43">
        <v>0</v>
      </c>
      <c r="J22" s="43">
        <v>0</v>
      </c>
      <c r="K22" s="44">
        <v>0</v>
      </c>
      <c r="L22" s="44">
        <v>0</v>
      </c>
      <c r="M22" s="43">
        <v>0</v>
      </c>
      <c r="N22" s="43">
        <v>0</v>
      </c>
      <c r="O22" s="43">
        <v>0</v>
      </c>
      <c r="P22" s="43">
        <v>0</v>
      </c>
      <c r="Q22" s="44">
        <v>0</v>
      </c>
      <c r="R22" s="44">
        <v>0</v>
      </c>
      <c r="S22" s="44">
        <v>0</v>
      </c>
      <c r="T22" s="43">
        <v>0</v>
      </c>
      <c r="U22" s="43">
        <v>0</v>
      </c>
      <c r="V22" s="44">
        <v>0</v>
      </c>
      <c r="W22" s="43">
        <v>0</v>
      </c>
      <c r="X22" s="43">
        <v>0</v>
      </c>
      <c r="Y22" s="44">
        <v>0</v>
      </c>
      <c r="Z22" s="43">
        <v>0</v>
      </c>
      <c r="AA22" s="44">
        <v>0</v>
      </c>
      <c r="AB22" s="44">
        <v>0</v>
      </c>
      <c r="AC22" s="43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3">
        <v>0</v>
      </c>
      <c r="AS22" s="43">
        <v>0</v>
      </c>
      <c r="AT22" s="43">
        <v>0</v>
      </c>
      <c r="AU22" s="43">
        <v>0</v>
      </c>
      <c r="AV22" s="43">
        <v>0</v>
      </c>
      <c r="AW22" s="43">
        <v>0</v>
      </c>
      <c r="AX22" s="43">
        <v>0</v>
      </c>
      <c r="AY22" s="43">
        <v>0</v>
      </c>
      <c r="AZ22" s="43">
        <v>0</v>
      </c>
      <c r="BA22" s="48">
        <v>0</v>
      </c>
      <c r="BB22" s="43">
        <v>0</v>
      </c>
      <c r="BC22" s="43">
        <v>0</v>
      </c>
      <c r="BD22" s="43">
        <v>0</v>
      </c>
      <c r="BE22" s="48">
        <v>0</v>
      </c>
      <c r="BF22" s="48">
        <v>0</v>
      </c>
      <c r="BG22" s="43">
        <v>0</v>
      </c>
      <c r="BH22" s="43">
        <v>0</v>
      </c>
      <c r="BI22" s="44">
        <v>0</v>
      </c>
      <c r="BJ22" s="44">
        <v>0</v>
      </c>
      <c r="BK22" s="44">
        <v>0</v>
      </c>
      <c r="BL22" s="43">
        <v>0</v>
      </c>
      <c r="BM22" s="43">
        <v>0</v>
      </c>
      <c r="BN22" s="43">
        <v>0</v>
      </c>
      <c r="BO22" s="44">
        <v>0</v>
      </c>
      <c r="BP22" s="44">
        <v>0</v>
      </c>
      <c r="BQ22" s="48">
        <v>0</v>
      </c>
      <c r="BR22" s="43">
        <v>0</v>
      </c>
      <c r="BS22" s="44">
        <v>0</v>
      </c>
      <c r="BT22" s="43">
        <v>0</v>
      </c>
      <c r="BU22" s="43">
        <v>0</v>
      </c>
      <c r="BV22" s="48">
        <v>0</v>
      </c>
      <c r="BW22" s="44">
        <v>0</v>
      </c>
      <c r="BX22" s="44">
        <v>0</v>
      </c>
      <c r="BY22" s="43">
        <v>0</v>
      </c>
      <c r="BZ22" s="44">
        <v>0</v>
      </c>
      <c r="CA22" s="44">
        <v>0</v>
      </c>
      <c r="CB22" s="44">
        <v>0</v>
      </c>
      <c r="CC22" s="44">
        <v>0</v>
      </c>
      <c r="CD22" s="43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3">
        <v>0</v>
      </c>
      <c r="CM22" s="43">
        <v>0</v>
      </c>
      <c r="CN22" s="48">
        <v>0</v>
      </c>
      <c r="CO22" s="44">
        <v>0</v>
      </c>
      <c r="CP22" s="44">
        <v>0</v>
      </c>
      <c r="CQ22" s="43">
        <v>0</v>
      </c>
      <c r="CR22" s="43">
        <v>0</v>
      </c>
      <c r="CS22" s="44">
        <v>0</v>
      </c>
      <c r="CT22" s="43">
        <v>0</v>
      </c>
      <c r="CU22" s="44">
        <v>0</v>
      </c>
      <c r="CV22" s="44">
        <v>0</v>
      </c>
      <c r="CW22" s="43">
        <v>0</v>
      </c>
      <c r="CX22" s="43">
        <v>0</v>
      </c>
      <c r="CY22" s="43">
        <v>0</v>
      </c>
      <c r="CZ22" s="44">
        <v>0</v>
      </c>
      <c r="DA22" s="43">
        <v>0</v>
      </c>
      <c r="DB22" s="43">
        <v>0</v>
      </c>
      <c r="DC22" s="44">
        <v>0</v>
      </c>
      <c r="DD22" s="43">
        <v>0</v>
      </c>
      <c r="DE22" s="44">
        <v>0</v>
      </c>
      <c r="DF22" s="43">
        <v>0</v>
      </c>
      <c r="DG22" s="44">
        <v>0</v>
      </c>
      <c r="DH22" s="44">
        <v>0</v>
      </c>
      <c r="DI22" s="44">
        <v>0</v>
      </c>
      <c r="DJ22" s="44">
        <v>0</v>
      </c>
      <c r="DK22" s="44">
        <v>0</v>
      </c>
      <c r="DL22" s="43">
        <v>0</v>
      </c>
      <c r="DM22" s="44">
        <v>0</v>
      </c>
      <c r="DN22" s="43">
        <v>0</v>
      </c>
      <c r="DO22" s="43">
        <v>0</v>
      </c>
      <c r="DP22" s="43">
        <v>0</v>
      </c>
      <c r="DQ22" s="43">
        <v>0</v>
      </c>
      <c r="DR22" s="43">
        <v>0</v>
      </c>
      <c r="DS22" s="48">
        <v>0</v>
      </c>
      <c r="DT22" s="43">
        <v>0</v>
      </c>
      <c r="DU22" s="48">
        <v>0</v>
      </c>
      <c r="DV22" s="43">
        <v>0</v>
      </c>
      <c r="DW22" s="48">
        <v>0</v>
      </c>
      <c r="DX22" s="44">
        <v>0</v>
      </c>
      <c r="DY22" s="44">
        <v>0</v>
      </c>
      <c r="DZ22" s="48">
        <v>0</v>
      </c>
      <c r="EA22" s="48">
        <v>0</v>
      </c>
      <c r="EB22" s="43">
        <v>0</v>
      </c>
      <c r="EC22" s="43">
        <v>0</v>
      </c>
      <c r="ED22" s="43">
        <v>0</v>
      </c>
      <c r="EE22" s="43">
        <v>0</v>
      </c>
      <c r="EF22" s="43">
        <v>0</v>
      </c>
      <c r="EG22" s="43">
        <v>0</v>
      </c>
      <c r="EH22" s="44">
        <v>0</v>
      </c>
      <c r="EI22" s="43">
        <v>0</v>
      </c>
      <c r="EJ22" s="43">
        <v>0</v>
      </c>
      <c r="EK22" s="43">
        <v>0</v>
      </c>
      <c r="EL22" s="43">
        <v>0</v>
      </c>
      <c r="EM22" s="48">
        <v>0</v>
      </c>
      <c r="EN22" s="44">
        <v>0</v>
      </c>
      <c r="EO22" s="44">
        <v>0</v>
      </c>
      <c r="EP22" s="44">
        <v>0</v>
      </c>
      <c r="EQ22" s="44">
        <v>0</v>
      </c>
      <c r="ER22" s="43">
        <v>0</v>
      </c>
      <c r="ES22" s="43">
        <v>0</v>
      </c>
      <c r="ET22" s="43">
        <v>0</v>
      </c>
      <c r="EU22" s="43">
        <v>0</v>
      </c>
      <c r="EV22" s="43">
        <v>0</v>
      </c>
      <c r="EW22" s="44">
        <v>0</v>
      </c>
      <c r="EX22" s="43">
        <v>0</v>
      </c>
      <c r="EY22" s="43">
        <v>0</v>
      </c>
      <c r="EZ22" s="48">
        <v>0</v>
      </c>
      <c r="FA22" s="43">
        <v>0</v>
      </c>
      <c r="FB22" s="48">
        <v>0</v>
      </c>
      <c r="FC22" s="43">
        <v>0.49767171774733499</v>
      </c>
      <c r="FD22" s="43">
        <v>0</v>
      </c>
      <c r="FE22" s="43">
        <v>0</v>
      </c>
      <c r="FF22" s="43">
        <v>0</v>
      </c>
      <c r="FG22" s="43">
        <v>0</v>
      </c>
      <c r="FH22" s="48">
        <f>1-SUM(C22:FG22)</f>
        <v>0.50232828225266501</v>
      </c>
      <c r="FI22" s="43">
        <v>0</v>
      </c>
      <c r="FJ22" s="43">
        <v>0</v>
      </c>
      <c r="FK22" s="43">
        <v>0</v>
      </c>
      <c r="FL22" s="43">
        <v>0</v>
      </c>
      <c r="FM22" s="43">
        <v>0</v>
      </c>
      <c r="FN22" s="48">
        <v>0</v>
      </c>
      <c r="FO22" s="43">
        <v>0</v>
      </c>
      <c r="FP22" s="43">
        <v>0</v>
      </c>
      <c r="FQ22" s="44">
        <v>0</v>
      </c>
      <c r="FR22" s="43">
        <v>0</v>
      </c>
      <c r="FS22" s="43">
        <v>0</v>
      </c>
      <c r="FT22" s="43">
        <v>0</v>
      </c>
      <c r="FU22" s="43">
        <v>0</v>
      </c>
      <c r="FV22" s="43">
        <v>0</v>
      </c>
      <c r="FW22" s="43">
        <v>0</v>
      </c>
      <c r="FX22" s="43">
        <v>0</v>
      </c>
      <c r="FY22" s="43">
        <v>0</v>
      </c>
      <c r="FZ22" s="43">
        <v>0</v>
      </c>
      <c r="GA22" s="43">
        <v>0</v>
      </c>
      <c r="GB22" s="43">
        <v>0</v>
      </c>
      <c r="GC22" s="43">
        <v>0</v>
      </c>
      <c r="GD22" s="43">
        <v>0</v>
      </c>
      <c r="GE22" s="43">
        <v>0</v>
      </c>
      <c r="GF22" s="43">
        <v>0</v>
      </c>
      <c r="GG22" s="43">
        <v>0</v>
      </c>
      <c r="GH22" s="43">
        <v>0</v>
      </c>
      <c r="GI22" s="43">
        <v>0</v>
      </c>
      <c r="GJ22" s="43">
        <v>0</v>
      </c>
      <c r="GK22" s="43">
        <v>0</v>
      </c>
      <c r="GL22" s="43">
        <v>0</v>
      </c>
      <c r="GM22" s="43">
        <v>0</v>
      </c>
      <c r="GN22" s="43">
        <v>0</v>
      </c>
      <c r="GO22" s="43">
        <v>0</v>
      </c>
      <c r="GP22" s="43">
        <v>0</v>
      </c>
      <c r="GQ22" s="48">
        <v>0</v>
      </c>
      <c r="GR22" s="43">
        <v>0</v>
      </c>
      <c r="GS22" s="43">
        <v>0</v>
      </c>
      <c r="GT22" s="44">
        <v>0</v>
      </c>
      <c r="GU22" s="48">
        <f t="shared" si="0"/>
        <v>1</v>
      </c>
    </row>
    <row r="23" spans="1:203" x14ac:dyDescent="0.2">
      <c r="A23" s="51">
        <v>21</v>
      </c>
      <c r="B23" s="80" t="s">
        <v>378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4">
        <v>0</v>
      </c>
      <c r="I23" s="43">
        <v>0</v>
      </c>
      <c r="J23" s="43">
        <v>0</v>
      </c>
      <c r="K23" s="44">
        <v>0</v>
      </c>
      <c r="L23" s="44">
        <v>0</v>
      </c>
      <c r="M23" s="43">
        <v>0</v>
      </c>
      <c r="N23" s="43">
        <v>0</v>
      </c>
      <c r="O23" s="43">
        <v>0</v>
      </c>
      <c r="P23" s="43">
        <v>0</v>
      </c>
      <c r="Q23" s="44">
        <v>0</v>
      </c>
      <c r="R23" s="44">
        <v>0</v>
      </c>
      <c r="S23" s="44">
        <v>0</v>
      </c>
      <c r="T23" s="43">
        <v>0</v>
      </c>
      <c r="U23" s="43">
        <v>0</v>
      </c>
      <c r="V23" s="44">
        <v>0</v>
      </c>
      <c r="W23" s="43">
        <v>0</v>
      </c>
      <c r="X23" s="43">
        <v>0</v>
      </c>
      <c r="Y23" s="44">
        <v>0</v>
      </c>
      <c r="Z23" s="43">
        <v>0</v>
      </c>
      <c r="AA23" s="44">
        <v>0</v>
      </c>
      <c r="AB23" s="44">
        <v>0</v>
      </c>
      <c r="AC23" s="43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3">
        <v>0</v>
      </c>
      <c r="AS23" s="43">
        <v>0</v>
      </c>
      <c r="AT23" s="43">
        <v>0</v>
      </c>
      <c r="AU23" s="43">
        <v>0</v>
      </c>
      <c r="AV23" s="43">
        <v>0</v>
      </c>
      <c r="AW23" s="43">
        <v>0</v>
      </c>
      <c r="AX23" s="43">
        <v>0</v>
      </c>
      <c r="AY23" s="43">
        <v>0</v>
      </c>
      <c r="AZ23" s="43">
        <v>0</v>
      </c>
      <c r="BA23" s="48">
        <v>0</v>
      </c>
      <c r="BB23" s="43">
        <v>0</v>
      </c>
      <c r="BC23" s="43">
        <v>0</v>
      </c>
      <c r="BD23" s="43">
        <v>0</v>
      </c>
      <c r="BE23" s="48">
        <v>0</v>
      </c>
      <c r="BF23" s="48">
        <v>0</v>
      </c>
      <c r="BG23" s="43">
        <v>0</v>
      </c>
      <c r="BH23" s="43">
        <v>0</v>
      </c>
      <c r="BI23" s="44">
        <v>0</v>
      </c>
      <c r="BJ23" s="44">
        <v>0</v>
      </c>
      <c r="BK23" s="44">
        <v>0</v>
      </c>
      <c r="BL23" s="43">
        <v>0</v>
      </c>
      <c r="BM23" s="43">
        <v>0</v>
      </c>
      <c r="BN23" s="43">
        <v>0</v>
      </c>
      <c r="BO23" s="44">
        <v>0</v>
      </c>
      <c r="BP23" s="44">
        <v>0</v>
      </c>
      <c r="BQ23" s="48">
        <v>0</v>
      </c>
      <c r="BR23" s="43">
        <v>0</v>
      </c>
      <c r="BS23" s="44">
        <v>0</v>
      </c>
      <c r="BT23" s="43">
        <v>0</v>
      </c>
      <c r="BU23" s="43">
        <v>0</v>
      </c>
      <c r="BV23" s="48">
        <v>0</v>
      </c>
      <c r="BW23" s="44">
        <v>0</v>
      </c>
      <c r="BX23" s="44">
        <v>0</v>
      </c>
      <c r="BY23" s="43">
        <v>0</v>
      </c>
      <c r="BZ23" s="44">
        <v>0</v>
      </c>
      <c r="CA23" s="44">
        <v>0</v>
      </c>
      <c r="CB23" s="44">
        <v>0</v>
      </c>
      <c r="CC23" s="44">
        <v>0</v>
      </c>
      <c r="CD23" s="43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3">
        <v>0</v>
      </c>
      <c r="CM23" s="43">
        <v>0</v>
      </c>
      <c r="CN23" s="48">
        <v>0</v>
      </c>
      <c r="CO23" s="44">
        <v>0</v>
      </c>
      <c r="CP23" s="44">
        <v>0</v>
      </c>
      <c r="CQ23" s="43">
        <v>0</v>
      </c>
      <c r="CR23" s="43">
        <v>0</v>
      </c>
      <c r="CS23" s="44">
        <v>0</v>
      </c>
      <c r="CT23" s="43">
        <v>0</v>
      </c>
      <c r="CU23" s="44">
        <v>0</v>
      </c>
      <c r="CV23" s="44">
        <v>0</v>
      </c>
      <c r="CW23" s="43">
        <v>0</v>
      </c>
      <c r="CX23" s="43">
        <v>0</v>
      </c>
      <c r="CY23" s="43">
        <v>0</v>
      </c>
      <c r="CZ23" s="44">
        <v>0</v>
      </c>
      <c r="DA23" s="43">
        <v>0</v>
      </c>
      <c r="DB23" s="43">
        <v>0</v>
      </c>
      <c r="DC23" s="44">
        <v>0</v>
      </c>
      <c r="DD23" s="43">
        <v>0</v>
      </c>
      <c r="DE23" s="44">
        <v>0</v>
      </c>
      <c r="DF23" s="43">
        <v>0</v>
      </c>
      <c r="DG23" s="44">
        <v>0</v>
      </c>
      <c r="DH23" s="44">
        <v>0</v>
      </c>
      <c r="DI23" s="44">
        <v>0</v>
      </c>
      <c r="DJ23" s="44">
        <v>0</v>
      </c>
      <c r="DK23" s="44">
        <v>0</v>
      </c>
      <c r="DL23" s="43">
        <v>0</v>
      </c>
      <c r="DM23" s="44">
        <v>0</v>
      </c>
      <c r="DN23" s="43">
        <v>0</v>
      </c>
      <c r="DO23" s="43">
        <v>0</v>
      </c>
      <c r="DP23" s="43">
        <v>0</v>
      </c>
      <c r="DQ23" s="43">
        <v>0</v>
      </c>
      <c r="DR23" s="43">
        <v>0</v>
      </c>
      <c r="DS23" s="48">
        <v>0</v>
      </c>
      <c r="DT23" s="43">
        <v>0</v>
      </c>
      <c r="DU23" s="48">
        <v>0</v>
      </c>
      <c r="DV23" s="43">
        <v>0</v>
      </c>
      <c r="DW23" s="48">
        <v>0</v>
      </c>
      <c r="DX23" s="44">
        <v>0</v>
      </c>
      <c r="DY23" s="44">
        <v>0</v>
      </c>
      <c r="DZ23" s="48">
        <v>0</v>
      </c>
      <c r="EA23" s="48">
        <v>0</v>
      </c>
      <c r="EB23" s="43">
        <v>0</v>
      </c>
      <c r="EC23" s="43">
        <v>0</v>
      </c>
      <c r="ED23" s="43">
        <v>0</v>
      </c>
      <c r="EE23" s="43">
        <v>0</v>
      </c>
      <c r="EF23" s="43">
        <v>0</v>
      </c>
      <c r="EG23" s="43">
        <v>0</v>
      </c>
      <c r="EH23" s="44">
        <v>0</v>
      </c>
      <c r="EI23" s="43">
        <v>0</v>
      </c>
      <c r="EJ23" s="43">
        <v>0</v>
      </c>
      <c r="EK23" s="43">
        <v>0</v>
      </c>
      <c r="EL23" s="43">
        <v>0</v>
      </c>
      <c r="EM23" s="48">
        <v>0</v>
      </c>
      <c r="EN23" s="44">
        <v>0</v>
      </c>
      <c r="EO23" s="44">
        <v>0</v>
      </c>
      <c r="EP23" s="44">
        <v>0</v>
      </c>
      <c r="EQ23" s="44">
        <v>0</v>
      </c>
      <c r="ER23" s="43">
        <v>0</v>
      </c>
      <c r="ES23" s="43">
        <v>0</v>
      </c>
      <c r="ET23" s="43">
        <v>0</v>
      </c>
      <c r="EU23" s="43">
        <v>0</v>
      </c>
      <c r="EV23" s="43">
        <v>0</v>
      </c>
      <c r="EW23" s="44">
        <v>0</v>
      </c>
      <c r="EX23" s="43">
        <v>0</v>
      </c>
      <c r="EY23" s="43">
        <v>0</v>
      </c>
      <c r="EZ23" s="48">
        <v>0</v>
      </c>
      <c r="FA23" s="43">
        <v>0</v>
      </c>
      <c r="FB23" s="48">
        <v>0</v>
      </c>
      <c r="FC23" s="43">
        <v>0</v>
      </c>
      <c r="FD23" s="43">
        <v>0</v>
      </c>
      <c r="FE23" s="44">
        <v>0</v>
      </c>
      <c r="FF23" s="43">
        <v>0</v>
      </c>
      <c r="FG23" s="43">
        <v>0</v>
      </c>
      <c r="FH23" s="48">
        <v>0</v>
      </c>
      <c r="FI23" s="43">
        <v>0</v>
      </c>
      <c r="FJ23" s="43">
        <v>1</v>
      </c>
      <c r="FK23" s="43">
        <v>0</v>
      </c>
      <c r="FL23" s="43">
        <v>0</v>
      </c>
      <c r="FM23" s="43">
        <v>0</v>
      </c>
      <c r="FN23" s="48">
        <v>0</v>
      </c>
      <c r="FO23" s="43">
        <v>0</v>
      </c>
      <c r="FP23" s="43">
        <v>0</v>
      </c>
      <c r="FQ23" s="44">
        <v>0</v>
      </c>
      <c r="FR23" s="43">
        <v>0</v>
      </c>
      <c r="FS23" s="43">
        <v>0</v>
      </c>
      <c r="FT23" s="43">
        <v>0</v>
      </c>
      <c r="FU23" s="43">
        <v>0</v>
      </c>
      <c r="FV23" s="43">
        <v>0</v>
      </c>
      <c r="FW23" s="43">
        <v>0</v>
      </c>
      <c r="FX23" s="43">
        <v>0</v>
      </c>
      <c r="FY23" s="43">
        <v>0</v>
      </c>
      <c r="FZ23" s="43">
        <v>0</v>
      </c>
      <c r="GA23" s="43">
        <v>0</v>
      </c>
      <c r="GB23" s="43">
        <v>0</v>
      </c>
      <c r="GC23" s="43">
        <v>0</v>
      </c>
      <c r="GD23" s="43">
        <v>0</v>
      </c>
      <c r="GE23" s="43">
        <v>0</v>
      </c>
      <c r="GF23" s="43">
        <v>0</v>
      </c>
      <c r="GG23" s="43">
        <v>0</v>
      </c>
      <c r="GH23" s="43">
        <v>0</v>
      </c>
      <c r="GI23" s="43">
        <v>0</v>
      </c>
      <c r="GJ23" s="43">
        <v>0</v>
      </c>
      <c r="GK23" s="43">
        <v>0</v>
      </c>
      <c r="GL23" s="43">
        <v>0</v>
      </c>
      <c r="GM23" s="43">
        <v>0</v>
      </c>
      <c r="GN23" s="43">
        <v>0</v>
      </c>
      <c r="GO23" s="43">
        <v>0</v>
      </c>
      <c r="GP23" s="43">
        <v>0</v>
      </c>
      <c r="GQ23" s="48">
        <v>0</v>
      </c>
      <c r="GR23" s="43">
        <v>0</v>
      </c>
      <c r="GS23" s="43">
        <v>0</v>
      </c>
      <c r="GT23" s="44">
        <v>0</v>
      </c>
      <c r="GU23" s="48">
        <f t="shared" si="0"/>
        <v>1</v>
      </c>
    </row>
    <row r="24" spans="1:203" ht="21.75" x14ac:dyDescent="0.2">
      <c r="A24" s="51">
        <v>22</v>
      </c>
      <c r="B24" s="82" t="s">
        <v>379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4">
        <v>0</v>
      </c>
      <c r="I24" s="43">
        <v>0</v>
      </c>
      <c r="J24" s="43">
        <v>0</v>
      </c>
      <c r="K24" s="44">
        <v>0</v>
      </c>
      <c r="L24" s="44">
        <v>0</v>
      </c>
      <c r="M24" s="43">
        <v>0</v>
      </c>
      <c r="N24" s="43">
        <v>0</v>
      </c>
      <c r="O24" s="43">
        <v>0</v>
      </c>
      <c r="P24" s="43">
        <v>0</v>
      </c>
      <c r="Q24" s="44">
        <v>0</v>
      </c>
      <c r="R24" s="44">
        <v>0</v>
      </c>
      <c r="S24" s="44">
        <v>0</v>
      </c>
      <c r="T24" s="43">
        <v>0</v>
      </c>
      <c r="U24" s="43">
        <v>0</v>
      </c>
      <c r="V24" s="44">
        <v>0</v>
      </c>
      <c r="W24" s="43">
        <v>0</v>
      </c>
      <c r="X24" s="43">
        <v>0</v>
      </c>
      <c r="Y24" s="44">
        <v>0</v>
      </c>
      <c r="Z24" s="43">
        <v>0</v>
      </c>
      <c r="AA24" s="44">
        <v>0</v>
      </c>
      <c r="AB24" s="44">
        <v>0</v>
      </c>
      <c r="AC24" s="43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0</v>
      </c>
      <c r="AW24" s="43">
        <v>0</v>
      </c>
      <c r="AX24" s="43">
        <v>0</v>
      </c>
      <c r="AY24" s="43">
        <v>0</v>
      </c>
      <c r="AZ24" s="43">
        <v>0</v>
      </c>
      <c r="BA24" s="48">
        <v>0</v>
      </c>
      <c r="BB24" s="43">
        <v>0</v>
      </c>
      <c r="BC24" s="43">
        <v>0</v>
      </c>
      <c r="BD24" s="43">
        <v>0</v>
      </c>
      <c r="BE24" s="48">
        <v>0</v>
      </c>
      <c r="BF24" s="48">
        <v>0</v>
      </c>
      <c r="BG24" s="43">
        <v>0</v>
      </c>
      <c r="BH24" s="43">
        <v>0</v>
      </c>
      <c r="BI24" s="44">
        <v>0</v>
      </c>
      <c r="BJ24" s="44">
        <v>0</v>
      </c>
      <c r="BK24" s="44">
        <v>0</v>
      </c>
      <c r="BL24" s="43">
        <v>0</v>
      </c>
      <c r="BM24" s="43">
        <v>0</v>
      </c>
      <c r="BN24" s="43">
        <v>0</v>
      </c>
      <c r="BO24" s="44">
        <v>0</v>
      </c>
      <c r="BP24" s="44">
        <v>0</v>
      </c>
      <c r="BQ24" s="48">
        <v>0</v>
      </c>
      <c r="BR24" s="43">
        <v>0</v>
      </c>
      <c r="BS24" s="44">
        <v>0</v>
      </c>
      <c r="BT24" s="43">
        <v>0</v>
      </c>
      <c r="BU24" s="43">
        <v>0</v>
      </c>
      <c r="BV24" s="48">
        <v>0</v>
      </c>
      <c r="BW24" s="44">
        <v>0</v>
      </c>
      <c r="BX24" s="44">
        <v>0</v>
      </c>
      <c r="BY24" s="43">
        <v>0</v>
      </c>
      <c r="BZ24" s="44">
        <v>0</v>
      </c>
      <c r="CA24" s="44">
        <v>0</v>
      </c>
      <c r="CB24" s="44">
        <v>0</v>
      </c>
      <c r="CC24" s="44">
        <v>0</v>
      </c>
      <c r="CD24" s="43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0</v>
      </c>
      <c r="CL24" s="43">
        <v>0</v>
      </c>
      <c r="CM24" s="43">
        <v>0</v>
      </c>
      <c r="CN24" s="48">
        <v>0</v>
      </c>
      <c r="CO24" s="44">
        <v>0</v>
      </c>
      <c r="CP24" s="44">
        <v>0</v>
      </c>
      <c r="CQ24" s="43">
        <v>0</v>
      </c>
      <c r="CR24" s="43">
        <v>0</v>
      </c>
      <c r="CS24" s="44">
        <v>0</v>
      </c>
      <c r="CT24" s="43">
        <v>0</v>
      </c>
      <c r="CU24" s="44">
        <v>0</v>
      </c>
      <c r="CV24" s="44">
        <v>0</v>
      </c>
      <c r="CW24" s="43">
        <v>0</v>
      </c>
      <c r="CX24" s="43">
        <v>0</v>
      </c>
      <c r="CY24" s="43">
        <v>0</v>
      </c>
      <c r="CZ24" s="44">
        <v>0</v>
      </c>
      <c r="DA24" s="43">
        <v>0</v>
      </c>
      <c r="DB24" s="43">
        <v>0</v>
      </c>
      <c r="DC24" s="44">
        <v>0</v>
      </c>
      <c r="DD24" s="43">
        <v>0</v>
      </c>
      <c r="DE24" s="44">
        <v>0</v>
      </c>
      <c r="DF24" s="43">
        <v>0</v>
      </c>
      <c r="DG24" s="44">
        <v>0</v>
      </c>
      <c r="DH24" s="44">
        <v>0</v>
      </c>
      <c r="DI24" s="44">
        <v>0</v>
      </c>
      <c r="DJ24" s="44">
        <v>0</v>
      </c>
      <c r="DK24" s="44">
        <v>0</v>
      </c>
      <c r="DL24" s="43">
        <v>0</v>
      </c>
      <c r="DM24" s="44">
        <v>0</v>
      </c>
      <c r="DN24" s="43">
        <v>0</v>
      </c>
      <c r="DO24" s="43">
        <v>0</v>
      </c>
      <c r="DP24" s="43">
        <v>0</v>
      </c>
      <c r="DQ24" s="43">
        <v>0</v>
      </c>
      <c r="DR24" s="43">
        <v>0</v>
      </c>
      <c r="DS24" s="48">
        <v>0</v>
      </c>
      <c r="DT24" s="43">
        <v>0</v>
      </c>
      <c r="DU24" s="48">
        <v>0</v>
      </c>
      <c r="DV24" s="43">
        <v>0</v>
      </c>
      <c r="DW24" s="48">
        <v>0</v>
      </c>
      <c r="DX24" s="44">
        <v>0</v>
      </c>
      <c r="DY24" s="44">
        <v>0</v>
      </c>
      <c r="DZ24" s="48">
        <v>0</v>
      </c>
      <c r="EA24" s="48">
        <v>0</v>
      </c>
      <c r="EB24" s="43">
        <v>0</v>
      </c>
      <c r="EC24" s="43">
        <v>0</v>
      </c>
      <c r="ED24" s="43">
        <v>0</v>
      </c>
      <c r="EE24" s="43">
        <v>0</v>
      </c>
      <c r="EF24" s="43">
        <v>0</v>
      </c>
      <c r="EG24" s="43">
        <v>0</v>
      </c>
      <c r="EH24" s="44">
        <v>0</v>
      </c>
      <c r="EI24" s="43">
        <v>0</v>
      </c>
      <c r="EJ24" s="43">
        <v>0</v>
      </c>
      <c r="EK24" s="43">
        <v>0</v>
      </c>
      <c r="EL24" s="43">
        <v>0</v>
      </c>
      <c r="EM24" s="48">
        <v>0</v>
      </c>
      <c r="EN24" s="44">
        <v>0</v>
      </c>
      <c r="EO24" s="44">
        <v>0</v>
      </c>
      <c r="EP24" s="44">
        <v>0</v>
      </c>
      <c r="EQ24" s="44">
        <v>0</v>
      </c>
      <c r="ER24" s="43">
        <v>0</v>
      </c>
      <c r="ES24" s="43">
        <v>0</v>
      </c>
      <c r="ET24" s="43">
        <v>0</v>
      </c>
      <c r="EU24" s="43">
        <v>0</v>
      </c>
      <c r="EV24" s="43">
        <v>0</v>
      </c>
      <c r="EW24" s="44">
        <v>0</v>
      </c>
      <c r="EX24" s="43">
        <v>0</v>
      </c>
      <c r="EY24" s="43">
        <v>0</v>
      </c>
      <c r="EZ24" s="48">
        <v>0</v>
      </c>
      <c r="FA24" s="43">
        <v>0</v>
      </c>
      <c r="FB24" s="48">
        <v>0</v>
      </c>
      <c r="FC24" s="43">
        <v>0</v>
      </c>
      <c r="FD24" s="43">
        <v>0</v>
      </c>
      <c r="FE24" s="44">
        <v>0</v>
      </c>
      <c r="FF24" s="43">
        <v>0</v>
      </c>
      <c r="FG24" s="43">
        <v>0</v>
      </c>
      <c r="FH24" s="48">
        <v>0</v>
      </c>
      <c r="FI24" s="43">
        <v>0</v>
      </c>
      <c r="FJ24" s="43">
        <v>0.13</v>
      </c>
      <c r="FK24" s="43">
        <v>0</v>
      </c>
      <c r="FL24" s="43">
        <v>0</v>
      </c>
      <c r="FM24" s="43">
        <v>0</v>
      </c>
      <c r="FN24" s="48">
        <v>0</v>
      </c>
      <c r="FO24" s="43">
        <v>0.21014963860977401</v>
      </c>
      <c r="FP24" s="43">
        <v>9.8503613902256003E-3</v>
      </c>
      <c r="FQ24" s="44">
        <v>0</v>
      </c>
      <c r="FR24" s="43">
        <v>0.25</v>
      </c>
      <c r="FS24" s="43">
        <v>0</v>
      </c>
      <c r="FT24" s="43">
        <v>0</v>
      </c>
      <c r="FU24" s="43">
        <v>0</v>
      </c>
      <c r="FV24" s="43">
        <v>0</v>
      </c>
      <c r="FW24" s="43">
        <v>0</v>
      </c>
      <c r="FX24" s="43">
        <v>0</v>
      </c>
      <c r="FY24" s="43">
        <v>0</v>
      </c>
      <c r="FZ24" s="43">
        <v>0</v>
      </c>
      <c r="GA24" s="43">
        <v>0</v>
      </c>
      <c r="GB24" s="43">
        <v>0</v>
      </c>
      <c r="GC24" s="43">
        <v>0</v>
      </c>
      <c r="GD24" s="43">
        <v>0</v>
      </c>
      <c r="GE24" s="43">
        <v>0</v>
      </c>
      <c r="GF24" s="43">
        <v>0</v>
      </c>
      <c r="GG24" s="43">
        <v>0</v>
      </c>
      <c r="GH24" s="43">
        <v>0</v>
      </c>
      <c r="GI24" s="43">
        <v>0</v>
      </c>
      <c r="GJ24" s="43">
        <v>0</v>
      </c>
      <c r="GK24" s="43">
        <v>0</v>
      </c>
      <c r="GL24" s="43">
        <v>0</v>
      </c>
      <c r="GM24" s="43">
        <v>0</v>
      </c>
      <c r="GN24" s="43">
        <v>0</v>
      </c>
      <c r="GO24" s="43">
        <v>0</v>
      </c>
      <c r="GP24" s="43">
        <v>0</v>
      </c>
      <c r="GQ24" s="48">
        <v>0</v>
      </c>
      <c r="GR24" s="43">
        <v>0.4</v>
      </c>
      <c r="GS24" s="43">
        <v>0</v>
      </c>
      <c r="GT24" s="44">
        <v>0</v>
      </c>
      <c r="GU24" s="48">
        <f t="shared" si="0"/>
        <v>0.99999999999999967</v>
      </c>
    </row>
    <row r="25" spans="1:203" ht="21.75" x14ac:dyDescent="0.2">
      <c r="A25" s="51">
        <v>23</v>
      </c>
      <c r="B25" s="80" t="s">
        <v>380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4">
        <v>0</v>
      </c>
      <c r="I25" s="43">
        <v>0</v>
      </c>
      <c r="J25" s="43">
        <v>0</v>
      </c>
      <c r="K25" s="44">
        <v>0</v>
      </c>
      <c r="L25" s="44">
        <v>0</v>
      </c>
      <c r="M25" s="43">
        <v>0</v>
      </c>
      <c r="N25" s="43">
        <v>0</v>
      </c>
      <c r="O25" s="43">
        <v>0</v>
      </c>
      <c r="P25" s="43">
        <v>0</v>
      </c>
      <c r="Q25" s="44">
        <v>0</v>
      </c>
      <c r="R25" s="44">
        <v>0</v>
      </c>
      <c r="S25" s="44">
        <v>0</v>
      </c>
      <c r="T25" s="43">
        <v>0</v>
      </c>
      <c r="U25" s="43">
        <v>0</v>
      </c>
      <c r="V25" s="44">
        <v>0</v>
      </c>
      <c r="W25" s="43">
        <v>0</v>
      </c>
      <c r="X25" s="43">
        <v>0</v>
      </c>
      <c r="Y25" s="44">
        <v>0</v>
      </c>
      <c r="Z25" s="43">
        <v>0</v>
      </c>
      <c r="AA25" s="44">
        <v>0</v>
      </c>
      <c r="AB25" s="44">
        <v>0</v>
      </c>
      <c r="AC25" s="43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3">
        <v>0</v>
      </c>
      <c r="AS25" s="43">
        <v>0</v>
      </c>
      <c r="AT25" s="43">
        <v>0</v>
      </c>
      <c r="AU25" s="43">
        <v>0</v>
      </c>
      <c r="AV25" s="43">
        <v>0</v>
      </c>
      <c r="AW25" s="43">
        <v>0</v>
      </c>
      <c r="AX25" s="43">
        <v>0</v>
      </c>
      <c r="AY25" s="43">
        <v>0</v>
      </c>
      <c r="AZ25" s="43">
        <v>0</v>
      </c>
      <c r="BA25" s="48">
        <v>0</v>
      </c>
      <c r="BB25" s="43">
        <v>0</v>
      </c>
      <c r="BC25" s="43">
        <v>0</v>
      </c>
      <c r="BD25" s="43">
        <v>0</v>
      </c>
      <c r="BE25" s="48">
        <v>0</v>
      </c>
      <c r="BF25" s="48">
        <v>0</v>
      </c>
      <c r="BG25" s="43">
        <v>0</v>
      </c>
      <c r="BH25" s="43">
        <v>0</v>
      </c>
      <c r="BI25" s="44">
        <v>0</v>
      </c>
      <c r="BJ25" s="44">
        <v>0</v>
      </c>
      <c r="BK25" s="44">
        <v>0</v>
      </c>
      <c r="BL25" s="43">
        <v>0</v>
      </c>
      <c r="BM25" s="43">
        <v>0</v>
      </c>
      <c r="BN25" s="43">
        <v>0</v>
      </c>
      <c r="BO25" s="44">
        <v>0</v>
      </c>
      <c r="BP25" s="44">
        <v>0</v>
      </c>
      <c r="BQ25" s="48">
        <v>0</v>
      </c>
      <c r="BR25" s="43">
        <v>0</v>
      </c>
      <c r="BS25" s="44">
        <v>0</v>
      </c>
      <c r="BT25" s="43">
        <v>0</v>
      </c>
      <c r="BU25" s="43">
        <v>0</v>
      </c>
      <c r="BV25" s="48">
        <v>0</v>
      </c>
      <c r="BW25" s="44">
        <v>0</v>
      </c>
      <c r="BX25" s="44">
        <v>0</v>
      </c>
      <c r="BY25" s="43">
        <v>0</v>
      </c>
      <c r="BZ25" s="44">
        <v>0</v>
      </c>
      <c r="CA25" s="44">
        <v>0</v>
      </c>
      <c r="CB25" s="44">
        <v>0</v>
      </c>
      <c r="CC25" s="44">
        <v>0</v>
      </c>
      <c r="CD25" s="43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3">
        <v>0</v>
      </c>
      <c r="CM25" s="43">
        <v>0</v>
      </c>
      <c r="CN25" s="48">
        <v>0</v>
      </c>
      <c r="CO25" s="44">
        <v>0</v>
      </c>
      <c r="CP25" s="44">
        <v>0</v>
      </c>
      <c r="CQ25" s="43">
        <v>0</v>
      </c>
      <c r="CR25" s="43">
        <v>0</v>
      </c>
      <c r="CS25" s="44">
        <v>0</v>
      </c>
      <c r="CT25" s="43">
        <v>0</v>
      </c>
      <c r="CU25" s="44">
        <v>0</v>
      </c>
      <c r="CV25" s="44">
        <v>0</v>
      </c>
      <c r="CW25" s="43">
        <v>0</v>
      </c>
      <c r="CX25" s="43">
        <v>0</v>
      </c>
      <c r="CY25" s="43">
        <v>0</v>
      </c>
      <c r="CZ25" s="44">
        <v>0</v>
      </c>
      <c r="DA25" s="43">
        <v>0</v>
      </c>
      <c r="DB25" s="43">
        <v>0</v>
      </c>
      <c r="DC25" s="44">
        <v>0</v>
      </c>
      <c r="DD25" s="43">
        <v>0</v>
      </c>
      <c r="DE25" s="44">
        <v>0</v>
      </c>
      <c r="DF25" s="43">
        <v>0</v>
      </c>
      <c r="DG25" s="44">
        <v>0</v>
      </c>
      <c r="DH25" s="44">
        <v>0</v>
      </c>
      <c r="DI25" s="44">
        <v>0</v>
      </c>
      <c r="DJ25" s="44">
        <v>0</v>
      </c>
      <c r="DK25" s="44">
        <v>0</v>
      </c>
      <c r="DL25" s="43">
        <v>0</v>
      </c>
      <c r="DM25" s="44">
        <v>0</v>
      </c>
      <c r="DN25" s="43">
        <v>0</v>
      </c>
      <c r="DO25" s="43">
        <v>0</v>
      </c>
      <c r="DP25" s="43">
        <v>0</v>
      </c>
      <c r="DQ25" s="43">
        <v>0</v>
      </c>
      <c r="DR25" s="43">
        <v>0</v>
      </c>
      <c r="DS25" s="48">
        <v>0</v>
      </c>
      <c r="DT25" s="43">
        <v>0</v>
      </c>
      <c r="DU25" s="48">
        <v>0</v>
      </c>
      <c r="DV25" s="43">
        <v>0</v>
      </c>
      <c r="DW25" s="48">
        <v>0</v>
      </c>
      <c r="DX25" s="44">
        <v>0</v>
      </c>
      <c r="DY25" s="44">
        <v>0</v>
      </c>
      <c r="DZ25" s="48">
        <v>0</v>
      </c>
      <c r="EA25" s="48">
        <v>0</v>
      </c>
      <c r="EB25" s="43">
        <v>0</v>
      </c>
      <c r="EC25" s="43">
        <v>0</v>
      </c>
      <c r="ED25" s="43">
        <v>0</v>
      </c>
      <c r="EE25" s="43">
        <v>0</v>
      </c>
      <c r="EF25" s="43">
        <v>0</v>
      </c>
      <c r="EG25" s="43">
        <v>0</v>
      </c>
      <c r="EH25" s="44">
        <v>0</v>
      </c>
      <c r="EI25" s="43">
        <v>0</v>
      </c>
      <c r="EJ25" s="43">
        <v>0</v>
      </c>
      <c r="EK25" s="43">
        <v>0</v>
      </c>
      <c r="EL25" s="43">
        <v>0</v>
      </c>
      <c r="EM25" s="48">
        <v>0</v>
      </c>
      <c r="EN25" s="44">
        <v>0</v>
      </c>
      <c r="EO25" s="44">
        <v>0</v>
      </c>
      <c r="EP25" s="44">
        <v>0</v>
      </c>
      <c r="EQ25" s="44">
        <v>0</v>
      </c>
      <c r="ER25" s="43">
        <v>0</v>
      </c>
      <c r="ES25" s="43">
        <v>0</v>
      </c>
      <c r="ET25" s="43">
        <v>0</v>
      </c>
      <c r="EU25" s="43">
        <v>0</v>
      </c>
      <c r="EV25" s="43">
        <v>0</v>
      </c>
      <c r="EW25" s="44">
        <v>0</v>
      </c>
      <c r="EX25" s="43">
        <v>0</v>
      </c>
      <c r="EY25" s="43">
        <v>0</v>
      </c>
      <c r="EZ25" s="48">
        <v>0</v>
      </c>
      <c r="FA25" s="43">
        <v>0</v>
      </c>
      <c r="FB25" s="48">
        <v>1</v>
      </c>
      <c r="FC25" s="43">
        <v>0</v>
      </c>
      <c r="FD25" s="43">
        <v>0</v>
      </c>
      <c r="FE25" s="44">
        <v>0</v>
      </c>
      <c r="FF25" s="43">
        <v>0</v>
      </c>
      <c r="FG25" s="43">
        <v>0</v>
      </c>
      <c r="FH25" s="48">
        <v>0</v>
      </c>
      <c r="FI25" s="43">
        <v>0</v>
      </c>
      <c r="FJ25" s="43">
        <v>0</v>
      </c>
      <c r="FK25" s="43">
        <v>0</v>
      </c>
      <c r="FL25" s="43">
        <v>0</v>
      </c>
      <c r="FM25" s="43">
        <v>0</v>
      </c>
      <c r="FN25" s="48">
        <v>0</v>
      </c>
      <c r="FO25" s="43">
        <v>0</v>
      </c>
      <c r="FP25" s="43">
        <v>0</v>
      </c>
      <c r="FQ25" s="44">
        <v>0</v>
      </c>
      <c r="FR25" s="43">
        <v>0</v>
      </c>
      <c r="FS25" s="43">
        <v>0</v>
      </c>
      <c r="FT25" s="43">
        <v>0</v>
      </c>
      <c r="FU25" s="43">
        <v>0</v>
      </c>
      <c r="FV25" s="43">
        <v>0</v>
      </c>
      <c r="FW25" s="43">
        <v>0</v>
      </c>
      <c r="FX25" s="43">
        <v>0</v>
      </c>
      <c r="FY25" s="43">
        <v>0</v>
      </c>
      <c r="FZ25" s="43">
        <v>0</v>
      </c>
      <c r="GA25" s="43">
        <v>0</v>
      </c>
      <c r="GB25" s="43">
        <v>0</v>
      </c>
      <c r="GC25" s="43">
        <v>0</v>
      </c>
      <c r="GD25" s="43">
        <v>0</v>
      </c>
      <c r="GE25" s="43">
        <v>0</v>
      </c>
      <c r="GF25" s="43">
        <v>0</v>
      </c>
      <c r="GG25" s="43">
        <v>0</v>
      </c>
      <c r="GH25" s="43">
        <v>0</v>
      </c>
      <c r="GI25" s="43">
        <v>0</v>
      </c>
      <c r="GJ25" s="43">
        <v>0</v>
      </c>
      <c r="GK25" s="43">
        <v>0</v>
      </c>
      <c r="GL25" s="43">
        <v>0</v>
      </c>
      <c r="GM25" s="43">
        <v>0</v>
      </c>
      <c r="GN25" s="43">
        <v>0</v>
      </c>
      <c r="GO25" s="43">
        <v>0</v>
      </c>
      <c r="GP25" s="43">
        <v>0</v>
      </c>
      <c r="GQ25" s="48">
        <v>0</v>
      </c>
      <c r="GR25" s="43">
        <v>0</v>
      </c>
      <c r="GS25" s="43">
        <v>0</v>
      </c>
      <c r="GT25" s="44">
        <v>0</v>
      </c>
      <c r="GU25" s="48">
        <f t="shared" si="0"/>
        <v>1</v>
      </c>
    </row>
    <row r="26" spans="1:203" x14ac:dyDescent="0.2">
      <c r="A26" s="51">
        <v>24</v>
      </c>
      <c r="B26" s="80" t="s">
        <v>381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4">
        <v>0</v>
      </c>
      <c r="I26" s="43">
        <v>0</v>
      </c>
      <c r="J26" s="43">
        <v>0</v>
      </c>
      <c r="K26" s="44">
        <v>0</v>
      </c>
      <c r="L26" s="44">
        <v>0</v>
      </c>
      <c r="M26" s="43">
        <v>0</v>
      </c>
      <c r="N26" s="43">
        <v>0</v>
      </c>
      <c r="O26" s="43">
        <v>0</v>
      </c>
      <c r="P26" s="43">
        <v>0</v>
      </c>
      <c r="Q26" s="44">
        <v>0</v>
      </c>
      <c r="R26" s="44">
        <v>0</v>
      </c>
      <c r="S26" s="44">
        <v>0</v>
      </c>
      <c r="T26" s="43">
        <v>0</v>
      </c>
      <c r="U26" s="43">
        <v>0</v>
      </c>
      <c r="V26" s="44">
        <v>0</v>
      </c>
      <c r="W26" s="43">
        <v>0</v>
      </c>
      <c r="X26" s="43">
        <v>0</v>
      </c>
      <c r="Y26" s="44">
        <v>0</v>
      </c>
      <c r="Z26" s="43">
        <v>0</v>
      </c>
      <c r="AA26" s="44">
        <v>0</v>
      </c>
      <c r="AB26" s="44">
        <v>0</v>
      </c>
      <c r="AC26" s="43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3">
        <v>0</v>
      </c>
      <c r="AS26" s="43">
        <v>0</v>
      </c>
      <c r="AT26" s="43">
        <v>0</v>
      </c>
      <c r="AU26" s="43">
        <v>0</v>
      </c>
      <c r="AV26" s="43">
        <v>0</v>
      </c>
      <c r="AW26" s="43">
        <v>0</v>
      </c>
      <c r="AX26" s="43">
        <v>0</v>
      </c>
      <c r="AY26" s="43">
        <v>0</v>
      </c>
      <c r="AZ26" s="43">
        <v>0</v>
      </c>
      <c r="BA26" s="48">
        <v>0</v>
      </c>
      <c r="BB26" s="43">
        <v>0</v>
      </c>
      <c r="BC26" s="43">
        <v>0</v>
      </c>
      <c r="BD26" s="43">
        <v>0</v>
      </c>
      <c r="BE26" s="48">
        <v>0</v>
      </c>
      <c r="BF26" s="48">
        <v>0</v>
      </c>
      <c r="BG26" s="43">
        <v>0</v>
      </c>
      <c r="BH26" s="43">
        <v>0</v>
      </c>
      <c r="BI26" s="44">
        <v>0</v>
      </c>
      <c r="BJ26" s="44">
        <v>0</v>
      </c>
      <c r="BK26" s="44">
        <v>0</v>
      </c>
      <c r="BL26" s="43">
        <v>0</v>
      </c>
      <c r="BM26" s="43">
        <v>0</v>
      </c>
      <c r="BN26" s="43">
        <v>0</v>
      </c>
      <c r="BO26" s="44">
        <v>0</v>
      </c>
      <c r="BP26" s="44">
        <v>0</v>
      </c>
      <c r="BQ26" s="48">
        <v>0</v>
      </c>
      <c r="BR26" s="43">
        <v>0</v>
      </c>
      <c r="BS26" s="44">
        <v>0</v>
      </c>
      <c r="BT26" s="43">
        <v>0</v>
      </c>
      <c r="BU26" s="43">
        <v>0</v>
      </c>
      <c r="BV26" s="48">
        <v>0</v>
      </c>
      <c r="BW26" s="44">
        <v>0</v>
      </c>
      <c r="BX26" s="44">
        <v>0</v>
      </c>
      <c r="BY26" s="43">
        <v>0</v>
      </c>
      <c r="BZ26" s="44">
        <v>0</v>
      </c>
      <c r="CA26" s="44">
        <v>0</v>
      </c>
      <c r="CB26" s="44">
        <v>0</v>
      </c>
      <c r="CC26" s="44">
        <v>0</v>
      </c>
      <c r="CD26" s="43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3">
        <v>0</v>
      </c>
      <c r="CM26" s="43">
        <v>0</v>
      </c>
      <c r="CN26" s="48">
        <v>0</v>
      </c>
      <c r="CO26" s="44">
        <v>0</v>
      </c>
      <c r="CP26" s="44">
        <v>0</v>
      </c>
      <c r="CQ26" s="43">
        <v>0</v>
      </c>
      <c r="CR26" s="43">
        <v>0</v>
      </c>
      <c r="CS26" s="44">
        <v>0</v>
      </c>
      <c r="CT26" s="43">
        <v>0</v>
      </c>
      <c r="CU26" s="44">
        <v>0</v>
      </c>
      <c r="CV26" s="44">
        <v>0</v>
      </c>
      <c r="CW26" s="43">
        <v>0</v>
      </c>
      <c r="CX26" s="43">
        <v>0</v>
      </c>
      <c r="CY26" s="43">
        <v>0</v>
      </c>
      <c r="CZ26" s="44">
        <v>0</v>
      </c>
      <c r="DA26" s="43">
        <v>0</v>
      </c>
      <c r="DB26" s="43">
        <v>0</v>
      </c>
      <c r="DC26" s="44">
        <v>0</v>
      </c>
      <c r="DD26" s="43">
        <v>0</v>
      </c>
      <c r="DE26" s="44">
        <v>0</v>
      </c>
      <c r="DF26" s="43">
        <v>0</v>
      </c>
      <c r="DG26" s="44">
        <v>0</v>
      </c>
      <c r="DH26" s="44">
        <v>0</v>
      </c>
      <c r="DI26" s="44">
        <v>0</v>
      </c>
      <c r="DJ26" s="44">
        <v>0</v>
      </c>
      <c r="DK26" s="44">
        <v>0</v>
      </c>
      <c r="DL26" s="43">
        <v>0</v>
      </c>
      <c r="DM26" s="44">
        <v>0</v>
      </c>
      <c r="DN26" s="43">
        <v>0</v>
      </c>
      <c r="DO26" s="43">
        <v>0</v>
      </c>
      <c r="DP26" s="43">
        <v>0</v>
      </c>
      <c r="DQ26" s="43">
        <v>0</v>
      </c>
      <c r="DR26" s="43">
        <v>0</v>
      </c>
      <c r="DS26" s="48">
        <v>0</v>
      </c>
      <c r="DT26" s="43">
        <v>0</v>
      </c>
      <c r="DU26" s="48">
        <v>0</v>
      </c>
      <c r="DV26" s="43">
        <v>0</v>
      </c>
      <c r="DW26" s="48">
        <v>0</v>
      </c>
      <c r="DX26" s="44">
        <v>0</v>
      </c>
      <c r="DY26" s="44">
        <v>0</v>
      </c>
      <c r="DZ26" s="48">
        <v>0</v>
      </c>
      <c r="EA26" s="48">
        <v>0</v>
      </c>
      <c r="EB26" s="43">
        <v>0</v>
      </c>
      <c r="EC26" s="43">
        <v>0</v>
      </c>
      <c r="ED26" s="43">
        <v>0</v>
      </c>
      <c r="EE26" s="43">
        <v>0</v>
      </c>
      <c r="EF26" s="43">
        <v>0</v>
      </c>
      <c r="EG26" s="43">
        <v>0</v>
      </c>
      <c r="EH26" s="44">
        <v>0</v>
      </c>
      <c r="EI26" s="43">
        <v>0</v>
      </c>
      <c r="EJ26" s="43">
        <v>0</v>
      </c>
      <c r="EK26" s="43">
        <v>0</v>
      </c>
      <c r="EL26" s="43">
        <v>0</v>
      </c>
      <c r="EM26" s="48">
        <v>0</v>
      </c>
      <c r="EN26" s="44">
        <v>0</v>
      </c>
      <c r="EO26" s="44">
        <v>0</v>
      </c>
      <c r="EP26" s="44">
        <v>0</v>
      </c>
      <c r="EQ26" s="44">
        <v>0</v>
      </c>
      <c r="ER26" s="43">
        <v>0</v>
      </c>
      <c r="ES26" s="43">
        <v>0</v>
      </c>
      <c r="ET26" s="43">
        <v>0</v>
      </c>
      <c r="EU26" s="43">
        <v>0</v>
      </c>
      <c r="EV26" s="43">
        <v>0</v>
      </c>
      <c r="EW26" s="44">
        <v>0</v>
      </c>
      <c r="EX26" s="43">
        <v>0</v>
      </c>
      <c r="EY26" s="43">
        <v>0</v>
      </c>
      <c r="EZ26" s="48">
        <v>0</v>
      </c>
      <c r="FA26" s="43">
        <v>0</v>
      </c>
      <c r="FB26" s="48">
        <v>0</v>
      </c>
      <c r="FC26" s="43">
        <v>0</v>
      </c>
      <c r="FD26" s="43">
        <v>0</v>
      </c>
      <c r="FE26" s="44">
        <v>0</v>
      </c>
      <c r="FF26" s="43">
        <v>0</v>
      </c>
      <c r="FG26" s="43">
        <v>0</v>
      </c>
      <c r="FH26" s="48">
        <v>0</v>
      </c>
      <c r="FI26" s="43">
        <v>0</v>
      </c>
      <c r="FJ26" s="43">
        <v>0</v>
      </c>
      <c r="FK26" s="43">
        <v>0</v>
      </c>
      <c r="FL26" s="43">
        <v>0</v>
      </c>
      <c r="FM26" s="43">
        <v>0</v>
      </c>
      <c r="FN26" s="48">
        <v>0</v>
      </c>
      <c r="FO26" s="43">
        <v>0</v>
      </c>
      <c r="FP26" s="43">
        <v>0</v>
      </c>
      <c r="FQ26" s="44">
        <v>0</v>
      </c>
      <c r="FR26" s="43">
        <v>0</v>
      </c>
      <c r="FS26" s="43">
        <v>0</v>
      </c>
      <c r="FT26" s="43">
        <v>0</v>
      </c>
      <c r="FU26" s="43">
        <v>0</v>
      </c>
      <c r="FV26" s="43">
        <v>0</v>
      </c>
      <c r="FW26" s="43">
        <v>0</v>
      </c>
      <c r="FX26" s="43">
        <v>0</v>
      </c>
      <c r="FY26" s="43">
        <v>0</v>
      </c>
      <c r="FZ26" s="43">
        <v>0</v>
      </c>
      <c r="GA26" s="43">
        <v>0</v>
      </c>
      <c r="GB26" s="43">
        <v>0</v>
      </c>
      <c r="GC26" s="43">
        <v>0</v>
      </c>
      <c r="GD26" s="43">
        <v>0</v>
      </c>
      <c r="GE26" s="43">
        <v>0</v>
      </c>
      <c r="GF26" s="43">
        <v>0</v>
      </c>
      <c r="GG26" s="43">
        <v>0</v>
      </c>
      <c r="GH26" s="43">
        <v>0</v>
      </c>
      <c r="GI26" s="43">
        <v>0</v>
      </c>
      <c r="GJ26" s="43">
        <v>0</v>
      </c>
      <c r="GK26" s="43">
        <v>0</v>
      </c>
      <c r="GL26" s="43">
        <v>0</v>
      </c>
      <c r="GM26" s="43">
        <v>0</v>
      </c>
      <c r="GN26" s="43">
        <v>0</v>
      </c>
      <c r="GO26" s="43">
        <v>0</v>
      </c>
      <c r="GP26" s="43">
        <v>0</v>
      </c>
      <c r="GQ26" s="48">
        <v>1</v>
      </c>
      <c r="GR26" s="43">
        <v>0</v>
      </c>
      <c r="GS26" s="43">
        <v>0</v>
      </c>
      <c r="GT26" s="44">
        <v>0</v>
      </c>
      <c r="GU26" s="48">
        <f t="shared" si="0"/>
        <v>1</v>
      </c>
    </row>
    <row r="27" spans="1:203" x14ac:dyDescent="0.2">
      <c r="A27" s="51">
        <v>25</v>
      </c>
      <c r="B27" s="82" t="s">
        <v>382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4">
        <v>0</v>
      </c>
      <c r="I27" s="43">
        <v>0</v>
      </c>
      <c r="J27" s="43">
        <v>0</v>
      </c>
      <c r="K27" s="44">
        <v>0</v>
      </c>
      <c r="L27" s="44">
        <v>0</v>
      </c>
      <c r="M27" s="43">
        <v>0</v>
      </c>
      <c r="N27" s="43">
        <v>0</v>
      </c>
      <c r="O27" s="43">
        <v>0</v>
      </c>
      <c r="P27" s="43">
        <v>0</v>
      </c>
      <c r="Q27" s="44">
        <v>0</v>
      </c>
      <c r="R27" s="44">
        <v>0</v>
      </c>
      <c r="S27" s="44">
        <v>0</v>
      </c>
      <c r="T27" s="43">
        <v>0</v>
      </c>
      <c r="U27" s="43">
        <v>0</v>
      </c>
      <c r="V27" s="44">
        <v>0</v>
      </c>
      <c r="W27" s="43">
        <v>0</v>
      </c>
      <c r="X27" s="43">
        <v>0</v>
      </c>
      <c r="Y27" s="44">
        <v>0</v>
      </c>
      <c r="Z27" s="43">
        <v>0</v>
      </c>
      <c r="AA27" s="44">
        <v>0</v>
      </c>
      <c r="AB27" s="44">
        <v>0</v>
      </c>
      <c r="AC27" s="43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8">
        <v>0</v>
      </c>
      <c r="BB27" s="43">
        <v>0</v>
      </c>
      <c r="BC27" s="43">
        <v>0</v>
      </c>
      <c r="BD27" s="43">
        <v>0</v>
      </c>
      <c r="BE27" s="48">
        <v>0</v>
      </c>
      <c r="BF27" s="48">
        <v>0</v>
      </c>
      <c r="BG27" s="43">
        <v>0</v>
      </c>
      <c r="BH27" s="43">
        <v>0</v>
      </c>
      <c r="BI27" s="44">
        <v>0</v>
      </c>
      <c r="BJ27" s="44">
        <v>0</v>
      </c>
      <c r="BK27" s="44">
        <v>0</v>
      </c>
      <c r="BL27" s="43">
        <v>0</v>
      </c>
      <c r="BM27" s="43">
        <v>1</v>
      </c>
      <c r="BN27" s="43">
        <v>0</v>
      </c>
      <c r="BO27" s="44">
        <v>0</v>
      </c>
      <c r="BP27" s="44">
        <v>0</v>
      </c>
      <c r="BQ27" s="48">
        <v>0</v>
      </c>
      <c r="BR27" s="43">
        <v>0</v>
      </c>
      <c r="BS27" s="44">
        <v>0</v>
      </c>
      <c r="BT27" s="43">
        <v>0</v>
      </c>
      <c r="BU27" s="43">
        <v>0</v>
      </c>
      <c r="BV27" s="48">
        <v>0</v>
      </c>
      <c r="BW27" s="44">
        <v>0</v>
      </c>
      <c r="BX27" s="44">
        <v>0</v>
      </c>
      <c r="BY27" s="43">
        <v>0</v>
      </c>
      <c r="BZ27" s="44">
        <v>0</v>
      </c>
      <c r="CA27" s="44">
        <v>0</v>
      </c>
      <c r="CB27" s="44">
        <v>0</v>
      </c>
      <c r="CC27" s="44">
        <v>0</v>
      </c>
      <c r="CD27" s="43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3">
        <v>0</v>
      </c>
      <c r="CM27" s="43">
        <v>0</v>
      </c>
      <c r="CN27" s="48">
        <v>0</v>
      </c>
      <c r="CO27" s="44">
        <v>0</v>
      </c>
      <c r="CP27" s="44">
        <v>0</v>
      </c>
      <c r="CQ27" s="43">
        <v>0</v>
      </c>
      <c r="CR27" s="43">
        <v>0</v>
      </c>
      <c r="CS27" s="44">
        <v>0</v>
      </c>
      <c r="CT27" s="43">
        <v>0</v>
      </c>
      <c r="CU27" s="44">
        <v>0</v>
      </c>
      <c r="CV27" s="44">
        <v>0</v>
      </c>
      <c r="CW27" s="43">
        <v>0</v>
      </c>
      <c r="CX27" s="43">
        <v>0</v>
      </c>
      <c r="CY27" s="43">
        <v>0</v>
      </c>
      <c r="CZ27" s="44">
        <v>0</v>
      </c>
      <c r="DA27" s="43">
        <v>0</v>
      </c>
      <c r="DB27" s="43">
        <v>0</v>
      </c>
      <c r="DC27" s="44">
        <v>0</v>
      </c>
      <c r="DD27" s="43">
        <v>0</v>
      </c>
      <c r="DE27" s="44">
        <v>0</v>
      </c>
      <c r="DF27" s="43">
        <v>0</v>
      </c>
      <c r="DG27" s="44">
        <v>0</v>
      </c>
      <c r="DH27" s="44">
        <v>0</v>
      </c>
      <c r="DI27" s="44">
        <v>0</v>
      </c>
      <c r="DJ27" s="44">
        <v>0</v>
      </c>
      <c r="DK27" s="44">
        <v>0</v>
      </c>
      <c r="DL27" s="43">
        <v>0</v>
      </c>
      <c r="DM27" s="44">
        <v>0</v>
      </c>
      <c r="DN27" s="43">
        <v>0</v>
      </c>
      <c r="DO27" s="43">
        <v>0</v>
      </c>
      <c r="DP27" s="43">
        <v>0</v>
      </c>
      <c r="DQ27" s="43">
        <v>0</v>
      </c>
      <c r="DR27" s="43">
        <v>0</v>
      </c>
      <c r="DS27" s="48">
        <v>0</v>
      </c>
      <c r="DT27" s="43">
        <v>0</v>
      </c>
      <c r="DU27" s="48">
        <v>0</v>
      </c>
      <c r="DV27" s="43">
        <v>0</v>
      </c>
      <c r="DW27" s="48">
        <v>0</v>
      </c>
      <c r="DX27" s="44">
        <v>0</v>
      </c>
      <c r="DY27" s="44">
        <v>0</v>
      </c>
      <c r="DZ27" s="48">
        <v>0</v>
      </c>
      <c r="EA27" s="48">
        <v>0</v>
      </c>
      <c r="EB27" s="43">
        <v>0</v>
      </c>
      <c r="EC27" s="43">
        <v>0</v>
      </c>
      <c r="ED27" s="43">
        <v>0</v>
      </c>
      <c r="EE27" s="43">
        <v>0</v>
      </c>
      <c r="EF27" s="43">
        <v>0</v>
      </c>
      <c r="EG27" s="43">
        <v>0</v>
      </c>
      <c r="EH27" s="44">
        <v>0</v>
      </c>
      <c r="EI27" s="43">
        <v>0</v>
      </c>
      <c r="EJ27" s="43">
        <v>0</v>
      </c>
      <c r="EK27" s="43">
        <v>0</v>
      </c>
      <c r="EL27" s="43">
        <v>0</v>
      </c>
      <c r="EM27" s="48">
        <v>0</v>
      </c>
      <c r="EN27" s="44">
        <v>0</v>
      </c>
      <c r="EO27" s="44">
        <v>0</v>
      </c>
      <c r="EP27" s="44">
        <v>0</v>
      </c>
      <c r="EQ27" s="44">
        <v>0</v>
      </c>
      <c r="ER27" s="43">
        <v>0</v>
      </c>
      <c r="ES27" s="43">
        <v>0</v>
      </c>
      <c r="ET27" s="43">
        <v>0</v>
      </c>
      <c r="EU27" s="43">
        <v>0</v>
      </c>
      <c r="EV27" s="43">
        <v>0</v>
      </c>
      <c r="EW27" s="44">
        <v>0</v>
      </c>
      <c r="EX27" s="43">
        <v>0</v>
      </c>
      <c r="EY27" s="43">
        <v>0</v>
      </c>
      <c r="EZ27" s="48">
        <v>0</v>
      </c>
      <c r="FA27" s="43">
        <v>0</v>
      </c>
      <c r="FB27" s="48">
        <v>0</v>
      </c>
      <c r="FC27" s="43">
        <v>0</v>
      </c>
      <c r="FD27" s="43">
        <v>0</v>
      </c>
      <c r="FE27" s="44">
        <v>0</v>
      </c>
      <c r="FF27" s="43">
        <v>0</v>
      </c>
      <c r="FG27" s="43">
        <v>0</v>
      </c>
      <c r="FH27" s="48">
        <v>0</v>
      </c>
      <c r="FI27" s="43">
        <v>0</v>
      </c>
      <c r="FJ27" s="43">
        <v>0</v>
      </c>
      <c r="FK27" s="43">
        <v>0</v>
      </c>
      <c r="FL27" s="43">
        <v>0</v>
      </c>
      <c r="FM27" s="43">
        <v>0</v>
      </c>
      <c r="FN27" s="48">
        <v>0</v>
      </c>
      <c r="FO27" s="43">
        <v>0</v>
      </c>
      <c r="FP27" s="43">
        <v>0</v>
      </c>
      <c r="FQ27" s="44">
        <v>0</v>
      </c>
      <c r="FR27" s="43">
        <v>0</v>
      </c>
      <c r="FS27" s="43">
        <v>0</v>
      </c>
      <c r="FT27" s="43">
        <v>0</v>
      </c>
      <c r="FU27" s="43">
        <v>0</v>
      </c>
      <c r="FV27" s="43">
        <v>0</v>
      </c>
      <c r="FW27" s="43">
        <v>0</v>
      </c>
      <c r="FX27" s="43">
        <v>0</v>
      </c>
      <c r="FY27" s="43">
        <v>0</v>
      </c>
      <c r="FZ27" s="43">
        <v>0</v>
      </c>
      <c r="GA27" s="43">
        <v>0</v>
      </c>
      <c r="GB27" s="43">
        <v>0</v>
      </c>
      <c r="GC27" s="43">
        <v>0</v>
      </c>
      <c r="GD27" s="43">
        <v>0</v>
      </c>
      <c r="GE27" s="43">
        <v>0</v>
      </c>
      <c r="GF27" s="43">
        <v>0</v>
      </c>
      <c r="GG27" s="43">
        <v>0</v>
      </c>
      <c r="GH27" s="43">
        <v>0</v>
      </c>
      <c r="GI27" s="43">
        <v>0</v>
      </c>
      <c r="GJ27" s="43">
        <v>0</v>
      </c>
      <c r="GK27" s="43">
        <v>0</v>
      </c>
      <c r="GL27" s="43">
        <v>0</v>
      </c>
      <c r="GM27" s="43">
        <v>0</v>
      </c>
      <c r="GN27" s="43">
        <v>0</v>
      </c>
      <c r="GO27" s="43">
        <v>0</v>
      </c>
      <c r="GP27" s="43">
        <v>0</v>
      </c>
      <c r="GQ27" s="48">
        <v>0</v>
      </c>
      <c r="GR27" s="43">
        <v>0</v>
      </c>
      <c r="GS27" s="43">
        <v>0</v>
      </c>
      <c r="GT27" s="44">
        <v>0</v>
      </c>
      <c r="GU27" s="48">
        <f t="shared" si="0"/>
        <v>1</v>
      </c>
    </row>
    <row r="28" spans="1:203" x14ac:dyDescent="0.2">
      <c r="A28" s="51">
        <v>26</v>
      </c>
      <c r="B28" s="80" t="s">
        <v>2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4">
        <v>0</v>
      </c>
      <c r="I28" s="43">
        <v>0</v>
      </c>
      <c r="J28" s="43">
        <v>0</v>
      </c>
      <c r="K28" s="44">
        <v>0</v>
      </c>
      <c r="L28" s="44">
        <v>0</v>
      </c>
      <c r="M28" s="43">
        <v>0</v>
      </c>
      <c r="N28" s="43">
        <v>0</v>
      </c>
      <c r="O28" s="43">
        <v>0</v>
      </c>
      <c r="P28" s="43">
        <v>0</v>
      </c>
      <c r="Q28" s="44">
        <v>0</v>
      </c>
      <c r="R28" s="44">
        <v>0</v>
      </c>
      <c r="S28" s="44">
        <v>0</v>
      </c>
      <c r="T28" s="43">
        <v>0</v>
      </c>
      <c r="U28" s="43">
        <v>0</v>
      </c>
      <c r="V28" s="44">
        <v>0</v>
      </c>
      <c r="W28" s="43">
        <v>0</v>
      </c>
      <c r="X28" s="43">
        <v>0</v>
      </c>
      <c r="Y28" s="44">
        <v>0</v>
      </c>
      <c r="Z28" s="43">
        <v>0</v>
      </c>
      <c r="AA28" s="44">
        <v>0</v>
      </c>
      <c r="AB28" s="44">
        <v>0</v>
      </c>
      <c r="AC28" s="43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0</v>
      </c>
      <c r="AX28" s="43">
        <v>0</v>
      </c>
      <c r="AY28" s="43">
        <v>0</v>
      </c>
      <c r="AZ28" s="43">
        <v>0</v>
      </c>
      <c r="BA28" s="48">
        <v>0</v>
      </c>
      <c r="BB28" s="43">
        <v>0</v>
      </c>
      <c r="BC28" s="43">
        <v>0</v>
      </c>
      <c r="BD28" s="43">
        <v>0</v>
      </c>
      <c r="BE28" s="48">
        <v>0</v>
      </c>
      <c r="BF28" s="48">
        <v>0</v>
      </c>
      <c r="BG28" s="43">
        <v>0</v>
      </c>
      <c r="BH28" s="43">
        <v>0</v>
      </c>
      <c r="BI28" s="44">
        <v>0</v>
      </c>
      <c r="BJ28" s="44">
        <v>0</v>
      </c>
      <c r="BK28" s="44">
        <v>0</v>
      </c>
      <c r="BL28" s="43">
        <v>0</v>
      </c>
      <c r="BM28" s="43">
        <v>0</v>
      </c>
      <c r="BN28" s="43">
        <v>0</v>
      </c>
      <c r="BO28" s="44">
        <v>0</v>
      </c>
      <c r="BP28" s="44">
        <v>0</v>
      </c>
      <c r="BQ28" s="48">
        <v>0</v>
      </c>
      <c r="BR28" s="43">
        <v>0</v>
      </c>
      <c r="BS28" s="44">
        <v>0</v>
      </c>
      <c r="BT28" s="43">
        <v>0</v>
      </c>
      <c r="BU28" s="43">
        <v>0</v>
      </c>
      <c r="BV28" s="48">
        <v>0</v>
      </c>
      <c r="BW28" s="44">
        <v>0</v>
      </c>
      <c r="BX28" s="44">
        <v>0</v>
      </c>
      <c r="BY28" s="43">
        <v>0</v>
      </c>
      <c r="BZ28" s="44">
        <v>0</v>
      </c>
      <c r="CA28" s="44">
        <v>0</v>
      </c>
      <c r="CB28" s="44">
        <v>0</v>
      </c>
      <c r="CC28" s="44">
        <v>0</v>
      </c>
      <c r="CD28" s="43">
        <v>0</v>
      </c>
      <c r="CE28" s="44">
        <v>0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3">
        <v>0</v>
      </c>
      <c r="CM28" s="43">
        <v>0</v>
      </c>
      <c r="CN28" s="48">
        <v>0</v>
      </c>
      <c r="CO28" s="44">
        <v>0</v>
      </c>
      <c r="CP28" s="44">
        <v>0</v>
      </c>
      <c r="CQ28" s="43">
        <v>0</v>
      </c>
      <c r="CR28" s="43">
        <v>0</v>
      </c>
      <c r="CS28" s="44">
        <v>0</v>
      </c>
      <c r="CT28" s="43">
        <v>0</v>
      </c>
      <c r="CU28" s="44">
        <v>0</v>
      </c>
      <c r="CV28" s="44">
        <v>0</v>
      </c>
      <c r="CW28" s="43">
        <v>0</v>
      </c>
      <c r="CX28" s="43">
        <v>0</v>
      </c>
      <c r="CY28" s="43">
        <v>0</v>
      </c>
      <c r="CZ28" s="44">
        <v>0</v>
      </c>
      <c r="DA28" s="43">
        <v>0</v>
      </c>
      <c r="DB28" s="43">
        <v>0</v>
      </c>
      <c r="DC28" s="44">
        <v>0</v>
      </c>
      <c r="DD28" s="43">
        <v>0</v>
      </c>
      <c r="DE28" s="44">
        <v>0</v>
      </c>
      <c r="DF28" s="43">
        <v>0</v>
      </c>
      <c r="DG28" s="44">
        <v>0</v>
      </c>
      <c r="DH28" s="44">
        <v>0</v>
      </c>
      <c r="DI28" s="44">
        <v>0</v>
      </c>
      <c r="DJ28" s="44">
        <v>0</v>
      </c>
      <c r="DK28" s="44">
        <v>0</v>
      </c>
      <c r="DL28" s="43">
        <v>0</v>
      </c>
      <c r="DM28" s="44">
        <v>0</v>
      </c>
      <c r="DN28" s="43">
        <v>0</v>
      </c>
      <c r="DO28" s="43">
        <v>0</v>
      </c>
      <c r="DP28" s="43">
        <v>0</v>
      </c>
      <c r="DQ28" s="43">
        <v>0</v>
      </c>
      <c r="DR28" s="43">
        <v>0</v>
      </c>
      <c r="DS28" s="48">
        <v>0</v>
      </c>
      <c r="DT28" s="43">
        <v>0</v>
      </c>
      <c r="DU28" s="48">
        <v>0</v>
      </c>
      <c r="DV28" s="43">
        <v>0</v>
      </c>
      <c r="DW28" s="48">
        <v>0</v>
      </c>
      <c r="DX28" s="44">
        <v>0</v>
      </c>
      <c r="DY28" s="44">
        <v>0</v>
      </c>
      <c r="DZ28" s="48">
        <v>0</v>
      </c>
      <c r="EA28" s="48">
        <v>0</v>
      </c>
      <c r="EB28" s="43">
        <v>0</v>
      </c>
      <c r="EC28" s="43">
        <v>0</v>
      </c>
      <c r="ED28" s="43">
        <v>0</v>
      </c>
      <c r="EE28" s="43">
        <v>0</v>
      </c>
      <c r="EF28" s="43">
        <v>0</v>
      </c>
      <c r="EG28" s="43">
        <v>0</v>
      </c>
      <c r="EH28" s="44">
        <v>0</v>
      </c>
      <c r="EI28" s="43">
        <v>0</v>
      </c>
      <c r="EJ28" s="43">
        <v>0</v>
      </c>
      <c r="EK28" s="43">
        <v>0</v>
      </c>
      <c r="EL28" s="43">
        <v>0</v>
      </c>
      <c r="EM28" s="48">
        <v>0</v>
      </c>
      <c r="EN28" s="44">
        <v>0</v>
      </c>
      <c r="EO28" s="44">
        <v>0</v>
      </c>
      <c r="EP28" s="44">
        <v>0</v>
      </c>
      <c r="EQ28" s="44">
        <v>0</v>
      </c>
      <c r="ER28" s="43">
        <v>0</v>
      </c>
      <c r="ES28" s="43">
        <v>0</v>
      </c>
      <c r="ET28" s="43">
        <v>0</v>
      </c>
      <c r="EU28" s="43">
        <v>0</v>
      </c>
      <c r="EV28" s="43">
        <v>0</v>
      </c>
      <c r="EW28" s="44">
        <v>0</v>
      </c>
      <c r="EX28" s="43">
        <v>0</v>
      </c>
      <c r="EY28" s="43">
        <v>0</v>
      </c>
      <c r="EZ28" s="48">
        <v>0</v>
      </c>
      <c r="FA28" s="43">
        <v>0</v>
      </c>
      <c r="FB28" s="48">
        <v>0.40414757348325397</v>
      </c>
      <c r="FC28" s="43">
        <v>0</v>
      </c>
      <c r="FD28" s="43">
        <v>0</v>
      </c>
      <c r="FE28" s="44">
        <v>0</v>
      </c>
      <c r="FF28" s="43">
        <v>0</v>
      </c>
      <c r="FG28" s="43">
        <v>0</v>
      </c>
      <c r="FH28" s="48">
        <v>0.1</v>
      </c>
      <c r="FI28" s="43">
        <f>1-SUM(FJ28:GT28)-SUM(C28:FH28)</f>
        <v>0.49585242651674599</v>
      </c>
      <c r="FJ28" s="43">
        <v>0</v>
      </c>
      <c r="FK28" s="43">
        <v>0</v>
      </c>
      <c r="FL28" s="43">
        <v>0</v>
      </c>
      <c r="FM28" s="43">
        <v>0</v>
      </c>
      <c r="FN28" s="48">
        <v>0</v>
      </c>
      <c r="FO28" s="43">
        <v>0</v>
      </c>
      <c r="FP28" s="43">
        <v>0</v>
      </c>
      <c r="FQ28" s="44">
        <v>0</v>
      </c>
      <c r="FR28" s="43">
        <v>0</v>
      </c>
      <c r="FS28" s="43">
        <v>0</v>
      </c>
      <c r="FT28" s="43">
        <v>0</v>
      </c>
      <c r="FU28" s="43">
        <v>0</v>
      </c>
      <c r="FV28" s="43">
        <v>0</v>
      </c>
      <c r="FW28" s="43">
        <v>0</v>
      </c>
      <c r="FX28" s="43">
        <v>0</v>
      </c>
      <c r="FY28" s="43">
        <v>0</v>
      </c>
      <c r="FZ28" s="43">
        <v>0</v>
      </c>
      <c r="GA28" s="43">
        <v>0</v>
      </c>
      <c r="GB28" s="43">
        <v>0</v>
      </c>
      <c r="GC28" s="43">
        <v>0</v>
      </c>
      <c r="GD28" s="43">
        <v>0</v>
      </c>
      <c r="GE28" s="43">
        <v>0</v>
      </c>
      <c r="GF28" s="43">
        <v>0</v>
      </c>
      <c r="GG28" s="43">
        <v>0</v>
      </c>
      <c r="GH28" s="43">
        <v>0</v>
      </c>
      <c r="GI28" s="43">
        <v>0</v>
      </c>
      <c r="GJ28" s="43">
        <v>0</v>
      </c>
      <c r="GK28" s="43">
        <v>0</v>
      </c>
      <c r="GL28" s="43">
        <v>0</v>
      </c>
      <c r="GM28" s="43">
        <v>0</v>
      </c>
      <c r="GN28" s="43">
        <v>0</v>
      </c>
      <c r="GO28" s="43">
        <v>0</v>
      </c>
      <c r="GP28" s="43">
        <v>0</v>
      </c>
      <c r="GQ28" s="48">
        <v>0</v>
      </c>
      <c r="GR28" s="43">
        <v>0</v>
      </c>
      <c r="GS28" s="43">
        <v>0</v>
      </c>
      <c r="GT28" s="44">
        <v>0</v>
      </c>
      <c r="GU28" s="48">
        <f t="shared" si="0"/>
        <v>1</v>
      </c>
    </row>
    <row r="29" spans="1:203" x14ac:dyDescent="0.2">
      <c r="A29" s="51">
        <v>27</v>
      </c>
      <c r="B29" s="80" t="s">
        <v>383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4">
        <v>0</v>
      </c>
      <c r="I29" s="43">
        <v>0</v>
      </c>
      <c r="J29" s="43">
        <v>0</v>
      </c>
      <c r="K29" s="44">
        <v>0</v>
      </c>
      <c r="L29" s="44">
        <v>0</v>
      </c>
      <c r="M29" s="43">
        <v>0</v>
      </c>
      <c r="N29" s="43">
        <v>0</v>
      </c>
      <c r="O29" s="43">
        <v>0</v>
      </c>
      <c r="P29" s="43">
        <v>0</v>
      </c>
      <c r="Q29" s="44">
        <v>0</v>
      </c>
      <c r="R29" s="44">
        <v>0</v>
      </c>
      <c r="S29" s="44">
        <v>0</v>
      </c>
      <c r="T29" s="43">
        <v>0</v>
      </c>
      <c r="U29" s="43">
        <v>0</v>
      </c>
      <c r="V29" s="44">
        <v>0</v>
      </c>
      <c r="W29" s="43">
        <v>0</v>
      </c>
      <c r="X29" s="43">
        <v>0</v>
      </c>
      <c r="Y29" s="44">
        <v>0</v>
      </c>
      <c r="Z29" s="43">
        <v>0</v>
      </c>
      <c r="AA29" s="44">
        <v>0</v>
      </c>
      <c r="AB29" s="44">
        <v>0</v>
      </c>
      <c r="AC29" s="43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8">
        <v>0</v>
      </c>
      <c r="BB29" s="43">
        <v>0</v>
      </c>
      <c r="BC29" s="43">
        <v>0</v>
      </c>
      <c r="BD29" s="43">
        <v>0</v>
      </c>
      <c r="BE29" s="48">
        <v>0</v>
      </c>
      <c r="BF29" s="48">
        <v>0</v>
      </c>
      <c r="BG29" s="43">
        <v>0</v>
      </c>
      <c r="BH29" s="43">
        <v>0</v>
      </c>
      <c r="BI29" s="44">
        <v>0</v>
      </c>
      <c r="BJ29" s="44">
        <v>0</v>
      </c>
      <c r="BK29" s="44">
        <v>0</v>
      </c>
      <c r="BL29" s="43">
        <v>0</v>
      </c>
      <c r="BM29" s="43">
        <v>0</v>
      </c>
      <c r="BN29" s="43">
        <v>0</v>
      </c>
      <c r="BO29" s="44">
        <v>0</v>
      </c>
      <c r="BP29" s="44">
        <v>0</v>
      </c>
      <c r="BQ29" s="48">
        <v>0</v>
      </c>
      <c r="BR29" s="43">
        <v>0</v>
      </c>
      <c r="BS29" s="44">
        <v>0</v>
      </c>
      <c r="BT29" s="43">
        <v>0</v>
      </c>
      <c r="BU29" s="43">
        <v>0</v>
      </c>
      <c r="BV29" s="48">
        <v>0</v>
      </c>
      <c r="BW29" s="44">
        <v>0</v>
      </c>
      <c r="BX29" s="44">
        <v>0</v>
      </c>
      <c r="BY29" s="43">
        <v>0</v>
      </c>
      <c r="BZ29" s="44">
        <v>0</v>
      </c>
      <c r="CA29" s="44">
        <v>0</v>
      </c>
      <c r="CB29" s="44">
        <v>0</v>
      </c>
      <c r="CC29" s="44">
        <v>0</v>
      </c>
      <c r="CD29" s="43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3">
        <v>0</v>
      </c>
      <c r="CM29" s="43">
        <v>0</v>
      </c>
      <c r="CN29" s="48">
        <v>0</v>
      </c>
      <c r="CO29" s="44">
        <v>0</v>
      </c>
      <c r="CP29" s="44">
        <v>0</v>
      </c>
      <c r="CQ29" s="43">
        <v>0</v>
      </c>
      <c r="CR29" s="43">
        <v>0</v>
      </c>
      <c r="CS29" s="44">
        <v>0</v>
      </c>
      <c r="CT29" s="43">
        <v>0</v>
      </c>
      <c r="CU29" s="44">
        <v>0</v>
      </c>
      <c r="CV29" s="44">
        <v>0</v>
      </c>
      <c r="CW29" s="43">
        <v>0</v>
      </c>
      <c r="CX29" s="43">
        <v>0</v>
      </c>
      <c r="CY29" s="43">
        <v>0</v>
      </c>
      <c r="CZ29" s="44">
        <v>0</v>
      </c>
      <c r="DA29" s="43">
        <v>0</v>
      </c>
      <c r="DB29" s="43">
        <v>0</v>
      </c>
      <c r="DC29" s="44">
        <v>0</v>
      </c>
      <c r="DD29" s="43">
        <v>0</v>
      </c>
      <c r="DE29" s="44">
        <v>0</v>
      </c>
      <c r="DF29" s="43">
        <v>0</v>
      </c>
      <c r="DG29" s="44">
        <v>0</v>
      </c>
      <c r="DH29" s="44">
        <v>0</v>
      </c>
      <c r="DI29" s="44">
        <v>0</v>
      </c>
      <c r="DJ29" s="44">
        <v>0</v>
      </c>
      <c r="DK29" s="44">
        <v>0</v>
      </c>
      <c r="DL29" s="43">
        <v>0</v>
      </c>
      <c r="DM29" s="44">
        <v>0</v>
      </c>
      <c r="DN29" s="43">
        <v>0</v>
      </c>
      <c r="DO29" s="43">
        <v>0</v>
      </c>
      <c r="DP29" s="43">
        <v>0</v>
      </c>
      <c r="DQ29" s="43">
        <v>0</v>
      </c>
      <c r="DR29" s="43">
        <v>0</v>
      </c>
      <c r="DS29" s="48">
        <v>0</v>
      </c>
      <c r="DT29" s="43">
        <v>0</v>
      </c>
      <c r="DU29" s="48">
        <v>0</v>
      </c>
      <c r="DV29" s="43">
        <v>0</v>
      </c>
      <c r="DW29" s="48">
        <v>0</v>
      </c>
      <c r="DX29" s="44">
        <v>0</v>
      </c>
      <c r="DY29" s="44">
        <v>0</v>
      </c>
      <c r="DZ29" s="48">
        <v>0</v>
      </c>
      <c r="EA29" s="48">
        <v>0</v>
      </c>
      <c r="EB29" s="43">
        <v>0</v>
      </c>
      <c r="EC29" s="43">
        <v>0</v>
      </c>
      <c r="ED29" s="43">
        <v>0</v>
      </c>
      <c r="EE29" s="43">
        <v>0</v>
      </c>
      <c r="EF29" s="43">
        <v>0</v>
      </c>
      <c r="EG29" s="43">
        <v>0</v>
      </c>
      <c r="EH29" s="44">
        <v>0</v>
      </c>
      <c r="EI29" s="43">
        <v>0</v>
      </c>
      <c r="EJ29" s="43">
        <v>0</v>
      </c>
      <c r="EK29" s="43">
        <v>0</v>
      </c>
      <c r="EL29" s="43">
        <v>0</v>
      </c>
      <c r="EM29" s="48">
        <v>0</v>
      </c>
      <c r="EN29" s="44">
        <v>0</v>
      </c>
      <c r="EO29" s="44">
        <v>0</v>
      </c>
      <c r="EP29" s="44">
        <v>0</v>
      </c>
      <c r="EQ29" s="44">
        <v>0</v>
      </c>
      <c r="ER29" s="43">
        <v>0</v>
      </c>
      <c r="ES29" s="43">
        <v>0</v>
      </c>
      <c r="ET29" s="43">
        <v>0</v>
      </c>
      <c r="EU29" s="43">
        <v>0</v>
      </c>
      <c r="EV29" s="43">
        <v>0</v>
      </c>
      <c r="EW29" s="44">
        <v>0</v>
      </c>
      <c r="EX29" s="43">
        <v>0</v>
      </c>
      <c r="EY29" s="43">
        <v>0</v>
      </c>
      <c r="EZ29" s="48">
        <v>0</v>
      </c>
      <c r="FA29" s="43">
        <v>0</v>
      </c>
      <c r="FB29" s="48">
        <v>0</v>
      </c>
      <c r="FC29" s="43">
        <v>0</v>
      </c>
      <c r="FD29" s="43">
        <v>0</v>
      </c>
      <c r="FE29" s="44">
        <v>0</v>
      </c>
      <c r="FF29" s="43">
        <v>0</v>
      </c>
      <c r="FG29" s="43">
        <v>0</v>
      </c>
      <c r="FH29" s="48">
        <v>0</v>
      </c>
      <c r="FI29" s="43">
        <v>0</v>
      </c>
      <c r="FJ29" s="43">
        <v>0</v>
      </c>
      <c r="FK29" s="43">
        <v>0</v>
      </c>
      <c r="FL29" s="43">
        <v>0</v>
      </c>
      <c r="FM29" s="43">
        <v>0</v>
      </c>
      <c r="FN29" s="48">
        <v>0</v>
      </c>
      <c r="FO29" s="43">
        <v>0</v>
      </c>
      <c r="FP29" s="43">
        <v>0</v>
      </c>
      <c r="FQ29" s="44">
        <v>0</v>
      </c>
      <c r="FR29" s="43">
        <v>0</v>
      </c>
      <c r="FS29" s="43">
        <v>0</v>
      </c>
      <c r="FT29" s="43">
        <v>1</v>
      </c>
      <c r="FU29" s="43">
        <v>0</v>
      </c>
      <c r="FV29" s="43">
        <v>0</v>
      </c>
      <c r="FW29" s="43">
        <v>0</v>
      </c>
      <c r="FX29" s="43">
        <v>0</v>
      </c>
      <c r="FY29" s="43">
        <v>0</v>
      </c>
      <c r="FZ29" s="43">
        <v>0</v>
      </c>
      <c r="GA29" s="43">
        <v>0</v>
      </c>
      <c r="GB29" s="43">
        <v>0</v>
      </c>
      <c r="GC29" s="43">
        <v>0</v>
      </c>
      <c r="GD29" s="43">
        <v>0</v>
      </c>
      <c r="GE29" s="43">
        <v>0</v>
      </c>
      <c r="GF29" s="43">
        <v>0</v>
      </c>
      <c r="GG29" s="43">
        <v>0</v>
      </c>
      <c r="GH29" s="43">
        <v>0</v>
      </c>
      <c r="GI29" s="43">
        <v>0</v>
      </c>
      <c r="GJ29" s="43">
        <v>0</v>
      </c>
      <c r="GK29" s="43">
        <v>0</v>
      </c>
      <c r="GL29" s="43">
        <v>0</v>
      </c>
      <c r="GM29" s="43">
        <v>0</v>
      </c>
      <c r="GN29" s="43">
        <v>0</v>
      </c>
      <c r="GO29" s="43">
        <v>0</v>
      </c>
      <c r="GP29" s="43">
        <v>0</v>
      </c>
      <c r="GQ29" s="48">
        <v>0</v>
      </c>
      <c r="GR29" s="43">
        <v>0</v>
      </c>
      <c r="GS29" s="43">
        <v>0</v>
      </c>
      <c r="GT29" s="44">
        <v>0</v>
      </c>
      <c r="GU29" s="48">
        <f t="shared" si="0"/>
        <v>1</v>
      </c>
    </row>
    <row r="30" spans="1:203" x14ac:dyDescent="0.2">
      <c r="A30" s="51">
        <v>28</v>
      </c>
      <c r="B30" s="80" t="s">
        <v>384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4">
        <v>0</v>
      </c>
      <c r="I30" s="43">
        <v>0</v>
      </c>
      <c r="J30" s="43">
        <v>0</v>
      </c>
      <c r="K30" s="44">
        <v>0</v>
      </c>
      <c r="L30" s="44">
        <v>0</v>
      </c>
      <c r="M30" s="43">
        <v>0</v>
      </c>
      <c r="N30" s="43">
        <v>0</v>
      </c>
      <c r="O30" s="43">
        <v>0</v>
      </c>
      <c r="P30" s="43">
        <v>0</v>
      </c>
      <c r="Q30" s="44">
        <v>0</v>
      </c>
      <c r="R30" s="44">
        <v>0</v>
      </c>
      <c r="S30" s="44">
        <v>0</v>
      </c>
      <c r="T30" s="43">
        <v>0</v>
      </c>
      <c r="U30" s="43">
        <v>0</v>
      </c>
      <c r="V30" s="44">
        <v>0</v>
      </c>
      <c r="W30" s="43">
        <v>0</v>
      </c>
      <c r="X30" s="43">
        <v>0</v>
      </c>
      <c r="Y30" s="44">
        <v>0</v>
      </c>
      <c r="Z30" s="43">
        <v>0</v>
      </c>
      <c r="AA30" s="44">
        <v>0</v>
      </c>
      <c r="AB30" s="44">
        <v>0</v>
      </c>
      <c r="AC30" s="43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3">
        <v>0</v>
      </c>
      <c r="AS30" s="43">
        <v>0</v>
      </c>
      <c r="AT30" s="43">
        <v>0</v>
      </c>
      <c r="AU30" s="43">
        <v>0</v>
      </c>
      <c r="AV30" s="43">
        <v>0</v>
      </c>
      <c r="AW30" s="43">
        <v>0</v>
      </c>
      <c r="AX30" s="43">
        <v>0</v>
      </c>
      <c r="AY30" s="43">
        <v>0</v>
      </c>
      <c r="AZ30" s="43">
        <v>0</v>
      </c>
      <c r="BA30" s="48">
        <v>0</v>
      </c>
      <c r="BB30" s="43">
        <v>0</v>
      </c>
      <c r="BC30" s="43">
        <v>0</v>
      </c>
      <c r="BD30" s="43">
        <v>0</v>
      </c>
      <c r="BE30" s="48">
        <v>0</v>
      </c>
      <c r="BF30" s="48">
        <v>0</v>
      </c>
      <c r="BG30" s="43">
        <v>0</v>
      </c>
      <c r="BH30" s="43">
        <v>0</v>
      </c>
      <c r="BI30" s="44">
        <v>0</v>
      </c>
      <c r="BJ30" s="44">
        <v>0</v>
      </c>
      <c r="BK30" s="44">
        <v>0</v>
      </c>
      <c r="BL30" s="43">
        <v>0</v>
      </c>
      <c r="BM30" s="43">
        <v>0</v>
      </c>
      <c r="BN30" s="43">
        <v>0</v>
      </c>
      <c r="BO30" s="44">
        <v>0</v>
      </c>
      <c r="BP30" s="44">
        <v>0</v>
      </c>
      <c r="BQ30" s="48">
        <v>0</v>
      </c>
      <c r="BR30" s="43">
        <v>0</v>
      </c>
      <c r="BS30" s="44">
        <v>0</v>
      </c>
      <c r="BT30" s="43">
        <v>0</v>
      </c>
      <c r="BU30" s="43">
        <v>0</v>
      </c>
      <c r="BV30" s="48">
        <v>0</v>
      </c>
      <c r="BW30" s="44">
        <v>0</v>
      </c>
      <c r="BX30" s="44">
        <v>0</v>
      </c>
      <c r="BY30" s="43">
        <v>0</v>
      </c>
      <c r="BZ30" s="44">
        <v>0</v>
      </c>
      <c r="CA30" s="44">
        <v>0</v>
      </c>
      <c r="CB30" s="44">
        <v>0</v>
      </c>
      <c r="CC30" s="44">
        <v>0</v>
      </c>
      <c r="CD30" s="43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3">
        <v>0</v>
      </c>
      <c r="CM30" s="43">
        <v>0</v>
      </c>
      <c r="CN30" s="48">
        <v>0</v>
      </c>
      <c r="CO30" s="44">
        <v>0</v>
      </c>
      <c r="CP30" s="44">
        <v>0</v>
      </c>
      <c r="CQ30" s="43">
        <v>0</v>
      </c>
      <c r="CR30" s="43">
        <v>0</v>
      </c>
      <c r="CS30" s="44">
        <v>0</v>
      </c>
      <c r="CT30" s="43">
        <v>0</v>
      </c>
      <c r="CU30" s="44">
        <v>0</v>
      </c>
      <c r="CV30" s="44">
        <v>0</v>
      </c>
      <c r="CW30" s="43">
        <v>0</v>
      </c>
      <c r="CX30" s="43">
        <v>0</v>
      </c>
      <c r="CY30" s="43">
        <v>0</v>
      </c>
      <c r="CZ30" s="44">
        <v>0</v>
      </c>
      <c r="DA30" s="43">
        <v>0</v>
      </c>
      <c r="DB30" s="43">
        <v>0</v>
      </c>
      <c r="DC30" s="44">
        <v>0</v>
      </c>
      <c r="DD30" s="43">
        <v>0</v>
      </c>
      <c r="DE30" s="44">
        <v>0</v>
      </c>
      <c r="DF30" s="43">
        <v>0</v>
      </c>
      <c r="DG30" s="44">
        <v>0</v>
      </c>
      <c r="DH30" s="44">
        <v>0</v>
      </c>
      <c r="DI30" s="44">
        <v>0</v>
      </c>
      <c r="DJ30" s="44">
        <v>0</v>
      </c>
      <c r="DK30" s="44">
        <v>0</v>
      </c>
      <c r="DL30" s="43">
        <v>0</v>
      </c>
      <c r="DM30" s="44">
        <v>0</v>
      </c>
      <c r="DN30" s="43">
        <v>0</v>
      </c>
      <c r="DO30" s="43">
        <v>0</v>
      </c>
      <c r="DP30" s="43">
        <v>0</v>
      </c>
      <c r="DQ30" s="43">
        <v>0</v>
      </c>
      <c r="DR30" s="43">
        <v>0</v>
      </c>
      <c r="DS30" s="48">
        <v>0</v>
      </c>
      <c r="DT30" s="43">
        <v>0</v>
      </c>
      <c r="DU30" s="48">
        <v>0</v>
      </c>
      <c r="DV30" s="43">
        <v>0</v>
      </c>
      <c r="DW30" s="48">
        <v>0</v>
      </c>
      <c r="DX30" s="44">
        <v>0</v>
      </c>
      <c r="DY30" s="44">
        <v>0</v>
      </c>
      <c r="DZ30" s="48">
        <v>0</v>
      </c>
      <c r="EA30" s="48">
        <v>0</v>
      </c>
      <c r="EB30" s="43">
        <v>0</v>
      </c>
      <c r="EC30" s="43">
        <v>0</v>
      </c>
      <c r="ED30" s="43">
        <v>0</v>
      </c>
      <c r="EE30" s="43">
        <v>0</v>
      </c>
      <c r="EF30" s="43">
        <v>0</v>
      </c>
      <c r="EG30" s="43">
        <v>0</v>
      </c>
      <c r="EH30" s="44">
        <v>0</v>
      </c>
      <c r="EI30" s="43">
        <v>0</v>
      </c>
      <c r="EJ30" s="43">
        <v>0</v>
      </c>
      <c r="EK30" s="43">
        <v>0</v>
      </c>
      <c r="EL30" s="43">
        <v>0</v>
      </c>
      <c r="EM30" s="48">
        <v>0</v>
      </c>
      <c r="EN30" s="44">
        <v>0</v>
      </c>
      <c r="EO30" s="44">
        <v>0</v>
      </c>
      <c r="EP30" s="44">
        <v>0</v>
      </c>
      <c r="EQ30" s="44">
        <v>0</v>
      </c>
      <c r="ER30" s="43">
        <v>0</v>
      </c>
      <c r="ES30" s="43">
        <v>0</v>
      </c>
      <c r="ET30" s="43">
        <v>0</v>
      </c>
      <c r="EU30" s="43">
        <v>0</v>
      </c>
      <c r="EV30" s="43">
        <v>0</v>
      </c>
      <c r="EW30" s="44">
        <v>0</v>
      </c>
      <c r="EX30" s="43">
        <v>0</v>
      </c>
      <c r="EY30" s="43">
        <v>0</v>
      </c>
      <c r="EZ30" s="48">
        <v>0</v>
      </c>
      <c r="FA30" s="43">
        <v>0</v>
      </c>
      <c r="FB30" s="48">
        <v>1</v>
      </c>
      <c r="FC30" s="43">
        <v>0</v>
      </c>
      <c r="FD30" s="43">
        <v>0</v>
      </c>
      <c r="FE30" s="44">
        <v>0</v>
      </c>
      <c r="FF30" s="43">
        <v>0</v>
      </c>
      <c r="FG30" s="43">
        <v>0</v>
      </c>
      <c r="FH30" s="48">
        <v>0</v>
      </c>
      <c r="FI30" s="43">
        <v>0</v>
      </c>
      <c r="FJ30" s="43">
        <v>0</v>
      </c>
      <c r="FK30" s="43">
        <v>0</v>
      </c>
      <c r="FL30" s="43">
        <v>0</v>
      </c>
      <c r="FM30" s="43">
        <v>0</v>
      </c>
      <c r="FN30" s="48">
        <v>0</v>
      </c>
      <c r="FO30" s="43">
        <v>0</v>
      </c>
      <c r="FP30" s="43">
        <v>0</v>
      </c>
      <c r="FQ30" s="44">
        <v>0</v>
      </c>
      <c r="FR30" s="43">
        <v>0</v>
      </c>
      <c r="FS30" s="43">
        <v>0</v>
      </c>
      <c r="FT30" s="43">
        <v>0</v>
      </c>
      <c r="FU30" s="43">
        <v>0</v>
      </c>
      <c r="FV30" s="43">
        <v>0</v>
      </c>
      <c r="FW30" s="43">
        <v>0</v>
      </c>
      <c r="FX30" s="43">
        <v>0</v>
      </c>
      <c r="FY30" s="43">
        <v>0</v>
      </c>
      <c r="FZ30" s="43">
        <v>0</v>
      </c>
      <c r="GA30" s="43">
        <v>0</v>
      </c>
      <c r="GB30" s="43">
        <v>0</v>
      </c>
      <c r="GC30" s="43">
        <v>0</v>
      </c>
      <c r="GD30" s="43">
        <v>0</v>
      </c>
      <c r="GE30" s="43">
        <v>0</v>
      </c>
      <c r="GF30" s="43">
        <v>0</v>
      </c>
      <c r="GG30" s="43">
        <v>0</v>
      </c>
      <c r="GH30" s="43">
        <v>0</v>
      </c>
      <c r="GI30" s="43">
        <v>0</v>
      </c>
      <c r="GJ30" s="43">
        <v>0</v>
      </c>
      <c r="GK30" s="43">
        <v>0</v>
      </c>
      <c r="GL30" s="43">
        <v>0</v>
      </c>
      <c r="GM30" s="43">
        <v>0</v>
      </c>
      <c r="GN30" s="43">
        <v>0</v>
      </c>
      <c r="GO30" s="43">
        <v>0</v>
      </c>
      <c r="GP30" s="43">
        <v>0</v>
      </c>
      <c r="GQ30" s="48">
        <v>0</v>
      </c>
      <c r="GR30" s="43">
        <v>0</v>
      </c>
      <c r="GS30" s="43">
        <v>0</v>
      </c>
      <c r="GT30" s="44">
        <v>0</v>
      </c>
      <c r="GU30" s="48">
        <f t="shared" si="0"/>
        <v>1</v>
      </c>
    </row>
    <row r="31" spans="1:203" x14ac:dyDescent="0.2">
      <c r="A31" s="51">
        <v>29</v>
      </c>
      <c r="B31" s="80" t="s">
        <v>385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4">
        <v>0</v>
      </c>
      <c r="I31" s="43">
        <v>0</v>
      </c>
      <c r="J31" s="43">
        <v>0</v>
      </c>
      <c r="K31" s="44">
        <v>0</v>
      </c>
      <c r="L31" s="44">
        <v>0</v>
      </c>
      <c r="M31" s="43">
        <v>0</v>
      </c>
      <c r="N31" s="43">
        <v>0</v>
      </c>
      <c r="O31" s="43">
        <v>0</v>
      </c>
      <c r="P31" s="43">
        <v>0</v>
      </c>
      <c r="Q31" s="44">
        <v>0</v>
      </c>
      <c r="R31" s="44">
        <v>0</v>
      </c>
      <c r="S31" s="44">
        <v>0</v>
      </c>
      <c r="T31" s="43">
        <v>0</v>
      </c>
      <c r="U31" s="43">
        <v>0</v>
      </c>
      <c r="V31" s="44">
        <v>0</v>
      </c>
      <c r="W31" s="43">
        <v>0</v>
      </c>
      <c r="X31" s="43">
        <v>0</v>
      </c>
      <c r="Y31" s="44">
        <v>0</v>
      </c>
      <c r="Z31" s="43">
        <v>0</v>
      </c>
      <c r="AA31" s="44">
        <v>0</v>
      </c>
      <c r="AB31" s="44">
        <v>0</v>
      </c>
      <c r="AC31" s="43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3">
        <v>0</v>
      </c>
      <c r="AS31" s="43">
        <v>0</v>
      </c>
      <c r="AT31" s="43">
        <v>0</v>
      </c>
      <c r="AU31" s="43">
        <v>0</v>
      </c>
      <c r="AV31" s="43">
        <v>0</v>
      </c>
      <c r="AW31" s="43">
        <v>0</v>
      </c>
      <c r="AX31" s="43">
        <v>0</v>
      </c>
      <c r="AY31" s="43">
        <v>0</v>
      </c>
      <c r="AZ31" s="43">
        <v>0</v>
      </c>
      <c r="BA31" s="48">
        <v>0</v>
      </c>
      <c r="BB31" s="43">
        <v>0</v>
      </c>
      <c r="BC31" s="43">
        <v>0</v>
      </c>
      <c r="BD31" s="43">
        <v>0</v>
      </c>
      <c r="BE31" s="48">
        <v>0</v>
      </c>
      <c r="BF31" s="48">
        <v>0</v>
      </c>
      <c r="BG31" s="43">
        <v>0</v>
      </c>
      <c r="BH31" s="43">
        <v>0</v>
      </c>
      <c r="BI31" s="44">
        <v>0</v>
      </c>
      <c r="BJ31" s="44">
        <v>0</v>
      </c>
      <c r="BK31" s="44">
        <v>0</v>
      </c>
      <c r="BL31" s="43">
        <v>0</v>
      </c>
      <c r="BM31" s="43">
        <v>0</v>
      </c>
      <c r="BN31" s="43">
        <v>0</v>
      </c>
      <c r="BO31" s="44">
        <v>0</v>
      </c>
      <c r="BP31" s="44">
        <v>0</v>
      </c>
      <c r="BQ31" s="48">
        <v>0</v>
      </c>
      <c r="BR31" s="43">
        <v>0</v>
      </c>
      <c r="BS31" s="44">
        <v>0</v>
      </c>
      <c r="BT31" s="43">
        <v>0</v>
      </c>
      <c r="BU31" s="43">
        <v>0</v>
      </c>
      <c r="BV31" s="48">
        <v>0</v>
      </c>
      <c r="BW31" s="44">
        <v>0</v>
      </c>
      <c r="BX31" s="44">
        <v>0</v>
      </c>
      <c r="BY31" s="43">
        <v>0</v>
      </c>
      <c r="BZ31" s="44">
        <v>0</v>
      </c>
      <c r="CA31" s="44">
        <v>0</v>
      </c>
      <c r="CB31" s="44">
        <v>0</v>
      </c>
      <c r="CC31" s="44">
        <v>0</v>
      </c>
      <c r="CD31" s="43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3">
        <v>0</v>
      </c>
      <c r="CM31" s="43">
        <v>0</v>
      </c>
      <c r="CN31" s="48">
        <v>0.9</v>
      </c>
      <c r="CO31" s="44">
        <v>0</v>
      </c>
      <c r="CP31" s="44">
        <v>0</v>
      </c>
      <c r="CQ31" s="43">
        <v>0</v>
      </c>
      <c r="CR31" s="43">
        <v>0</v>
      </c>
      <c r="CS31" s="44">
        <v>0</v>
      </c>
      <c r="CT31" s="43">
        <v>0</v>
      </c>
      <c r="CU31" s="44">
        <v>0</v>
      </c>
      <c r="CV31" s="44">
        <v>0</v>
      </c>
      <c r="CW31" s="43">
        <v>0</v>
      </c>
      <c r="CX31" s="43">
        <v>0</v>
      </c>
      <c r="CY31" s="43">
        <v>0</v>
      </c>
      <c r="CZ31" s="44">
        <v>0</v>
      </c>
      <c r="DA31" s="43">
        <v>0</v>
      </c>
      <c r="DB31" s="43">
        <v>0</v>
      </c>
      <c r="DC31" s="44">
        <v>0</v>
      </c>
      <c r="DD31" s="43">
        <v>0</v>
      </c>
      <c r="DE31" s="44">
        <v>0</v>
      </c>
      <c r="DF31" s="43">
        <v>0</v>
      </c>
      <c r="DG31" s="44">
        <v>0</v>
      </c>
      <c r="DH31" s="44">
        <v>0</v>
      </c>
      <c r="DI31" s="44">
        <v>0</v>
      </c>
      <c r="DJ31" s="44">
        <v>0</v>
      </c>
      <c r="DK31" s="44">
        <v>0</v>
      </c>
      <c r="DL31" s="43">
        <v>0</v>
      </c>
      <c r="DM31" s="44">
        <v>0</v>
      </c>
      <c r="DN31" s="43">
        <v>0</v>
      </c>
      <c r="DO31" s="43">
        <v>0</v>
      </c>
      <c r="DP31" s="43">
        <v>0</v>
      </c>
      <c r="DQ31" s="43">
        <v>0</v>
      </c>
      <c r="DR31" s="43">
        <v>0</v>
      </c>
      <c r="DS31" s="48">
        <v>0</v>
      </c>
      <c r="DT31" s="43">
        <v>0</v>
      </c>
      <c r="DU31" s="48">
        <v>0</v>
      </c>
      <c r="DV31" s="43">
        <v>0</v>
      </c>
      <c r="DW31" s="48">
        <v>0</v>
      </c>
      <c r="DX31" s="44">
        <v>0</v>
      </c>
      <c r="DY31" s="44">
        <v>0</v>
      </c>
      <c r="DZ31" s="48">
        <v>0</v>
      </c>
      <c r="EA31" s="48">
        <v>0</v>
      </c>
      <c r="EB31" s="43">
        <v>0</v>
      </c>
      <c r="EC31" s="43">
        <v>0</v>
      </c>
      <c r="ED31" s="43">
        <v>0</v>
      </c>
      <c r="EE31" s="43">
        <v>0</v>
      </c>
      <c r="EF31" s="43">
        <v>0</v>
      </c>
      <c r="EG31" s="43">
        <v>0</v>
      </c>
      <c r="EH31" s="44">
        <v>0</v>
      </c>
      <c r="EI31" s="43">
        <v>0</v>
      </c>
      <c r="EJ31" s="43">
        <v>0</v>
      </c>
      <c r="EK31" s="43">
        <v>0</v>
      </c>
      <c r="EL31" s="43">
        <v>0</v>
      </c>
      <c r="EM31" s="48">
        <v>0</v>
      </c>
      <c r="EN31" s="44">
        <v>0</v>
      </c>
      <c r="EO31" s="44">
        <v>0</v>
      </c>
      <c r="EP31" s="44">
        <v>0</v>
      </c>
      <c r="EQ31" s="44">
        <v>0</v>
      </c>
      <c r="ER31" s="43">
        <v>0</v>
      </c>
      <c r="ES31" s="43">
        <v>0</v>
      </c>
      <c r="ET31" s="43">
        <v>0</v>
      </c>
      <c r="EU31" s="43">
        <v>0</v>
      </c>
      <c r="EV31" s="43">
        <v>0</v>
      </c>
      <c r="EW31" s="44">
        <v>0</v>
      </c>
      <c r="EX31" s="43">
        <v>0</v>
      </c>
      <c r="EY31" s="43">
        <v>0</v>
      </c>
      <c r="EZ31" s="48">
        <v>0</v>
      </c>
      <c r="FA31" s="43">
        <v>0</v>
      </c>
      <c r="FB31" s="48">
        <v>0</v>
      </c>
      <c r="FC31" s="43">
        <v>0</v>
      </c>
      <c r="FD31" s="43">
        <v>0</v>
      </c>
      <c r="FE31" s="44">
        <v>0</v>
      </c>
      <c r="FF31" s="43">
        <v>0</v>
      </c>
      <c r="FG31" s="43">
        <v>0</v>
      </c>
      <c r="FH31" s="48">
        <v>0</v>
      </c>
      <c r="FI31" s="43">
        <v>0</v>
      </c>
      <c r="FJ31" s="43">
        <v>0</v>
      </c>
      <c r="FK31" s="43">
        <v>0</v>
      </c>
      <c r="FL31" s="43">
        <v>0</v>
      </c>
      <c r="FM31" s="43">
        <v>0</v>
      </c>
      <c r="FN31" s="48">
        <v>0</v>
      </c>
      <c r="FO31" s="43">
        <v>0</v>
      </c>
      <c r="FP31" s="43">
        <v>0</v>
      </c>
      <c r="FQ31" s="44">
        <v>0</v>
      </c>
      <c r="FR31" s="43">
        <v>0.1</v>
      </c>
      <c r="FS31" s="43">
        <v>0</v>
      </c>
      <c r="FT31" s="43">
        <v>0</v>
      </c>
      <c r="FU31" s="43">
        <v>0</v>
      </c>
      <c r="FV31" s="43">
        <v>0</v>
      </c>
      <c r="FW31" s="43">
        <v>0</v>
      </c>
      <c r="FX31" s="43">
        <v>0</v>
      </c>
      <c r="FY31" s="43">
        <v>0</v>
      </c>
      <c r="FZ31" s="43">
        <v>0</v>
      </c>
      <c r="GA31" s="43">
        <v>0</v>
      </c>
      <c r="GB31" s="43">
        <v>0</v>
      </c>
      <c r="GC31" s="43">
        <v>0</v>
      </c>
      <c r="GD31" s="43">
        <v>0</v>
      </c>
      <c r="GE31" s="43">
        <v>0</v>
      </c>
      <c r="GF31" s="43">
        <v>0</v>
      </c>
      <c r="GG31" s="43">
        <v>0</v>
      </c>
      <c r="GH31" s="43">
        <v>0</v>
      </c>
      <c r="GI31" s="43">
        <v>0</v>
      </c>
      <c r="GJ31" s="43">
        <v>0</v>
      </c>
      <c r="GK31" s="43">
        <v>0</v>
      </c>
      <c r="GL31" s="43">
        <v>0</v>
      </c>
      <c r="GM31" s="43">
        <v>0</v>
      </c>
      <c r="GN31" s="43">
        <v>0</v>
      </c>
      <c r="GO31" s="43">
        <v>0</v>
      </c>
      <c r="GP31" s="43">
        <v>0</v>
      </c>
      <c r="GQ31" s="48">
        <v>0</v>
      </c>
      <c r="GR31" s="43">
        <v>0</v>
      </c>
      <c r="GS31" s="43">
        <v>0</v>
      </c>
      <c r="GT31" s="44">
        <v>0</v>
      </c>
      <c r="GU31" s="48">
        <f t="shared" si="0"/>
        <v>1</v>
      </c>
    </row>
    <row r="32" spans="1:203" x14ac:dyDescent="0.2">
      <c r="A32" s="51">
        <v>30</v>
      </c>
      <c r="B32" s="80" t="s">
        <v>386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4">
        <v>0</v>
      </c>
      <c r="I32" s="43">
        <v>0</v>
      </c>
      <c r="J32" s="43">
        <v>0</v>
      </c>
      <c r="K32" s="44">
        <v>0</v>
      </c>
      <c r="L32" s="44">
        <v>0</v>
      </c>
      <c r="M32" s="43">
        <v>0</v>
      </c>
      <c r="N32" s="43">
        <v>0</v>
      </c>
      <c r="O32" s="43">
        <v>0</v>
      </c>
      <c r="P32" s="43">
        <v>0</v>
      </c>
      <c r="Q32" s="44">
        <v>0</v>
      </c>
      <c r="R32" s="44">
        <v>0</v>
      </c>
      <c r="S32" s="44">
        <v>0</v>
      </c>
      <c r="T32" s="43">
        <v>0</v>
      </c>
      <c r="U32" s="43">
        <v>0</v>
      </c>
      <c r="V32" s="44">
        <v>0</v>
      </c>
      <c r="W32" s="43">
        <v>0</v>
      </c>
      <c r="X32" s="43">
        <v>0</v>
      </c>
      <c r="Y32" s="44">
        <v>0</v>
      </c>
      <c r="Z32" s="43">
        <v>0</v>
      </c>
      <c r="AA32" s="44">
        <v>0</v>
      </c>
      <c r="AB32" s="44">
        <v>0</v>
      </c>
      <c r="AC32" s="43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X32" s="43">
        <v>0</v>
      </c>
      <c r="AY32" s="43">
        <v>0</v>
      </c>
      <c r="AZ32" s="43">
        <v>0</v>
      </c>
      <c r="BA32" s="48">
        <v>0</v>
      </c>
      <c r="BB32" s="43">
        <v>0</v>
      </c>
      <c r="BC32" s="43">
        <v>0</v>
      </c>
      <c r="BD32" s="43">
        <v>0</v>
      </c>
      <c r="BE32" s="48">
        <v>0</v>
      </c>
      <c r="BF32" s="48">
        <v>0</v>
      </c>
      <c r="BG32" s="43">
        <v>0</v>
      </c>
      <c r="BH32" s="43">
        <v>0</v>
      </c>
      <c r="BI32" s="44">
        <v>0</v>
      </c>
      <c r="BJ32" s="44">
        <v>0</v>
      </c>
      <c r="BK32" s="44">
        <v>0</v>
      </c>
      <c r="BL32" s="43">
        <v>0</v>
      </c>
      <c r="BM32" s="43">
        <v>0</v>
      </c>
      <c r="BN32" s="43">
        <v>0</v>
      </c>
      <c r="BO32" s="44">
        <v>0</v>
      </c>
      <c r="BP32" s="44">
        <v>0</v>
      </c>
      <c r="BQ32" s="48">
        <v>0</v>
      </c>
      <c r="BR32" s="43">
        <v>0</v>
      </c>
      <c r="BS32" s="44">
        <v>0</v>
      </c>
      <c r="BT32" s="43">
        <v>0</v>
      </c>
      <c r="BU32" s="43">
        <v>0</v>
      </c>
      <c r="BV32" s="48">
        <v>0</v>
      </c>
      <c r="BW32" s="44">
        <v>0</v>
      </c>
      <c r="BX32" s="44">
        <v>0</v>
      </c>
      <c r="BY32" s="43">
        <v>0</v>
      </c>
      <c r="BZ32" s="44">
        <v>0</v>
      </c>
      <c r="CA32" s="44">
        <v>0</v>
      </c>
      <c r="CB32" s="44">
        <v>0</v>
      </c>
      <c r="CC32" s="44">
        <v>0</v>
      </c>
      <c r="CD32" s="43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3">
        <v>0</v>
      </c>
      <c r="CM32" s="43">
        <v>0</v>
      </c>
      <c r="CN32" s="48">
        <v>0</v>
      </c>
      <c r="CO32" s="44">
        <v>0</v>
      </c>
      <c r="CP32" s="44">
        <v>0</v>
      </c>
      <c r="CQ32" s="43">
        <v>0</v>
      </c>
      <c r="CR32" s="43">
        <v>0</v>
      </c>
      <c r="CS32" s="44">
        <v>0</v>
      </c>
      <c r="CT32" s="43">
        <v>0</v>
      </c>
      <c r="CU32" s="44">
        <v>0</v>
      </c>
      <c r="CV32" s="44">
        <v>0</v>
      </c>
      <c r="CW32" s="43">
        <v>0</v>
      </c>
      <c r="CX32" s="43">
        <v>0</v>
      </c>
      <c r="CY32" s="43">
        <v>0</v>
      </c>
      <c r="CZ32" s="44">
        <v>0</v>
      </c>
      <c r="DA32" s="43">
        <v>0</v>
      </c>
      <c r="DB32" s="43">
        <v>0</v>
      </c>
      <c r="DC32" s="44">
        <v>0</v>
      </c>
      <c r="DD32" s="43">
        <v>0</v>
      </c>
      <c r="DE32" s="44">
        <v>0</v>
      </c>
      <c r="DF32" s="43">
        <v>0</v>
      </c>
      <c r="DG32" s="44">
        <v>0</v>
      </c>
      <c r="DH32" s="44">
        <v>0</v>
      </c>
      <c r="DI32" s="44">
        <v>0</v>
      </c>
      <c r="DJ32" s="44">
        <v>0</v>
      </c>
      <c r="DK32" s="44">
        <v>0</v>
      </c>
      <c r="DL32" s="43">
        <v>0</v>
      </c>
      <c r="DM32" s="44">
        <v>0</v>
      </c>
      <c r="DN32" s="43">
        <v>0</v>
      </c>
      <c r="DO32" s="43">
        <v>0</v>
      </c>
      <c r="DP32" s="43">
        <v>0</v>
      </c>
      <c r="DQ32" s="43">
        <v>0</v>
      </c>
      <c r="DR32" s="43">
        <v>0</v>
      </c>
      <c r="DS32" s="48">
        <v>0</v>
      </c>
      <c r="DT32" s="43">
        <v>0</v>
      </c>
      <c r="DU32" s="48">
        <v>0</v>
      </c>
      <c r="DV32" s="43">
        <v>0</v>
      </c>
      <c r="DW32" s="48">
        <v>0</v>
      </c>
      <c r="DX32" s="44">
        <v>0</v>
      </c>
      <c r="DY32" s="44">
        <v>0</v>
      </c>
      <c r="DZ32" s="48">
        <v>0</v>
      </c>
      <c r="EA32" s="48">
        <v>0</v>
      </c>
      <c r="EB32" s="43">
        <v>0</v>
      </c>
      <c r="EC32" s="43">
        <v>0</v>
      </c>
      <c r="ED32" s="43">
        <v>0</v>
      </c>
      <c r="EE32" s="43">
        <v>0</v>
      </c>
      <c r="EF32" s="43">
        <v>0</v>
      </c>
      <c r="EG32" s="43">
        <v>0</v>
      </c>
      <c r="EH32" s="44">
        <v>0</v>
      </c>
      <c r="EI32" s="43">
        <v>0</v>
      </c>
      <c r="EJ32" s="43">
        <v>0</v>
      </c>
      <c r="EK32" s="43">
        <v>0</v>
      </c>
      <c r="EL32" s="43">
        <v>0</v>
      </c>
      <c r="EM32" s="48">
        <v>0</v>
      </c>
      <c r="EN32" s="44">
        <v>0</v>
      </c>
      <c r="EO32" s="44">
        <v>0</v>
      </c>
      <c r="EP32" s="44">
        <v>0</v>
      </c>
      <c r="EQ32" s="44">
        <v>0</v>
      </c>
      <c r="ER32" s="43">
        <v>0</v>
      </c>
      <c r="ES32" s="43">
        <v>0</v>
      </c>
      <c r="ET32" s="43">
        <v>0</v>
      </c>
      <c r="EU32" s="43">
        <v>0</v>
      </c>
      <c r="EV32" s="43">
        <v>0</v>
      </c>
      <c r="EW32" s="44">
        <v>0</v>
      </c>
      <c r="EX32" s="43">
        <v>0</v>
      </c>
      <c r="EY32" s="43">
        <v>0</v>
      </c>
      <c r="EZ32" s="48">
        <v>0</v>
      </c>
      <c r="FA32" s="43">
        <v>0</v>
      </c>
      <c r="FB32" s="48">
        <v>0</v>
      </c>
      <c r="FC32" s="43">
        <v>0</v>
      </c>
      <c r="FD32" s="43">
        <v>0</v>
      </c>
      <c r="FE32" s="44">
        <v>0</v>
      </c>
      <c r="FF32" s="43">
        <v>0</v>
      </c>
      <c r="FG32" s="43">
        <v>0</v>
      </c>
      <c r="FH32" s="48">
        <v>0</v>
      </c>
      <c r="FI32" s="43">
        <v>0</v>
      </c>
      <c r="FJ32" s="43">
        <v>0</v>
      </c>
      <c r="FK32" s="43">
        <v>0</v>
      </c>
      <c r="FL32" s="43">
        <v>0</v>
      </c>
      <c r="FM32" s="43">
        <v>0</v>
      </c>
      <c r="FN32" s="48">
        <v>0</v>
      </c>
      <c r="FO32" s="43">
        <v>0</v>
      </c>
      <c r="FP32" s="43">
        <v>0</v>
      </c>
      <c r="FQ32" s="44">
        <v>0</v>
      </c>
      <c r="FR32" s="43">
        <v>0</v>
      </c>
      <c r="FS32" s="43">
        <v>0</v>
      </c>
      <c r="FT32" s="43">
        <v>0</v>
      </c>
      <c r="FU32" s="43">
        <v>0</v>
      </c>
      <c r="FV32" s="43">
        <v>0</v>
      </c>
      <c r="FW32" s="43">
        <v>0</v>
      </c>
      <c r="FX32" s="43">
        <v>0</v>
      </c>
      <c r="FY32" s="43">
        <v>0</v>
      </c>
      <c r="FZ32" s="43">
        <v>0</v>
      </c>
      <c r="GA32" s="43">
        <v>0</v>
      </c>
      <c r="GB32" s="43">
        <v>0</v>
      </c>
      <c r="GC32" s="43">
        <v>0</v>
      </c>
      <c r="GD32" s="43">
        <v>0</v>
      </c>
      <c r="GE32" s="43">
        <v>0</v>
      </c>
      <c r="GF32" s="43">
        <v>0</v>
      </c>
      <c r="GG32" s="43">
        <v>0</v>
      </c>
      <c r="GH32" s="43">
        <v>0</v>
      </c>
      <c r="GI32" s="43">
        <v>0</v>
      </c>
      <c r="GJ32" s="43">
        <v>0</v>
      </c>
      <c r="GK32" s="43">
        <v>0</v>
      </c>
      <c r="GL32" s="43">
        <v>0</v>
      </c>
      <c r="GM32" s="43">
        <v>0</v>
      </c>
      <c r="GN32" s="43">
        <v>0</v>
      </c>
      <c r="GO32" s="43">
        <v>0</v>
      </c>
      <c r="GP32" s="43">
        <v>0</v>
      </c>
      <c r="GQ32" s="48">
        <v>0</v>
      </c>
      <c r="GR32" s="43">
        <v>1</v>
      </c>
      <c r="GS32" s="43">
        <v>0</v>
      </c>
      <c r="GT32" s="44">
        <v>0</v>
      </c>
      <c r="GU32" s="48">
        <f t="shared" si="0"/>
        <v>1</v>
      </c>
    </row>
    <row r="33" spans="1:203" x14ac:dyDescent="0.2">
      <c r="A33" s="51">
        <v>31</v>
      </c>
      <c r="B33" s="80" t="s">
        <v>387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4">
        <v>0</v>
      </c>
      <c r="I33" s="43">
        <v>0</v>
      </c>
      <c r="J33" s="43">
        <v>0</v>
      </c>
      <c r="K33" s="44">
        <v>0</v>
      </c>
      <c r="L33" s="44">
        <v>0</v>
      </c>
      <c r="M33" s="43">
        <v>0</v>
      </c>
      <c r="N33" s="43">
        <v>0</v>
      </c>
      <c r="O33" s="43">
        <v>0</v>
      </c>
      <c r="P33" s="43">
        <v>0</v>
      </c>
      <c r="Q33" s="44">
        <v>0</v>
      </c>
      <c r="R33" s="44">
        <v>0</v>
      </c>
      <c r="S33" s="44">
        <v>0</v>
      </c>
      <c r="T33" s="43">
        <v>0</v>
      </c>
      <c r="U33" s="43">
        <v>0</v>
      </c>
      <c r="V33" s="44">
        <v>0</v>
      </c>
      <c r="W33" s="43">
        <v>0</v>
      </c>
      <c r="X33" s="43">
        <v>0</v>
      </c>
      <c r="Y33" s="44">
        <v>0</v>
      </c>
      <c r="Z33" s="43">
        <v>0</v>
      </c>
      <c r="AA33" s="44">
        <v>0</v>
      </c>
      <c r="AB33" s="44">
        <v>0</v>
      </c>
      <c r="AC33" s="43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3">
        <v>0</v>
      </c>
      <c r="AS33" s="43">
        <v>0</v>
      </c>
      <c r="AT33" s="43">
        <v>0</v>
      </c>
      <c r="AU33" s="43">
        <v>0</v>
      </c>
      <c r="AV33" s="43">
        <v>0</v>
      </c>
      <c r="AW33" s="43">
        <v>0</v>
      </c>
      <c r="AX33" s="43">
        <v>0</v>
      </c>
      <c r="AY33" s="43">
        <v>0</v>
      </c>
      <c r="AZ33" s="43">
        <v>0</v>
      </c>
      <c r="BA33" s="48">
        <v>0</v>
      </c>
      <c r="BB33" s="43">
        <v>0</v>
      </c>
      <c r="BC33" s="43">
        <v>0</v>
      </c>
      <c r="BD33" s="43">
        <v>0</v>
      </c>
      <c r="BE33" s="48">
        <v>0</v>
      </c>
      <c r="BF33" s="48">
        <v>0</v>
      </c>
      <c r="BG33" s="43">
        <v>0</v>
      </c>
      <c r="BH33" s="43">
        <v>0</v>
      </c>
      <c r="BI33" s="44">
        <v>0</v>
      </c>
      <c r="BJ33" s="44">
        <v>0</v>
      </c>
      <c r="BK33" s="44">
        <v>0</v>
      </c>
      <c r="BL33" s="43">
        <v>0</v>
      </c>
      <c r="BM33" s="43">
        <v>0</v>
      </c>
      <c r="BN33" s="43">
        <v>0</v>
      </c>
      <c r="BO33" s="44">
        <v>0</v>
      </c>
      <c r="BP33" s="44">
        <v>0</v>
      </c>
      <c r="BQ33" s="48">
        <v>0</v>
      </c>
      <c r="BR33" s="43">
        <v>0</v>
      </c>
      <c r="BS33" s="44">
        <v>0</v>
      </c>
      <c r="BT33" s="43">
        <v>0</v>
      </c>
      <c r="BU33" s="43">
        <v>0</v>
      </c>
      <c r="BV33" s="48">
        <v>0</v>
      </c>
      <c r="BW33" s="44">
        <v>0</v>
      </c>
      <c r="BX33" s="44">
        <v>0</v>
      </c>
      <c r="BY33" s="43">
        <v>0</v>
      </c>
      <c r="BZ33" s="44">
        <v>0</v>
      </c>
      <c r="CA33" s="44">
        <v>0</v>
      </c>
      <c r="CB33" s="44">
        <v>0</v>
      </c>
      <c r="CC33" s="44">
        <v>0</v>
      </c>
      <c r="CD33" s="43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3">
        <v>0</v>
      </c>
      <c r="CM33" s="43">
        <v>0</v>
      </c>
      <c r="CN33" s="48">
        <v>0</v>
      </c>
      <c r="CO33" s="44">
        <v>0</v>
      </c>
      <c r="CP33" s="44">
        <v>0</v>
      </c>
      <c r="CQ33" s="43">
        <v>0</v>
      </c>
      <c r="CR33" s="43">
        <v>0</v>
      </c>
      <c r="CS33" s="44">
        <v>0</v>
      </c>
      <c r="CT33" s="43">
        <v>0</v>
      </c>
      <c r="CU33" s="44">
        <v>0</v>
      </c>
      <c r="CV33" s="44">
        <v>0</v>
      </c>
      <c r="CW33" s="43">
        <v>0</v>
      </c>
      <c r="CX33" s="43">
        <v>0</v>
      </c>
      <c r="CY33" s="43">
        <v>0</v>
      </c>
      <c r="CZ33" s="44">
        <v>0</v>
      </c>
      <c r="DA33" s="43">
        <v>0</v>
      </c>
      <c r="DB33" s="43">
        <v>0</v>
      </c>
      <c r="DC33" s="44">
        <v>0</v>
      </c>
      <c r="DD33" s="43">
        <v>0</v>
      </c>
      <c r="DE33" s="44">
        <v>0</v>
      </c>
      <c r="DF33" s="43">
        <v>0</v>
      </c>
      <c r="DG33" s="44">
        <v>0</v>
      </c>
      <c r="DH33" s="44">
        <v>0</v>
      </c>
      <c r="DI33" s="44">
        <v>0</v>
      </c>
      <c r="DJ33" s="44">
        <v>0</v>
      </c>
      <c r="DK33" s="44">
        <v>0</v>
      </c>
      <c r="DL33" s="43">
        <v>0</v>
      </c>
      <c r="DM33" s="44">
        <v>0</v>
      </c>
      <c r="DN33" s="43">
        <v>0</v>
      </c>
      <c r="DO33" s="43">
        <v>0</v>
      </c>
      <c r="DP33" s="43">
        <v>0</v>
      </c>
      <c r="DQ33" s="43">
        <v>0</v>
      </c>
      <c r="DR33" s="43">
        <v>0</v>
      </c>
      <c r="DS33" s="48">
        <v>0</v>
      </c>
      <c r="DT33" s="43">
        <v>0</v>
      </c>
      <c r="DU33" s="48">
        <v>0</v>
      </c>
      <c r="DV33" s="43">
        <v>0</v>
      </c>
      <c r="DW33" s="48">
        <v>0</v>
      </c>
      <c r="DX33" s="44">
        <v>0</v>
      </c>
      <c r="DY33" s="44">
        <v>0</v>
      </c>
      <c r="DZ33" s="48">
        <v>0</v>
      </c>
      <c r="EA33" s="48">
        <v>0</v>
      </c>
      <c r="EB33" s="43">
        <v>0</v>
      </c>
      <c r="EC33" s="43">
        <v>0</v>
      </c>
      <c r="ED33" s="43">
        <v>0</v>
      </c>
      <c r="EE33" s="43">
        <v>0</v>
      </c>
      <c r="EF33" s="43">
        <v>0</v>
      </c>
      <c r="EG33" s="43">
        <v>0</v>
      </c>
      <c r="EH33" s="44">
        <v>0</v>
      </c>
      <c r="EI33" s="43">
        <v>0</v>
      </c>
      <c r="EJ33" s="43">
        <v>0</v>
      </c>
      <c r="EK33" s="43">
        <v>0</v>
      </c>
      <c r="EL33" s="43">
        <v>0</v>
      </c>
      <c r="EM33" s="48">
        <v>0</v>
      </c>
      <c r="EN33" s="44">
        <v>0</v>
      </c>
      <c r="EO33" s="44">
        <v>0</v>
      </c>
      <c r="EP33" s="44">
        <v>0</v>
      </c>
      <c r="EQ33" s="44">
        <v>0</v>
      </c>
      <c r="ER33" s="43">
        <v>0</v>
      </c>
      <c r="ES33" s="43">
        <v>0</v>
      </c>
      <c r="ET33" s="43">
        <v>0</v>
      </c>
      <c r="EU33" s="43">
        <v>0</v>
      </c>
      <c r="EV33" s="43">
        <v>0</v>
      </c>
      <c r="EW33" s="44">
        <v>0</v>
      </c>
      <c r="EX33" s="43">
        <v>0</v>
      </c>
      <c r="EY33" s="43">
        <v>0</v>
      </c>
      <c r="EZ33" s="48">
        <v>0</v>
      </c>
      <c r="FA33" s="43">
        <v>0</v>
      </c>
      <c r="FB33" s="48">
        <v>0</v>
      </c>
      <c r="FC33" s="43">
        <v>0</v>
      </c>
      <c r="FD33" s="43">
        <v>0</v>
      </c>
      <c r="FE33" s="44">
        <v>0</v>
      </c>
      <c r="FF33" s="43">
        <v>0</v>
      </c>
      <c r="FG33" s="43">
        <v>0</v>
      </c>
      <c r="FH33" s="48">
        <v>0</v>
      </c>
      <c r="FI33" s="43">
        <v>0</v>
      </c>
      <c r="FJ33" s="43">
        <v>0</v>
      </c>
      <c r="FK33" s="43">
        <v>0.39450006238840202</v>
      </c>
      <c r="FL33" s="43">
        <v>0.57699999999999996</v>
      </c>
      <c r="FM33" s="43">
        <v>0</v>
      </c>
      <c r="FN33" s="48">
        <v>0</v>
      </c>
      <c r="FO33" s="43">
        <v>0</v>
      </c>
      <c r="FP33" s="43">
        <v>0</v>
      </c>
      <c r="FQ33" s="44">
        <v>0</v>
      </c>
      <c r="FR33" s="43">
        <v>0</v>
      </c>
      <c r="FS33" s="43">
        <v>0</v>
      </c>
      <c r="FT33" s="43">
        <v>0</v>
      </c>
      <c r="FU33" s="43">
        <v>2.8499937611597699E-2</v>
      </c>
      <c r="FV33" s="43">
        <v>0</v>
      </c>
      <c r="FW33" s="43">
        <v>0</v>
      </c>
      <c r="FX33" s="43">
        <v>0</v>
      </c>
      <c r="FY33" s="43">
        <v>0</v>
      </c>
      <c r="FZ33" s="43">
        <v>0</v>
      </c>
      <c r="GA33" s="43">
        <v>0</v>
      </c>
      <c r="GB33" s="43">
        <v>0</v>
      </c>
      <c r="GC33" s="43">
        <v>0</v>
      </c>
      <c r="GD33" s="43">
        <v>0</v>
      </c>
      <c r="GE33" s="43">
        <v>0</v>
      </c>
      <c r="GF33" s="43">
        <v>0</v>
      </c>
      <c r="GG33" s="43">
        <v>0</v>
      </c>
      <c r="GH33" s="43">
        <v>0</v>
      </c>
      <c r="GI33" s="43">
        <v>0</v>
      </c>
      <c r="GJ33" s="43">
        <v>0</v>
      </c>
      <c r="GK33" s="43">
        <v>0</v>
      </c>
      <c r="GL33" s="43">
        <v>0</v>
      </c>
      <c r="GM33" s="43">
        <v>0</v>
      </c>
      <c r="GN33" s="43">
        <v>0</v>
      </c>
      <c r="GO33" s="43">
        <v>0</v>
      </c>
      <c r="GP33" s="43">
        <v>0</v>
      </c>
      <c r="GQ33" s="48">
        <v>0</v>
      </c>
      <c r="GR33" s="43">
        <v>0</v>
      </c>
      <c r="GS33" s="43">
        <v>0</v>
      </c>
      <c r="GT33" s="44">
        <v>0</v>
      </c>
      <c r="GU33" s="87">
        <f t="shared" si="0"/>
        <v>0.99999999999999978</v>
      </c>
    </row>
    <row r="34" spans="1:203" s="83" customFormat="1" x14ac:dyDescent="0.2">
      <c r="A34" s="52">
        <v>32</v>
      </c>
      <c r="B34" s="77"/>
      <c r="C34" s="83">
        <v>0</v>
      </c>
      <c r="D34" s="83">
        <v>3.0000000000000001E-3</v>
      </c>
      <c r="E34" s="83">
        <v>8.0000000000000002E-3</v>
      </c>
      <c r="F34" s="83">
        <v>0</v>
      </c>
      <c r="G34" s="83">
        <v>0.01</v>
      </c>
      <c r="H34" s="84">
        <v>0</v>
      </c>
      <c r="I34" s="83">
        <v>0</v>
      </c>
      <c r="J34" s="83">
        <v>5.0000000000000001E-3</v>
      </c>
      <c r="K34" s="84">
        <v>0</v>
      </c>
      <c r="L34" s="84">
        <v>0</v>
      </c>
      <c r="M34" s="83">
        <v>0</v>
      </c>
      <c r="N34" s="83">
        <v>4.0000000000000001E-3</v>
      </c>
      <c r="O34" s="83">
        <v>5.0000000000000001E-3</v>
      </c>
      <c r="P34" s="83">
        <v>2E-3</v>
      </c>
      <c r="Q34" s="84">
        <v>0</v>
      </c>
      <c r="R34" s="84">
        <v>0</v>
      </c>
      <c r="S34" s="84">
        <v>0</v>
      </c>
      <c r="T34" s="83">
        <v>0</v>
      </c>
      <c r="U34" s="83">
        <v>3.0000000000000001E-3</v>
      </c>
      <c r="V34" s="84">
        <v>0</v>
      </c>
      <c r="W34" s="83">
        <v>0</v>
      </c>
      <c r="X34" s="83">
        <v>0</v>
      </c>
      <c r="Y34" s="84">
        <v>0</v>
      </c>
      <c r="Z34" s="83">
        <v>0</v>
      </c>
      <c r="AA34" s="84">
        <v>0</v>
      </c>
      <c r="AB34" s="84">
        <v>0</v>
      </c>
      <c r="AC34" s="83">
        <v>0</v>
      </c>
      <c r="AD34" s="84">
        <v>0</v>
      </c>
      <c r="AE34" s="84">
        <v>0</v>
      </c>
      <c r="AF34" s="84">
        <v>0</v>
      </c>
      <c r="AG34" s="84">
        <v>0</v>
      </c>
      <c r="AH34" s="84">
        <v>0</v>
      </c>
      <c r="AI34" s="84">
        <v>0</v>
      </c>
      <c r="AJ34" s="84">
        <v>0</v>
      </c>
      <c r="AK34" s="84">
        <v>0</v>
      </c>
      <c r="AL34" s="84">
        <v>0</v>
      </c>
      <c r="AM34" s="84">
        <v>0</v>
      </c>
      <c r="AN34" s="84">
        <v>0</v>
      </c>
      <c r="AO34" s="84">
        <v>0</v>
      </c>
      <c r="AP34" s="84">
        <v>0</v>
      </c>
      <c r="AQ34" s="84">
        <v>0</v>
      </c>
      <c r="AR34" s="83">
        <v>3.0000000000000001E-3</v>
      </c>
      <c r="AS34" s="83">
        <v>0</v>
      </c>
      <c r="AT34" s="83">
        <v>0</v>
      </c>
      <c r="AU34" s="83">
        <v>4.1999999999999997E-3</v>
      </c>
      <c r="AV34" s="83">
        <v>1.2041050544954301E-3</v>
      </c>
      <c r="AW34" s="83">
        <v>5.0000000000000001E-4</v>
      </c>
      <c r="AX34" s="83">
        <v>1.2999999999999999E-2</v>
      </c>
      <c r="AY34" s="83">
        <v>5.0000000000000001E-4</v>
      </c>
      <c r="AZ34" s="83">
        <v>8.9999999999999993E-3</v>
      </c>
      <c r="BA34" s="53">
        <v>6.4359622784301102E-2</v>
      </c>
      <c r="BB34" s="83">
        <v>0</v>
      </c>
      <c r="BC34" s="83">
        <v>2.8000000000071999E-2</v>
      </c>
      <c r="BD34" s="83">
        <v>5.3713739939327897E-2</v>
      </c>
      <c r="BE34" s="53">
        <v>4.0513170913291E-2</v>
      </c>
      <c r="BF34" s="53">
        <v>2.7374082893326501E-2</v>
      </c>
      <c r="BG34" s="83">
        <v>3.0700728904217298E-2</v>
      </c>
      <c r="BH34" s="83">
        <v>0</v>
      </c>
      <c r="BI34" s="84">
        <v>0</v>
      </c>
      <c r="BJ34" s="84">
        <v>0</v>
      </c>
      <c r="BK34" s="84">
        <v>0</v>
      </c>
      <c r="BL34" s="83">
        <v>2.5190052655716701E-2</v>
      </c>
      <c r="BM34" s="83">
        <v>0</v>
      </c>
      <c r="BN34" s="83">
        <v>0</v>
      </c>
      <c r="BO34" s="84">
        <v>0</v>
      </c>
      <c r="BP34" s="84">
        <v>0</v>
      </c>
      <c r="BQ34" s="53">
        <v>0</v>
      </c>
      <c r="BR34" s="83">
        <v>0</v>
      </c>
      <c r="BS34" s="84">
        <v>0</v>
      </c>
      <c r="BT34" s="83">
        <v>0</v>
      </c>
      <c r="BU34" s="83">
        <v>0</v>
      </c>
      <c r="BV34" s="53">
        <v>0</v>
      </c>
      <c r="BW34" s="84">
        <v>0</v>
      </c>
      <c r="BX34" s="84">
        <v>0</v>
      </c>
      <c r="BY34" s="83">
        <v>0</v>
      </c>
      <c r="BZ34" s="84">
        <v>0</v>
      </c>
      <c r="CA34" s="84">
        <v>0</v>
      </c>
      <c r="CB34" s="84">
        <v>0</v>
      </c>
      <c r="CC34" s="84">
        <v>0</v>
      </c>
      <c r="CD34" s="83">
        <v>0</v>
      </c>
      <c r="CE34" s="84">
        <v>0</v>
      </c>
      <c r="CF34" s="84">
        <v>0</v>
      </c>
      <c r="CG34" s="84">
        <v>0</v>
      </c>
      <c r="CH34" s="84">
        <v>0</v>
      </c>
      <c r="CI34" s="84">
        <v>0</v>
      </c>
      <c r="CJ34" s="84">
        <v>0</v>
      </c>
      <c r="CK34" s="84">
        <v>0</v>
      </c>
      <c r="CL34" s="83">
        <v>0</v>
      </c>
      <c r="CM34" s="83">
        <v>0</v>
      </c>
      <c r="CN34" s="53">
        <v>1E-3</v>
      </c>
      <c r="CO34" s="84">
        <v>0</v>
      </c>
      <c r="CP34" s="84">
        <v>0</v>
      </c>
      <c r="CQ34" s="83">
        <v>0</v>
      </c>
      <c r="CR34" s="83">
        <v>0</v>
      </c>
      <c r="CS34" s="84">
        <v>0</v>
      </c>
      <c r="CT34" s="83">
        <v>3.0841769936645901E-2</v>
      </c>
      <c r="CU34" s="84">
        <v>0</v>
      </c>
      <c r="CV34" s="84">
        <v>0</v>
      </c>
      <c r="CW34" s="83">
        <v>5.0000000000000001E-3</v>
      </c>
      <c r="CX34" s="83">
        <v>0</v>
      </c>
      <c r="CY34" s="83">
        <v>0</v>
      </c>
      <c r="CZ34" s="84">
        <v>0</v>
      </c>
      <c r="DA34" s="83">
        <v>4.0000000000000001E-3</v>
      </c>
      <c r="DB34" s="83">
        <v>0</v>
      </c>
      <c r="DC34" s="84">
        <v>0</v>
      </c>
      <c r="DD34" s="83">
        <v>0</v>
      </c>
      <c r="DE34" s="84">
        <v>0</v>
      </c>
      <c r="DF34" s="83">
        <v>0</v>
      </c>
      <c r="DG34" s="84">
        <v>0</v>
      </c>
      <c r="DH34" s="84">
        <v>0</v>
      </c>
      <c r="DI34" s="84">
        <v>0</v>
      </c>
      <c r="DJ34" s="84">
        <v>0</v>
      </c>
      <c r="DK34" s="84">
        <v>0</v>
      </c>
      <c r="DL34" s="83">
        <v>0</v>
      </c>
      <c r="DM34" s="84">
        <v>0</v>
      </c>
      <c r="DN34" s="83">
        <v>0</v>
      </c>
      <c r="DO34" s="83">
        <v>2.6230106902387699E-2</v>
      </c>
      <c r="DP34" s="83">
        <v>0</v>
      </c>
      <c r="DQ34" s="83">
        <v>2.47535244426587E-2</v>
      </c>
      <c r="DR34" s="83">
        <v>0</v>
      </c>
      <c r="DS34" s="53">
        <v>5.1624499291781797E-2</v>
      </c>
      <c r="DT34" s="83">
        <v>4.3653704204259097E-2</v>
      </c>
      <c r="DU34" s="53">
        <v>0</v>
      </c>
      <c r="DV34" s="83">
        <v>0</v>
      </c>
      <c r="DW34" s="53">
        <v>1.2E-2</v>
      </c>
      <c r="DX34" s="84">
        <v>0</v>
      </c>
      <c r="DY34" s="84">
        <v>0</v>
      </c>
      <c r="DZ34" s="53">
        <v>0</v>
      </c>
      <c r="EA34" s="53">
        <v>0</v>
      </c>
      <c r="EB34" s="83">
        <v>0</v>
      </c>
      <c r="EC34" s="83">
        <v>0</v>
      </c>
      <c r="ED34" s="83">
        <v>0</v>
      </c>
      <c r="EE34" s="83">
        <v>0</v>
      </c>
      <c r="EF34" s="83">
        <v>0</v>
      </c>
      <c r="EG34" s="83">
        <v>0</v>
      </c>
      <c r="EH34" s="84">
        <v>0</v>
      </c>
      <c r="EI34" s="83">
        <v>0</v>
      </c>
      <c r="EJ34" s="83">
        <v>0</v>
      </c>
      <c r="EK34" s="83">
        <v>0</v>
      </c>
      <c r="EL34" s="83">
        <v>2.687639951622E-2</v>
      </c>
      <c r="EM34" s="53">
        <v>0</v>
      </c>
      <c r="EN34" s="84">
        <v>0</v>
      </c>
      <c r="EO34" s="84">
        <v>0</v>
      </c>
      <c r="EP34" s="84">
        <v>0</v>
      </c>
      <c r="EQ34" s="84">
        <v>0</v>
      </c>
      <c r="ER34" s="83">
        <v>0</v>
      </c>
      <c r="ES34" s="83">
        <v>0</v>
      </c>
      <c r="ET34" s="83">
        <v>0</v>
      </c>
      <c r="EU34" s="83">
        <v>0</v>
      </c>
      <c r="EV34" s="83">
        <v>0</v>
      </c>
      <c r="EW34" s="84">
        <v>0</v>
      </c>
      <c r="EX34" s="83">
        <v>0</v>
      </c>
      <c r="EY34" s="83">
        <v>0</v>
      </c>
      <c r="EZ34" s="53">
        <v>0</v>
      </c>
      <c r="FA34" s="83">
        <v>0</v>
      </c>
      <c r="FB34" s="53">
        <v>0.225970771724637</v>
      </c>
      <c r="FC34" s="83">
        <v>2.7480158452454499E-2</v>
      </c>
      <c r="FD34" s="83">
        <v>0</v>
      </c>
      <c r="FE34" s="84">
        <v>0</v>
      </c>
      <c r="FF34" s="83">
        <v>0</v>
      </c>
      <c r="FG34" s="83">
        <v>0</v>
      </c>
      <c r="FH34" s="53">
        <v>0.01</v>
      </c>
      <c r="FI34" s="53">
        <v>1.0999999999999999E-2</v>
      </c>
      <c r="FJ34" s="83">
        <v>4.63743295141687E-2</v>
      </c>
      <c r="FK34" s="83">
        <v>0</v>
      </c>
      <c r="FL34" s="83">
        <v>0</v>
      </c>
      <c r="FM34" s="83">
        <v>0</v>
      </c>
      <c r="FN34" s="83">
        <v>1.55E-2</v>
      </c>
      <c r="FO34" s="83">
        <v>0</v>
      </c>
      <c r="FP34" s="83">
        <v>0</v>
      </c>
      <c r="FQ34" s="84">
        <v>0</v>
      </c>
      <c r="FR34" s="83">
        <v>0</v>
      </c>
      <c r="FS34" s="83">
        <v>0</v>
      </c>
      <c r="FT34" s="83">
        <v>1.4E-2</v>
      </c>
      <c r="FU34" s="83">
        <v>0</v>
      </c>
      <c r="FV34" s="83">
        <v>0</v>
      </c>
      <c r="FW34" s="83">
        <v>0</v>
      </c>
      <c r="FX34" s="83">
        <v>0</v>
      </c>
      <c r="FY34" s="83">
        <v>0</v>
      </c>
      <c r="FZ34" s="83">
        <v>0</v>
      </c>
      <c r="GA34" s="83">
        <v>0</v>
      </c>
      <c r="GB34" s="83">
        <v>0</v>
      </c>
      <c r="GC34" s="83">
        <v>0</v>
      </c>
      <c r="GD34" s="83">
        <v>0</v>
      </c>
      <c r="GE34" s="83">
        <v>0</v>
      </c>
      <c r="GF34" s="83">
        <v>0</v>
      </c>
      <c r="GG34" s="83">
        <v>0</v>
      </c>
      <c r="GH34" s="83">
        <v>0</v>
      </c>
      <c r="GI34" s="83">
        <v>0</v>
      </c>
      <c r="GJ34" s="83">
        <v>0</v>
      </c>
      <c r="GK34" s="83">
        <v>0</v>
      </c>
      <c r="GL34" s="83">
        <v>0</v>
      </c>
      <c r="GM34" s="83">
        <v>0</v>
      </c>
      <c r="GN34" s="83">
        <v>0</v>
      </c>
      <c r="GO34" s="83">
        <v>0</v>
      </c>
      <c r="GP34" s="83">
        <v>0</v>
      </c>
      <c r="GQ34" s="53">
        <v>5.6916958922100601E-2</v>
      </c>
      <c r="GR34" s="83">
        <v>2.14381492314622E-2</v>
      </c>
      <c r="GS34" s="83">
        <f>1-SUM(C34:GR34)</f>
        <v>4.0841247164757899E-3</v>
      </c>
      <c r="GT34" s="84">
        <v>0</v>
      </c>
      <c r="GU34" s="85">
        <f>SUM(C34:GT34)</f>
        <v>1</v>
      </c>
    </row>
    <row r="35" spans="1:203" x14ac:dyDescent="0.2">
      <c r="A35" s="51"/>
    </row>
    <row r="36" spans="1:203" x14ac:dyDescent="0.2">
      <c r="BD36" s="43">
        <v>0.05</v>
      </c>
    </row>
  </sheetData>
  <conditionalFormatting sqref="C3:GT15">
    <cfRule type="cellIs" dxfId="3" priority="4" operator="greaterThan">
      <formula>0</formula>
    </cfRule>
  </conditionalFormatting>
  <conditionalFormatting sqref="C1:GT1">
    <cfRule type="cellIs" dxfId="2" priority="3" operator="equal">
      <formula>0</formula>
    </cfRule>
  </conditionalFormatting>
  <conditionalFormatting sqref="C3:GT34">
    <cfRule type="cellIs" dxfId="1" priority="2" operator="greaterThan">
      <formula>0</formula>
    </cfRule>
  </conditionalFormatting>
  <conditionalFormatting sqref="GU3:GU3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R227"/>
  <sheetViews>
    <sheetView tabSelected="1" topLeftCell="A182" zoomScaleNormal="100" workbookViewId="0">
      <selection activeCell="A214" sqref="A214"/>
    </sheetView>
  </sheetViews>
  <sheetFormatPr defaultColWidth="8.85546875" defaultRowHeight="11.25" x14ac:dyDescent="0.2"/>
  <cols>
    <col min="1" max="1" width="15.42578125" style="8" customWidth="1"/>
    <col min="2" max="2" width="41.28515625" style="8" customWidth="1"/>
    <col min="3" max="3" width="17.28515625" style="8" customWidth="1"/>
    <col min="4" max="4" width="14" style="8" bestFit="1" customWidth="1"/>
    <col min="5" max="5" width="15.140625" style="8" bestFit="1" customWidth="1"/>
    <col min="6" max="6" width="48.28515625" style="7" customWidth="1"/>
    <col min="7" max="12" width="13.28515625" style="7" customWidth="1"/>
    <col min="13" max="13" width="12.85546875" style="8" bestFit="1" customWidth="1"/>
    <col min="14" max="14" width="10.85546875" style="8" customWidth="1"/>
    <col min="15" max="16" width="14" style="8" bestFit="1" customWidth="1"/>
    <col min="17" max="17" width="15.140625" style="8" bestFit="1" customWidth="1"/>
    <col min="18" max="18" width="12.42578125" style="8" customWidth="1"/>
    <col min="19" max="19" width="15.140625" style="7" bestFit="1" customWidth="1"/>
    <col min="20" max="20" width="27.28515625" style="4" customWidth="1"/>
    <col min="21" max="21" width="13.140625" style="7" customWidth="1"/>
    <col min="22" max="22" width="13.5703125" style="7" customWidth="1"/>
    <col min="23" max="24" width="11.7109375" style="7" customWidth="1"/>
    <col min="25" max="25" width="14" style="4" bestFit="1" customWidth="1"/>
    <col min="26" max="26" width="50.42578125" style="5" customWidth="1"/>
    <col min="27" max="27" width="25.85546875" style="5" bestFit="1" customWidth="1"/>
    <col min="28" max="28" width="28.140625" style="7" customWidth="1"/>
    <col min="29" max="29" width="12.85546875" style="7" bestFit="1" customWidth="1"/>
    <col min="30" max="31" width="14" style="7" bestFit="1" customWidth="1"/>
    <col min="32" max="32" width="15.140625" style="7" bestFit="1" customWidth="1"/>
    <col min="33" max="34" width="14" style="7" bestFit="1" customWidth="1"/>
    <col min="35" max="35" width="15.140625" style="7" bestFit="1" customWidth="1"/>
    <col min="36" max="38" width="14" style="8" bestFit="1" customWidth="1"/>
    <col min="39" max="39" width="15.140625" style="8" bestFit="1" customWidth="1"/>
    <col min="40" max="40" width="14" style="8" bestFit="1" customWidth="1"/>
    <col min="41" max="42" width="15.140625" style="8" bestFit="1" customWidth="1"/>
    <col min="43" max="43" width="12.85546875" style="8" bestFit="1" customWidth="1"/>
    <col min="44" max="46" width="15.140625" style="8" bestFit="1" customWidth="1"/>
    <col min="47" max="48" width="14" style="8" bestFit="1" customWidth="1"/>
    <col min="49" max="50" width="15.140625" style="8" bestFit="1" customWidth="1"/>
    <col min="51" max="52" width="14" style="8" bestFit="1" customWidth="1"/>
    <col min="53" max="53" width="15.140625" style="8" bestFit="1" customWidth="1"/>
    <col min="54" max="54" width="14" style="8" bestFit="1" customWidth="1"/>
    <col min="55" max="55" width="15.140625" style="8" bestFit="1" customWidth="1"/>
    <col min="56" max="56" width="14" style="8" bestFit="1" customWidth="1"/>
    <col min="57" max="57" width="15.140625" style="8" bestFit="1" customWidth="1"/>
    <col min="58" max="60" width="14" style="8" bestFit="1" customWidth="1"/>
    <col min="61" max="62" width="15.140625" style="8" bestFit="1" customWidth="1"/>
    <col min="63" max="63" width="12.85546875" style="8" bestFit="1" customWidth="1"/>
    <col min="64" max="65" width="15.140625" style="8" bestFit="1" customWidth="1"/>
    <col min="66" max="66" width="14" style="8" bestFit="1" customWidth="1"/>
    <col min="67" max="68" width="15.140625" style="8" bestFit="1" customWidth="1"/>
    <col min="69" max="71" width="14" style="8" bestFit="1" customWidth="1"/>
    <col min="72" max="73" width="16.140625" style="8" bestFit="1" customWidth="1"/>
    <col min="74" max="75" width="15.140625" style="8" bestFit="1" customWidth="1"/>
    <col min="76" max="76" width="14" style="8" bestFit="1" customWidth="1"/>
    <col min="77" max="79" width="15.140625" style="8" bestFit="1" customWidth="1"/>
    <col min="80" max="80" width="14" style="8" bestFit="1" customWidth="1"/>
    <col min="81" max="81" width="16.140625" style="8" bestFit="1" customWidth="1"/>
    <col min="82" max="82" width="15.140625" style="8" bestFit="1" customWidth="1"/>
    <col min="83" max="84" width="16.140625" style="8" bestFit="1" customWidth="1"/>
    <col min="85" max="85" width="14" style="8" bestFit="1" customWidth="1"/>
    <col min="86" max="87" width="15.140625" style="8" bestFit="1" customWidth="1"/>
    <col min="88" max="88" width="14" style="8" bestFit="1" customWidth="1"/>
    <col min="89" max="89" width="11.85546875" style="8" bestFit="1" customWidth="1"/>
    <col min="90" max="90" width="14" style="8" bestFit="1" customWidth="1"/>
    <col min="91" max="91" width="11.85546875" style="8" bestFit="1" customWidth="1"/>
    <col min="92" max="92" width="16.140625" style="8" bestFit="1" customWidth="1"/>
    <col min="93" max="93" width="14" style="8" bestFit="1" customWidth="1"/>
    <col min="94" max="97" width="15.140625" style="8" bestFit="1" customWidth="1"/>
    <col min="98" max="98" width="14" style="8" bestFit="1" customWidth="1"/>
    <col min="99" max="99" width="15.42578125" style="8" bestFit="1" customWidth="1"/>
    <col min="100" max="100" width="14" style="8" bestFit="1" customWidth="1"/>
    <col min="101" max="101" width="12.85546875" style="8" bestFit="1" customWidth="1"/>
    <col min="102" max="106" width="14" style="8" bestFit="1" customWidth="1"/>
    <col min="107" max="107" width="15.140625" style="8" bestFit="1" customWidth="1"/>
    <col min="108" max="109" width="14" style="8" bestFit="1" customWidth="1"/>
    <col min="110" max="113" width="15.140625" style="8" bestFit="1" customWidth="1"/>
    <col min="114" max="114" width="14" style="8" bestFit="1" customWidth="1"/>
    <col min="115" max="115" width="15.140625" style="8" bestFit="1" customWidth="1"/>
    <col min="116" max="116" width="14" style="8" bestFit="1" customWidth="1"/>
    <col min="117" max="117" width="15.140625" style="8" bestFit="1" customWidth="1"/>
    <col min="118" max="118" width="14" style="8" bestFit="1" customWidth="1"/>
    <col min="119" max="119" width="15.140625" style="8" bestFit="1" customWidth="1"/>
    <col min="120" max="120" width="11.85546875" style="8" bestFit="1" customWidth="1"/>
    <col min="121" max="121" width="14" style="8" bestFit="1" customWidth="1"/>
    <col min="122" max="122" width="11.85546875" style="8" bestFit="1" customWidth="1"/>
    <col min="123" max="123" width="12.85546875" style="8" bestFit="1" customWidth="1"/>
    <col min="124" max="125" width="16.140625" style="8" bestFit="1" customWidth="1"/>
    <col min="126" max="127" width="14" style="8" bestFit="1" customWidth="1"/>
    <col min="128" max="128" width="11.85546875" style="8" bestFit="1" customWidth="1"/>
    <col min="129" max="129" width="15.140625" style="8" bestFit="1" customWidth="1"/>
    <col min="130" max="131" width="16.140625" style="8" bestFit="1" customWidth="1"/>
    <col min="132" max="135" width="15.140625" style="8" bestFit="1" customWidth="1"/>
    <col min="136" max="140" width="14" style="8" bestFit="1" customWidth="1"/>
    <col min="141" max="141" width="16.140625" style="8" bestFit="1" customWidth="1"/>
    <col min="142" max="144" width="15.140625" style="8" bestFit="1" customWidth="1"/>
    <col min="145" max="145" width="12.85546875" style="8" bestFit="1" customWidth="1"/>
    <col min="146" max="147" width="15.140625" style="8" bestFit="1" customWidth="1"/>
    <col min="148" max="148" width="14" style="8" bestFit="1" customWidth="1"/>
    <col min="149" max="149" width="16.140625" style="8" bestFit="1" customWidth="1"/>
    <col min="150" max="150" width="14" style="8" bestFit="1" customWidth="1"/>
    <col min="151" max="151" width="11.85546875" style="8" bestFit="1" customWidth="1"/>
    <col min="152" max="152" width="14" style="8" bestFit="1" customWidth="1"/>
    <col min="153" max="155" width="15.140625" style="8" bestFit="1" customWidth="1"/>
    <col min="156" max="156" width="15.28515625" style="8" bestFit="1" customWidth="1"/>
    <col min="157" max="159" width="15.140625" style="8" bestFit="1" customWidth="1"/>
    <col min="160" max="160" width="14" style="8" bestFit="1" customWidth="1"/>
    <col min="161" max="167" width="15.140625" style="8" bestFit="1" customWidth="1"/>
    <col min="168" max="168" width="16.140625" style="8" bestFit="1" customWidth="1"/>
    <col min="169" max="170" width="14" style="8" bestFit="1" customWidth="1"/>
    <col min="171" max="172" width="12.85546875" style="8" bestFit="1" customWidth="1"/>
    <col min="173" max="176" width="16.140625" style="8" bestFit="1" customWidth="1"/>
    <col min="177" max="177" width="12.85546875" style="8" bestFit="1" customWidth="1"/>
    <col min="178" max="178" width="16.140625" style="8" bestFit="1" customWidth="1"/>
    <col min="179" max="179" width="14" style="8" bestFit="1" customWidth="1"/>
    <col min="180" max="180" width="16.140625" style="8" bestFit="1" customWidth="1"/>
    <col min="181" max="181" width="15.140625" style="8" bestFit="1" customWidth="1"/>
    <col min="182" max="182" width="14" style="8" bestFit="1" customWidth="1"/>
    <col min="183" max="183" width="16.140625" style="8" bestFit="1" customWidth="1"/>
    <col min="184" max="184" width="12.85546875" style="8" bestFit="1" customWidth="1"/>
    <col min="185" max="185" width="15.140625" style="8" bestFit="1" customWidth="1"/>
    <col min="186" max="186" width="16.140625" style="8" bestFit="1" customWidth="1"/>
    <col min="187" max="189" width="15.140625" style="8" bestFit="1" customWidth="1"/>
    <col min="190" max="190" width="11.85546875" style="8" bestFit="1" customWidth="1"/>
    <col min="191" max="192" width="12.7109375" style="8" bestFit="1" customWidth="1"/>
    <col min="193" max="194" width="13.85546875" style="8" bestFit="1" customWidth="1"/>
    <col min="195" max="195" width="12.7109375" style="8" bestFit="1" customWidth="1"/>
    <col min="196" max="196" width="13.85546875" style="8" bestFit="1" customWidth="1"/>
    <col min="197" max="199" width="12.7109375" style="8" bestFit="1" customWidth="1"/>
    <col min="200" max="200" width="15" style="8" bestFit="1" customWidth="1"/>
    <col min="201" max="201" width="11.7109375" style="8" bestFit="1" customWidth="1"/>
    <col min="202" max="202" width="15" style="8" bestFit="1" customWidth="1"/>
    <col min="203" max="203" width="13.85546875" style="8" bestFit="1" customWidth="1"/>
    <col min="204" max="204" width="10.7109375" style="8" bestFit="1" customWidth="1"/>
    <col min="205" max="205" width="11.7109375" style="8" bestFit="1" customWidth="1"/>
    <col min="206" max="209" width="12.7109375" style="8" bestFit="1" customWidth="1"/>
    <col min="210" max="210" width="11.7109375" style="8" bestFit="1" customWidth="1"/>
    <col min="211" max="214" width="13.85546875" style="8" bestFit="1" customWidth="1"/>
    <col min="215" max="215" width="10.7109375" style="8" bestFit="1" customWidth="1"/>
    <col min="216" max="216" width="13" style="8" customWidth="1"/>
    <col min="217" max="217" width="15" style="8" bestFit="1" customWidth="1"/>
    <col min="218" max="218" width="16" style="8" bestFit="1" customWidth="1"/>
    <col min="219" max="219" width="12.7109375" style="8" bestFit="1" customWidth="1"/>
    <col min="220" max="16384" width="8.85546875" style="8"/>
  </cols>
  <sheetData>
    <row r="1" spans="1:35" x14ac:dyDescent="0.2">
      <c r="E1" s="7"/>
      <c r="L1" s="4"/>
      <c r="M1" s="4"/>
      <c r="N1" s="4"/>
      <c r="O1" s="4"/>
      <c r="P1" s="4"/>
      <c r="Q1" s="4"/>
      <c r="R1" s="5"/>
      <c r="S1" s="5"/>
      <c r="U1" s="4"/>
      <c r="V1" s="4"/>
      <c r="W1" s="4"/>
      <c r="X1" s="4"/>
      <c r="Z1" s="4"/>
      <c r="AA1" s="7"/>
      <c r="AB1" s="8"/>
      <c r="AC1" s="8"/>
      <c r="AD1" s="8"/>
      <c r="AE1" s="8"/>
      <c r="AF1" s="8"/>
      <c r="AG1" s="8"/>
      <c r="AH1" s="8"/>
      <c r="AI1" s="8"/>
    </row>
    <row r="2" spans="1:35" x14ac:dyDescent="0.2">
      <c r="B2" s="59" t="s">
        <v>203</v>
      </c>
      <c r="C2" s="59"/>
      <c r="E2" s="59" t="s">
        <v>357</v>
      </c>
      <c r="F2" s="59"/>
      <c r="G2" s="59"/>
      <c r="H2" s="59"/>
      <c r="I2" s="40"/>
      <c r="K2" s="4"/>
      <c r="L2" s="88"/>
      <c r="M2" s="88"/>
      <c r="N2" s="88"/>
      <c r="O2" s="88"/>
      <c r="P2" s="4"/>
      <c r="Q2" s="5"/>
      <c r="R2" s="5"/>
      <c r="S2" s="4"/>
      <c r="T2" s="89"/>
      <c r="U2" s="89"/>
      <c r="V2" s="89"/>
      <c r="W2" s="89"/>
      <c r="X2" s="89"/>
      <c r="Y2" s="89"/>
      <c r="Z2" s="89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">
      <c r="B3" s="7"/>
      <c r="C3" s="7"/>
      <c r="E3" s="7"/>
      <c r="K3" s="4"/>
      <c r="L3" s="4"/>
      <c r="M3" s="4"/>
      <c r="N3" s="4"/>
      <c r="O3" s="4"/>
      <c r="P3" s="4"/>
      <c r="Q3" s="5"/>
      <c r="R3" s="5"/>
      <c r="S3" s="4"/>
      <c r="U3" s="4"/>
      <c r="V3" s="4"/>
      <c r="W3" s="4"/>
      <c r="X3" s="4"/>
      <c r="Z3" s="4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">
      <c r="B4" s="7"/>
      <c r="C4" s="7"/>
      <c r="D4" s="7"/>
      <c r="F4" s="7">
        <v>2007</v>
      </c>
      <c r="H4" s="4"/>
      <c r="M4" s="4"/>
      <c r="N4" s="5"/>
      <c r="O4" s="5"/>
      <c r="P4" s="4"/>
      <c r="Q4" s="4"/>
      <c r="R4" s="4"/>
      <c r="S4" s="4"/>
      <c r="U4" s="4"/>
      <c r="V4" s="4"/>
      <c r="W4" s="4"/>
      <c r="X4" s="5"/>
      <c r="Y4" s="5"/>
      <c r="AB4" s="8"/>
      <c r="AC4" s="8"/>
      <c r="AD4" s="8"/>
      <c r="AE4" s="8"/>
      <c r="AF4" s="8"/>
      <c r="AG4" s="8"/>
      <c r="AH4" s="8"/>
      <c r="AI4" s="8"/>
    </row>
    <row r="5" spans="1:35" ht="60" customHeight="1" x14ac:dyDescent="0.2">
      <c r="B5" s="20" t="s">
        <v>204</v>
      </c>
      <c r="D5" s="21" t="s">
        <v>356</v>
      </c>
      <c r="F5" s="26" t="s">
        <v>205</v>
      </c>
      <c r="G5" s="31"/>
      <c r="H5" s="4"/>
      <c r="I5" s="72" t="s">
        <v>206</v>
      </c>
      <c r="J5" s="72" t="s">
        <v>207</v>
      </c>
      <c r="K5" s="71" t="s">
        <v>208</v>
      </c>
      <c r="L5" s="72" t="s">
        <v>209</v>
      </c>
      <c r="M5" s="32"/>
      <c r="N5" s="9"/>
      <c r="O5" s="9"/>
      <c r="P5" s="4"/>
      <c r="Q5" s="73"/>
      <c r="R5" s="73"/>
      <c r="S5" s="73"/>
      <c r="T5" s="90"/>
      <c r="U5" s="91"/>
      <c r="V5" s="92"/>
      <c r="W5" s="92"/>
      <c r="X5" s="5"/>
      <c r="Y5" s="5"/>
      <c r="AB5" s="8"/>
      <c r="AC5" s="8"/>
      <c r="AD5" s="8"/>
      <c r="AE5" s="8"/>
      <c r="AF5" s="8"/>
      <c r="AG5" s="8"/>
      <c r="AH5" s="8"/>
      <c r="AI5" s="8"/>
    </row>
    <row r="6" spans="1:35" x14ac:dyDescent="0.2">
      <c r="B6" s="22" t="s">
        <v>210</v>
      </c>
      <c r="C6" s="23"/>
      <c r="D6" s="74">
        <f>SUM(D7:D38)</f>
        <v>16905.382958822705</v>
      </c>
      <c r="F6" s="23">
        <f>SUM(F7:F206)</f>
        <v>16905.382958822705</v>
      </c>
      <c r="H6" s="29" t="s">
        <v>211</v>
      </c>
      <c r="I6" s="23">
        <f>SUM(I7:I206)</f>
        <v>16905.382958822709</v>
      </c>
      <c r="J6" s="23">
        <f t="shared" ref="J6" si="0">F6</f>
        <v>16905.382958822705</v>
      </c>
      <c r="K6" s="33">
        <f>J6-I6</f>
        <v>0</v>
      </c>
      <c r="L6" s="34">
        <f>K6/J6</f>
        <v>0</v>
      </c>
      <c r="M6" s="4"/>
      <c r="N6" s="5"/>
      <c r="O6" s="5"/>
      <c r="P6" s="29"/>
      <c r="Q6" s="60"/>
      <c r="R6" s="60"/>
      <c r="S6" s="60"/>
      <c r="T6" s="61"/>
      <c r="U6" s="62"/>
      <c r="V6" s="60"/>
      <c r="W6" s="63"/>
      <c r="X6" s="5"/>
      <c r="Y6" s="5"/>
      <c r="AB6" s="8"/>
      <c r="AC6" s="8"/>
      <c r="AD6" s="8"/>
      <c r="AE6" s="8"/>
      <c r="AF6" s="8"/>
      <c r="AG6" s="8"/>
      <c r="AH6" s="8"/>
      <c r="AI6" s="8"/>
    </row>
    <row r="7" spans="1:35" ht="15" x14ac:dyDescent="0.25">
      <c r="A7" s="1">
        <v>1</v>
      </c>
      <c r="B7" s="41" t="s">
        <v>212</v>
      </c>
      <c r="C7" s="55"/>
      <c r="D7" s="86">
        <v>1483.6775640269082</v>
      </c>
      <c r="E7" s="80" t="s">
        <v>360</v>
      </c>
      <c r="F7" s="57">
        <v>0.84329343190068218</v>
      </c>
      <c r="G7" s="7">
        <v>1</v>
      </c>
      <c r="H7" s="6" t="s">
        <v>4</v>
      </c>
      <c r="I7" s="24">
        <f t="array" ref="I7:I206">TRANSPOSE(A214:GR214)</f>
        <v>0</v>
      </c>
      <c r="J7" s="57">
        <f>F7</f>
        <v>0.84329343190068218</v>
      </c>
      <c r="K7" s="35">
        <f>J7-I7</f>
        <v>0.84329343190068218</v>
      </c>
      <c r="L7" s="25">
        <f>IF(J7&gt;0,K7/J7,"")</f>
        <v>1</v>
      </c>
      <c r="M7" s="36"/>
      <c r="N7" s="64"/>
      <c r="O7" s="65"/>
      <c r="P7" s="6"/>
      <c r="Q7" s="2"/>
      <c r="R7" s="2"/>
      <c r="S7" s="66"/>
      <c r="T7" s="37"/>
      <c r="U7" s="39"/>
      <c r="V7" s="2"/>
      <c r="W7" s="38"/>
      <c r="X7" s="5"/>
      <c r="Y7" s="5"/>
      <c r="AB7" s="8"/>
      <c r="AC7" s="8"/>
      <c r="AD7" s="8"/>
      <c r="AE7" s="8"/>
      <c r="AF7" s="8"/>
      <c r="AG7" s="8"/>
      <c r="AH7" s="8"/>
      <c r="AI7" s="8"/>
    </row>
    <row r="8" spans="1:35" ht="22.5" x14ac:dyDescent="0.25">
      <c r="A8" s="1">
        <v>2</v>
      </c>
      <c r="B8" s="41" t="s">
        <v>213</v>
      </c>
      <c r="C8" s="55"/>
      <c r="D8" s="86">
        <v>172.52898856419657</v>
      </c>
      <c r="E8" s="80" t="s">
        <v>361</v>
      </c>
      <c r="F8" s="57">
        <v>6.9872884357485097</v>
      </c>
      <c r="G8" s="7">
        <v>2</v>
      </c>
      <c r="H8" s="6" t="s">
        <v>5</v>
      </c>
      <c r="I8" s="24">
        <v>7.6052478080249788</v>
      </c>
      <c r="J8" s="57">
        <f t="shared" ref="J8:J71" si="1">F8</f>
        <v>6.9872884357485097</v>
      </c>
      <c r="K8" s="35">
        <f t="shared" ref="K8:K71" si="2">J8-I8</f>
        <v>-0.61795937227646913</v>
      </c>
      <c r="L8" s="25">
        <f>IF(J8&gt;0,K8/J8,"")</f>
        <v>-8.8440512791035306E-2</v>
      </c>
      <c r="M8" s="36"/>
      <c r="N8" s="64"/>
      <c r="O8" s="65"/>
      <c r="P8" s="6"/>
      <c r="Q8" s="2"/>
      <c r="R8" s="2"/>
      <c r="S8" s="66"/>
      <c r="T8" s="37"/>
      <c r="U8" s="39"/>
      <c r="V8" s="2"/>
      <c r="W8" s="38"/>
      <c r="X8" s="5"/>
      <c r="Y8" s="5"/>
      <c r="AB8" s="8"/>
      <c r="AC8" s="8"/>
      <c r="AD8" s="8"/>
      <c r="AE8" s="8"/>
      <c r="AF8" s="8"/>
      <c r="AG8" s="8"/>
      <c r="AH8" s="8"/>
      <c r="AI8" s="8"/>
    </row>
    <row r="9" spans="1:35" ht="22.5" x14ac:dyDescent="0.25">
      <c r="A9" s="1">
        <v>3</v>
      </c>
      <c r="B9" s="41" t="s">
        <v>214</v>
      </c>
      <c r="C9" s="55"/>
      <c r="D9" s="86">
        <v>154.17094785512458</v>
      </c>
      <c r="E9" s="80" t="s">
        <v>362</v>
      </c>
      <c r="F9" s="57">
        <v>19.395748933715691</v>
      </c>
      <c r="G9" s="7">
        <v>3</v>
      </c>
      <c r="H9" s="6" t="s">
        <v>6</v>
      </c>
      <c r="I9" s="24">
        <v>20.280660821399945</v>
      </c>
      <c r="J9" s="57">
        <f t="shared" si="1"/>
        <v>19.395748933715691</v>
      </c>
      <c r="K9" s="35">
        <f t="shared" si="2"/>
        <v>-0.88491188768425388</v>
      </c>
      <c r="L9" s="25">
        <f t="shared" ref="L9:L72" si="3">IF(J9&gt;0,K9/J9,"")</f>
        <v>-4.5624012287868339E-2</v>
      </c>
      <c r="M9" s="36"/>
      <c r="N9" s="64"/>
      <c r="O9" s="65"/>
      <c r="P9" s="6"/>
      <c r="Q9" s="2"/>
      <c r="R9" s="2"/>
      <c r="S9" s="66"/>
      <c r="T9" s="37"/>
      <c r="U9" s="39"/>
      <c r="V9" s="2"/>
      <c r="W9" s="38"/>
      <c r="X9" s="5"/>
      <c r="Y9" s="5"/>
      <c r="AB9" s="8"/>
      <c r="AC9" s="8"/>
      <c r="AD9" s="8"/>
      <c r="AE9" s="8"/>
      <c r="AF9" s="8"/>
      <c r="AG9" s="8"/>
      <c r="AH9" s="8"/>
      <c r="AI9" s="8"/>
    </row>
    <row r="10" spans="1:35" ht="15" x14ac:dyDescent="0.25">
      <c r="A10" s="1">
        <v>4</v>
      </c>
      <c r="B10" s="41" t="s">
        <v>215</v>
      </c>
      <c r="C10" s="55"/>
      <c r="D10" s="86">
        <v>177.94955822285633</v>
      </c>
      <c r="E10" s="80" t="s">
        <v>0</v>
      </c>
      <c r="F10" s="57">
        <v>225.03887582721063</v>
      </c>
      <c r="G10" s="7">
        <v>4</v>
      </c>
      <c r="H10" s="6" t="s">
        <v>7</v>
      </c>
      <c r="I10" s="24">
        <v>222.55163460403622</v>
      </c>
      <c r="J10" s="57">
        <f t="shared" si="1"/>
        <v>225.03887582721063</v>
      </c>
      <c r="K10" s="35">
        <f t="shared" si="2"/>
        <v>2.4872412231744079</v>
      </c>
      <c r="L10" s="25">
        <f t="shared" si="3"/>
        <v>1.1052495770038247E-2</v>
      </c>
      <c r="M10" s="36"/>
      <c r="N10" s="64"/>
      <c r="O10" s="65"/>
      <c r="P10" s="6"/>
      <c r="Q10" s="2"/>
      <c r="R10" s="2"/>
      <c r="S10" s="66"/>
      <c r="T10" s="37"/>
      <c r="U10" s="39"/>
      <c r="V10" s="2"/>
      <c r="W10" s="38"/>
      <c r="X10" s="5"/>
      <c r="Y10" s="5"/>
      <c r="AB10" s="8"/>
      <c r="AC10" s="8"/>
      <c r="AD10" s="8"/>
      <c r="AE10" s="8"/>
      <c r="AF10" s="8"/>
      <c r="AG10" s="8"/>
      <c r="AH10" s="8"/>
      <c r="AI10" s="8"/>
    </row>
    <row r="11" spans="1:35" ht="15" x14ac:dyDescent="0.25">
      <c r="A11" s="1">
        <v>5</v>
      </c>
      <c r="B11" s="41" t="s">
        <v>216</v>
      </c>
      <c r="C11" s="55"/>
      <c r="D11" s="86">
        <v>661.71733207564648</v>
      </c>
      <c r="E11" s="80" t="s">
        <v>363</v>
      </c>
      <c r="F11" s="57">
        <v>28.551506194351667</v>
      </c>
      <c r="G11" s="7">
        <v>5</v>
      </c>
      <c r="H11" s="6" t="s">
        <v>8</v>
      </c>
      <c r="I11" s="24">
        <v>25.350826026749928</v>
      </c>
      <c r="J11" s="57">
        <f t="shared" si="1"/>
        <v>28.551506194351667</v>
      </c>
      <c r="K11" s="35">
        <f t="shared" si="2"/>
        <v>3.2006801676017389</v>
      </c>
      <c r="L11" s="25">
        <f t="shared" si="3"/>
        <v>0.11210197268804432</v>
      </c>
      <c r="M11" s="36"/>
      <c r="N11" s="64"/>
      <c r="O11" s="65"/>
      <c r="P11" s="6"/>
      <c r="Q11" s="2"/>
      <c r="R11" s="2"/>
      <c r="S11" s="66"/>
      <c r="T11" s="37"/>
      <c r="U11" s="39"/>
      <c r="V11" s="2"/>
      <c r="W11" s="38"/>
      <c r="X11" s="5"/>
      <c r="Y11" s="5"/>
      <c r="AB11" s="8"/>
      <c r="AC11" s="8"/>
      <c r="AD11" s="8"/>
      <c r="AE11" s="8"/>
      <c r="AF11" s="8"/>
      <c r="AG11" s="8"/>
      <c r="AH11" s="8"/>
      <c r="AI11" s="8"/>
    </row>
    <row r="12" spans="1:35" ht="15" x14ac:dyDescent="0.25">
      <c r="A12" s="1">
        <v>6</v>
      </c>
      <c r="B12" s="41" t="s">
        <v>217</v>
      </c>
      <c r="C12" s="55"/>
      <c r="D12" s="86">
        <v>166.04981811553429</v>
      </c>
      <c r="E12" s="80" t="s">
        <v>364</v>
      </c>
      <c r="F12" s="57">
        <v>0</v>
      </c>
      <c r="G12" s="7">
        <v>6</v>
      </c>
      <c r="H12" s="6" t="s">
        <v>9</v>
      </c>
      <c r="I12" s="24">
        <v>0</v>
      </c>
      <c r="J12" s="57">
        <f t="shared" si="1"/>
        <v>0</v>
      </c>
      <c r="K12" s="35">
        <f t="shared" si="2"/>
        <v>0</v>
      </c>
      <c r="L12" s="25" t="str">
        <f t="shared" si="3"/>
        <v/>
      </c>
      <c r="M12" s="36"/>
      <c r="N12" s="64"/>
      <c r="O12" s="65"/>
      <c r="P12" s="6"/>
      <c r="Q12" s="2"/>
      <c r="R12" s="2"/>
      <c r="S12" s="66"/>
      <c r="T12" s="37"/>
      <c r="U12" s="39"/>
      <c r="V12" s="2"/>
      <c r="W12" s="38"/>
      <c r="X12" s="5"/>
      <c r="Y12" s="5"/>
      <c r="AB12" s="8"/>
      <c r="AC12" s="8"/>
      <c r="AD12" s="8"/>
      <c r="AE12" s="8"/>
      <c r="AF12" s="8"/>
      <c r="AG12" s="8"/>
      <c r="AH12" s="8"/>
      <c r="AI12" s="8"/>
    </row>
    <row r="13" spans="1:35" ht="22.5" x14ac:dyDescent="0.25">
      <c r="A13" s="1">
        <v>7</v>
      </c>
      <c r="B13" s="41" t="s">
        <v>218</v>
      </c>
      <c r="C13" s="55"/>
      <c r="D13" s="86">
        <v>589.66102227388387</v>
      </c>
      <c r="E13" s="80" t="s">
        <v>388</v>
      </c>
      <c r="F13" s="57">
        <v>2.1684688248874684</v>
      </c>
      <c r="G13" s="7">
        <v>7</v>
      </c>
      <c r="H13" s="6" t="s">
        <v>10</v>
      </c>
      <c r="I13" s="24">
        <v>0</v>
      </c>
      <c r="J13" s="57">
        <f t="shared" si="1"/>
        <v>2.1684688248874684</v>
      </c>
      <c r="K13" s="35">
        <f t="shared" si="2"/>
        <v>2.1684688248874684</v>
      </c>
      <c r="L13" s="25">
        <f t="shared" si="3"/>
        <v>1</v>
      </c>
      <c r="M13" s="36"/>
      <c r="N13" s="64"/>
      <c r="O13" s="65"/>
      <c r="P13" s="6"/>
      <c r="Q13" s="2"/>
      <c r="R13" s="2"/>
      <c r="S13" s="66"/>
      <c r="T13" s="37"/>
      <c r="U13" s="39"/>
      <c r="V13" s="2"/>
      <c r="W13" s="38"/>
      <c r="X13" s="5"/>
      <c r="Y13" s="5"/>
      <c r="AB13" s="8"/>
      <c r="AC13" s="8"/>
      <c r="AD13" s="8"/>
      <c r="AE13" s="8"/>
      <c r="AF13" s="8"/>
      <c r="AG13" s="8"/>
      <c r="AH13" s="8"/>
      <c r="AI13" s="8"/>
    </row>
    <row r="14" spans="1:35" ht="22.5" x14ac:dyDescent="0.25">
      <c r="A14" s="1">
        <v>8</v>
      </c>
      <c r="B14" s="41" t="s">
        <v>219</v>
      </c>
      <c r="C14" s="55"/>
      <c r="D14" s="86">
        <v>1483.2271458228934</v>
      </c>
      <c r="E14" s="80" t="s">
        <v>366</v>
      </c>
      <c r="F14" s="57">
        <v>11.80610804660955</v>
      </c>
      <c r="G14" s="7">
        <v>8</v>
      </c>
      <c r="H14" s="6" t="s">
        <v>11</v>
      </c>
      <c r="I14" s="24">
        <v>12.675413013374964</v>
      </c>
      <c r="J14" s="57">
        <f t="shared" si="1"/>
        <v>11.80610804660955</v>
      </c>
      <c r="K14" s="35">
        <f t="shared" si="2"/>
        <v>-0.86930496676541402</v>
      </c>
      <c r="L14" s="25">
        <f t="shared" si="3"/>
        <v>-7.3631798331293352E-2</v>
      </c>
      <c r="M14" s="36"/>
      <c r="N14" s="64"/>
      <c r="O14" s="65"/>
      <c r="P14" s="6"/>
      <c r="Q14" s="2"/>
      <c r="R14" s="2"/>
      <c r="S14" s="66"/>
      <c r="T14" s="37"/>
      <c r="U14" s="39"/>
      <c r="V14" s="2"/>
      <c r="W14" s="38"/>
      <c r="X14" s="5"/>
      <c r="Y14" s="5"/>
      <c r="AB14" s="8"/>
      <c r="AC14" s="8"/>
      <c r="AD14" s="8"/>
      <c r="AE14" s="8"/>
      <c r="AF14" s="8"/>
      <c r="AG14" s="8"/>
      <c r="AH14" s="8"/>
      <c r="AI14" s="8"/>
    </row>
    <row r="15" spans="1:35" ht="33" x14ac:dyDescent="0.25">
      <c r="A15" s="1">
        <v>9</v>
      </c>
      <c r="B15" s="41" t="s">
        <v>220</v>
      </c>
      <c r="C15" s="55"/>
      <c r="D15" s="86">
        <v>338.55115552880443</v>
      </c>
      <c r="E15" s="80" t="s">
        <v>367</v>
      </c>
      <c r="F15" s="57">
        <v>0</v>
      </c>
      <c r="G15" s="7">
        <v>9</v>
      </c>
      <c r="H15" s="6" t="s">
        <v>12</v>
      </c>
      <c r="I15" s="24">
        <v>0</v>
      </c>
      <c r="J15" s="57">
        <f t="shared" si="1"/>
        <v>0</v>
      </c>
      <c r="K15" s="35">
        <f t="shared" si="2"/>
        <v>0</v>
      </c>
      <c r="L15" s="25" t="str">
        <f t="shared" si="3"/>
        <v/>
      </c>
      <c r="M15" s="36"/>
      <c r="N15" s="64"/>
      <c r="O15" s="65"/>
      <c r="P15" s="6"/>
      <c r="Q15" s="2"/>
      <c r="R15" s="2"/>
      <c r="S15" s="66"/>
      <c r="T15" s="37"/>
      <c r="U15" s="39"/>
      <c r="V15" s="2"/>
      <c r="W15" s="38"/>
      <c r="X15" s="5"/>
      <c r="Y15" s="5"/>
      <c r="AB15" s="8"/>
      <c r="AC15" s="8"/>
      <c r="AD15" s="8"/>
      <c r="AE15" s="8"/>
      <c r="AF15" s="8"/>
      <c r="AG15" s="8"/>
      <c r="AH15" s="8"/>
      <c r="AI15" s="8"/>
    </row>
    <row r="16" spans="1:35" ht="64.5" x14ac:dyDescent="0.25">
      <c r="A16" s="1">
        <v>10</v>
      </c>
      <c r="B16" s="41" t="s">
        <v>221</v>
      </c>
      <c r="C16" s="55"/>
      <c r="D16" s="86">
        <v>494.63557960427539</v>
      </c>
      <c r="E16" s="81" t="s">
        <v>368</v>
      </c>
      <c r="F16" s="57">
        <v>0</v>
      </c>
      <c r="G16" s="7">
        <v>10</v>
      </c>
      <c r="H16" s="6" t="s">
        <v>13</v>
      </c>
      <c r="I16" s="24">
        <v>0</v>
      </c>
      <c r="J16" s="57">
        <f t="shared" si="1"/>
        <v>0</v>
      </c>
      <c r="K16" s="35">
        <f t="shared" si="2"/>
        <v>0</v>
      </c>
      <c r="L16" s="25" t="str">
        <f t="shared" si="3"/>
        <v/>
      </c>
      <c r="M16" s="36"/>
      <c r="N16" s="64"/>
      <c r="O16" s="65"/>
      <c r="P16" s="6"/>
      <c r="Q16" s="2"/>
      <c r="R16" s="2"/>
      <c r="S16" s="66"/>
      <c r="T16" s="37"/>
      <c r="U16" s="39"/>
      <c r="V16" s="2"/>
      <c r="W16" s="38"/>
      <c r="X16" s="5"/>
      <c r="Y16" s="5"/>
      <c r="AB16" s="8"/>
      <c r="AC16" s="8"/>
      <c r="AD16" s="8"/>
      <c r="AE16" s="8"/>
      <c r="AF16" s="8"/>
      <c r="AG16" s="8"/>
      <c r="AH16" s="8"/>
      <c r="AI16" s="8"/>
    </row>
    <row r="17" spans="1:35" ht="33" x14ac:dyDescent="0.25">
      <c r="A17" s="1">
        <v>11</v>
      </c>
      <c r="B17" s="41" t="s">
        <v>222</v>
      </c>
      <c r="C17" s="55"/>
      <c r="D17" s="86">
        <v>642.20312720101413</v>
      </c>
      <c r="E17" s="80" t="s">
        <v>369</v>
      </c>
      <c r="F17" s="57">
        <v>36.382088062000861</v>
      </c>
      <c r="G17" s="7">
        <v>11</v>
      </c>
      <c r="H17" s="6" t="s">
        <v>14</v>
      </c>
      <c r="I17" s="24">
        <v>36.282839512771943</v>
      </c>
      <c r="J17" s="57">
        <f t="shared" si="1"/>
        <v>36.382088062000861</v>
      </c>
      <c r="K17" s="35">
        <f t="shared" si="2"/>
        <v>9.9248549228917682E-2</v>
      </c>
      <c r="L17" s="25">
        <f t="shared" si="3"/>
        <v>2.7279508823073151E-3</v>
      </c>
      <c r="M17" s="36"/>
      <c r="N17" s="64"/>
      <c r="O17" s="65"/>
      <c r="P17" s="6"/>
      <c r="Q17" s="2"/>
      <c r="R17" s="2"/>
      <c r="S17" s="66"/>
      <c r="T17" s="37"/>
      <c r="U17" s="39"/>
      <c r="V17" s="2"/>
      <c r="W17" s="38"/>
      <c r="X17" s="5"/>
      <c r="Y17" s="5"/>
      <c r="AB17" s="8"/>
      <c r="AC17" s="8"/>
      <c r="AD17" s="8"/>
      <c r="AE17" s="8"/>
      <c r="AF17" s="8"/>
      <c r="AG17" s="8"/>
      <c r="AH17" s="8"/>
      <c r="AI17" s="8"/>
    </row>
    <row r="18" spans="1:35" ht="54" x14ac:dyDescent="0.25">
      <c r="A18" s="1">
        <v>12</v>
      </c>
      <c r="B18" s="41" t="s">
        <v>223</v>
      </c>
      <c r="C18" s="55"/>
      <c r="D18" s="86">
        <v>442.6181247240076</v>
      </c>
      <c r="E18" s="80" t="s">
        <v>370</v>
      </c>
      <c r="F18" s="57">
        <v>10.842344124437343</v>
      </c>
      <c r="G18" s="7">
        <v>12</v>
      </c>
      <c r="H18" s="6" t="s">
        <v>15</v>
      </c>
      <c r="I18" s="24">
        <v>10.140330410699972</v>
      </c>
      <c r="J18" s="57">
        <f t="shared" si="1"/>
        <v>10.842344124437343</v>
      </c>
      <c r="K18" s="35">
        <f t="shared" si="2"/>
        <v>0.70201371373737054</v>
      </c>
      <c r="L18" s="25">
        <f t="shared" si="3"/>
        <v>6.4747411231406676E-2</v>
      </c>
      <c r="M18" s="36"/>
      <c r="N18" s="64"/>
      <c r="O18" s="65"/>
      <c r="P18" s="6"/>
      <c r="Q18" s="2"/>
      <c r="R18" s="2"/>
      <c r="S18" s="66"/>
      <c r="T18" s="37"/>
      <c r="U18" s="39"/>
      <c r="V18" s="2"/>
      <c r="W18" s="38"/>
      <c r="X18" s="5"/>
      <c r="Y18" s="5"/>
      <c r="AB18" s="8"/>
      <c r="AC18" s="8"/>
      <c r="AD18" s="8"/>
      <c r="AE18" s="8"/>
      <c r="AF18" s="8"/>
      <c r="AG18" s="8"/>
      <c r="AH18" s="8"/>
      <c r="AI18" s="8"/>
    </row>
    <row r="19" spans="1:35" ht="22.5" x14ac:dyDescent="0.25">
      <c r="A19" s="1">
        <v>13</v>
      </c>
      <c r="B19" s="41" t="s">
        <v>224</v>
      </c>
      <c r="C19" s="55"/>
      <c r="D19" s="86">
        <v>163.16925220464549</v>
      </c>
      <c r="E19" s="80" t="s">
        <v>371</v>
      </c>
      <c r="F19" s="57">
        <v>12.649401478510233</v>
      </c>
      <c r="G19" s="7">
        <v>13</v>
      </c>
      <c r="H19" s="6" t="s">
        <v>16</v>
      </c>
      <c r="I19" s="24">
        <v>12.675413013374964</v>
      </c>
      <c r="J19" s="57">
        <f t="shared" si="1"/>
        <v>12.649401478510233</v>
      </c>
      <c r="K19" s="35">
        <f t="shared" si="2"/>
        <v>-2.6011534864730734E-2</v>
      </c>
      <c r="L19" s="25">
        <f t="shared" si="3"/>
        <v>-2.0563451092070334E-3</v>
      </c>
      <c r="M19" s="36"/>
      <c r="N19" s="64"/>
      <c r="O19" s="65"/>
      <c r="P19" s="6"/>
      <c r="Q19" s="2"/>
      <c r="R19" s="2"/>
      <c r="S19" s="66"/>
      <c r="T19" s="37"/>
      <c r="U19" s="39"/>
      <c r="V19" s="2"/>
      <c r="W19" s="38"/>
      <c r="X19" s="5"/>
      <c r="Y19" s="5"/>
      <c r="AB19" s="8"/>
      <c r="AC19" s="8"/>
      <c r="AD19" s="8"/>
      <c r="AE19" s="8"/>
      <c r="AF19" s="8"/>
      <c r="AG19" s="8"/>
      <c r="AH19" s="8"/>
      <c r="AI19" s="8"/>
    </row>
    <row r="20" spans="1:35" ht="43.5" x14ac:dyDescent="0.25">
      <c r="A20" s="1">
        <v>14</v>
      </c>
      <c r="B20" s="41" t="s">
        <v>225</v>
      </c>
      <c r="C20" s="55"/>
      <c r="D20" s="86">
        <v>72.544758786599587</v>
      </c>
      <c r="E20" s="80" t="s">
        <v>355</v>
      </c>
      <c r="F20" s="57">
        <v>4.577878630317989</v>
      </c>
      <c r="G20" s="7">
        <v>14</v>
      </c>
      <c r="H20" s="6" t="s">
        <v>17</v>
      </c>
      <c r="I20" s="24">
        <v>5.0701652053499862</v>
      </c>
      <c r="J20" s="57">
        <f t="shared" si="1"/>
        <v>4.577878630317989</v>
      </c>
      <c r="K20" s="35">
        <f t="shared" si="2"/>
        <v>-0.49228657503199713</v>
      </c>
      <c r="L20" s="25">
        <f t="shared" si="3"/>
        <v>-0.10753596038386057</v>
      </c>
      <c r="M20" s="36"/>
      <c r="N20" s="64"/>
      <c r="O20" s="65"/>
      <c r="P20" s="6"/>
      <c r="Q20" s="2"/>
      <c r="R20" s="2"/>
      <c r="S20" s="66"/>
      <c r="T20" s="37"/>
      <c r="U20" s="39"/>
      <c r="V20" s="2"/>
      <c r="W20" s="38"/>
      <c r="X20" s="5"/>
      <c r="Y20" s="5"/>
      <c r="AB20" s="8"/>
      <c r="AC20" s="8"/>
      <c r="AD20" s="8"/>
      <c r="AE20" s="8"/>
      <c r="AF20" s="8"/>
      <c r="AG20" s="8"/>
      <c r="AH20" s="8"/>
      <c r="AI20" s="8"/>
    </row>
    <row r="21" spans="1:35" ht="43.5" x14ac:dyDescent="0.25">
      <c r="A21" s="1">
        <v>15</v>
      </c>
      <c r="B21" s="41" t="s">
        <v>0</v>
      </c>
      <c r="C21" s="55"/>
      <c r="D21" s="86">
        <v>85.507896992205033</v>
      </c>
      <c r="E21" s="80" t="s">
        <v>372</v>
      </c>
      <c r="F21" s="57">
        <v>0</v>
      </c>
      <c r="G21" s="7">
        <v>15</v>
      </c>
      <c r="H21" s="6" t="s">
        <v>18</v>
      </c>
      <c r="I21" s="24">
        <v>0</v>
      </c>
      <c r="J21" s="57">
        <f t="shared" si="1"/>
        <v>0</v>
      </c>
      <c r="K21" s="35">
        <f t="shared" si="2"/>
        <v>0</v>
      </c>
      <c r="L21" s="25" t="str">
        <f t="shared" si="3"/>
        <v/>
      </c>
      <c r="M21" s="36"/>
      <c r="N21" s="64"/>
      <c r="O21" s="65"/>
      <c r="P21" s="6"/>
      <c r="Q21" s="2"/>
      <c r="R21" s="2"/>
      <c r="S21" s="66"/>
      <c r="T21" s="37"/>
      <c r="U21" s="39"/>
      <c r="V21" s="2"/>
      <c r="W21" s="38"/>
      <c r="X21" s="5"/>
      <c r="Y21" s="5"/>
      <c r="AB21" s="8"/>
      <c r="AC21" s="8"/>
      <c r="AD21" s="8"/>
      <c r="AE21" s="8"/>
      <c r="AF21" s="8"/>
      <c r="AG21" s="8"/>
      <c r="AH21" s="8"/>
      <c r="AI21" s="8"/>
    </row>
    <row r="22" spans="1:35" ht="54" x14ac:dyDescent="0.25">
      <c r="A22" s="1">
        <v>16</v>
      </c>
      <c r="B22" s="41" t="s">
        <v>226</v>
      </c>
      <c r="C22" s="55"/>
      <c r="D22" s="86">
        <v>228.6621675267964</v>
      </c>
      <c r="E22" s="80" t="s">
        <v>373</v>
      </c>
      <c r="F22" s="57">
        <v>0</v>
      </c>
      <c r="G22" s="7">
        <v>16</v>
      </c>
      <c r="H22" s="6" t="s">
        <v>19</v>
      </c>
      <c r="I22" s="24">
        <v>0</v>
      </c>
      <c r="J22" s="57">
        <f t="shared" si="1"/>
        <v>0</v>
      </c>
      <c r="K22" s="35">
        <f t="shared" si="2"/>
        <v>0</v>
      </c>
      <c r="L22" s="25" t="str">
        <f t="shared" si="3"/>
        <v/>
      </c>
      <c r="M22" s="36"/>
      <c r="N22" s="64"/>
      <c r="O22" s="65"/>
      <c r="P22" s="6"/>
      <c r="Q22" s="2"/>
      <c r="R22" s="2"/>
      <c r="S22" s="66"/>
      <c r="T22" s="37"/>
      <c r="U22" s="39"/>
      <c r="V22" s="2"/>
      <c r="W22" s="38"/>
      <c r="X22" s="5"/>
      <c r="Y22" s="5"/>
      <c r="AB22" s="8"/>
      <c r="AC22" s="8"/>
      <c r="AD22" s="8"/>
      <c r="AE22" s="8"/>
      <c r="AF22" s="8"/>
      <c r="AG22" s="8"/>
      <c r="AH22" s="8"/>
      <c r="AI22" s="8"/>
    </row>
    <row r="23" spans="1:35" ht="15" x14ac:dyDescent="0.25">
      <c r="A23" s="1">
        <v>17</v>
      </c>
      <c r="B23" s="41" t="s">
        <v>227</v>
      </c>
      <c r="C23" s="55"/>
      <c r="D23" s="86">
        <v>500.198491464867</v>
      </c>
      <c r="E23" s="80" t="s">
        <v>374</v>
      </c>
      <c r="F23" s="57">
        <v>0</v>
      </c>
      <c r="G23" s="7">
        <v>17</v>
      </c>
      <c r="H23" s="6" t="s">
        <v>20</v>
      </c>
      <c r="I23" s="24">
        <v>0</v>
      </c>
      <c r="J23" s="57">
        <f t="shared" si="1"/>
        <v>0</v>
      </c>
      <c r="K23" s="35">
        <f t="shared" si="2"/>
        <v>0</v>
      </c>
      <c r="L23" s="25" t="str">
        <f t="shared" si="3"/>
        <v/>
      </c>
      <c r="M23" s="36"/>
      <c r="N23" s="64"/>
      <c r="O23" s="65"/>
      <c r="P23" s="6"/>
      <c r="Q23" s="2"/>
      <c r="R23" s="2"/>
      <c r="S23" s="66"/>
      <c r="T23" s="37"/>
      <c r="U23" s="39"/>
      <c r="V23" s="2"/>
      <c r="W23" s="38"/>
      <c r="X23" s="5"/>
      <c r="Y23" s="5"/>
      <c r="AB23" s="8"/>
      <c r="AC23" s="8"/>
      <c r="AD23" s="8"/>
      <c r="AE23" s="8"/>
      <c r="AF23" s="8"/>
      <c r="AG23" s="8"/>
      <c r="AH23" s="8"/>
      <c r="AI23" s="8"/>
    </row>
    <row r="24" spans="1:35" ht="22.5" x14ac:dyDescent="0.25">
      <c r="A24" s="1">
        <v>18</v>
      </c>
      <c r="B24" s="41" t="s">
        <v>228</v>
      </c>
      <c r="C24" s="55"/>
      <c r="D24" s="86">
        <v>891.56923510353568</v>
      </c>
      <c r="E24" s="80" t="s">
        <v>375</v>
      </c>
      <c r="F24" s="57">
        <v>59.271481213590803</v>
      </c>
      <c r="G24" s="7">
        <v>18</v>
      </c>
      <c r="H24" s="6" t="s">
        <v>21</v>
      </c>
      <c r="I24" s="24">
        <v>53.176989918841755</v>
      </c>
      <c r="J24" s="57">
        <f t="shared" si="1"/>
        <v>59.271481213590803</v>
      </c>
      <c r="K24" s="35">
        <f t="shared" si="2"/>
        <v>6.0944912947490479</v>
      </c>
      <c r="L24" s="25">
        <f t="shared" si="3"/>
        <v>0.10282333375113285</v>
      </c>
      <c r="M24" s="36"/>
      <c r="N24" s="64"/>
      <c r="O24" s="65"/>
      <c r="P24" s="6"/>
      <c r="Q24" s="2"/>
      <c r="R24" s="2"/>
      <c r="S24" s="66"/>
      <c r="T24" s="37"/>
      <c r="U24" s="39"/>
      <c r="V24" s="2"/>
      <c r="W24" s="38"/>
      <c r="X24" s="5"/>
      <c r="Y24" s="5"/>
      <c r="AB24" s="8"/>
      <c r="AC24" s="8"/>
      <c r="AD24" s="8"/>
      <c r="AE24" s="8"/>
      <c r="AF24" s="8"/>
      <c r="AG24" s="8"/>
      <c r="AH24" s="8"/>
      <c r="AI24" s="8"/>
    </row>
    <row r="25" spans="1:35" ht="43.5" x14ac:dyDescent="0.25">
      <c r="A25" s="1">
        <v>19</v>
      </c>
      <c r="B25" s="41" t="s">
        <v>229</v>
      </c>
      <c r="C25" s="55"/>
      <c r="D25" s="86">
        <v>1089.2077354959451</v>
      </c>
      <c r="E25" s="80" t="s">
        <v>376</v>
      </c>
      <c r="F25" s="57">
        <v>7.9510523579207177</v>
      </c>
      <c r="G25" s="7">
        <v>19</v>
      </c>
      <c r="H25" s="6" t="s">
        <v>22</v>
      </c>
      <c r="I25" s="24">
        <v>7.6052478080249788</v>
      </c>
      <c r="J25" s="57">
        <f t="shared" si="1"/>
        <v>7.9510523579207177</v>
      </c>
      <c r="K25" s="35">
        <f t="shared" si="2"/>
        <v>0.34580454989573894</v>
      </c>
      <c r="L25" s="25">
        <f t="shared" si="3"/>
        <v>4.3491670577575019E-2</v>
      </c>
      <c r="M25" s="36"/>
      <c r="N25" s="64"/>
      <c r="O25" s="65"/>
      <c r="P25" s="6"/>
      <c r="Q25" s="2"/>
      <c r="R25" s="2"/>
      <c r="S25" s="66"/>
      <c r="T25" s="37"/>
      <c r="U25" s="39"/>
      <c r="V25" s="2"/>
      <c r="W25" s="38"/>
      <c r="X25" s="5"/>
      <c r="Y25" s="5"/>
      <c r="AB25" s="8"/>
      <c r="AC25" s="8"/>
      <c r="AD25" s="8"/>
      <c r="AE25" s="8"/>
      <c r="AF25" s="8"/>
      <c r="AG25" s="8"/>
      <c r="AH25" s="8"/>
      <c r="AI25" s="8"/>
    </row>
    <row r="26" spans="1:35" ht="22.5" x14ac:dyDescent="0.25">
      <c r="A26" s="1">
        <v>20</v>
      </c>
      <c r="B26" s="41" t="s">
        <v>230</v>
      </c>
      <c r="C26" s="55"/>
      <c r="D26" s="86">
        <v>157.79679328915853</v>
      </c>
      <c r="E26" s="80" t="s">
        <v>377</v>
      </c>
      <c r="F26" s="57">
        <v>0</v>
      </c>
      <c r="G26" s="7">
        <v>20</v>
      </c>
      <c r="H26" s="6" t="s">
        <v>23</v>
      </c>
      <c r="I26" s="24">
        <v>0</v>
      </c>
      <c r="J26" s="57">
        <f t="shared" si="1"/>
        <v>0</v>
      </c>
      <c r="K26" s="35">
        <f t="shared" si="2"/>
        <v>0</v>
      </c>
      <c r="L26" s="25" t="str">
        <f t="shared" si="3"/>
        <v/>
      </c>
      <c r="M26" s="36"/>
      <c r="N26" s="64"/>
      <c r="O26" s="65"/>
      <c r="P26" s="6"/>
      <c r="Q26" s="2"/>
      <c r="R26" s="2"/>
      <c r="S26" s="66"/>
      <c r="T26" s="37"/>
      <c r="U26" s="39"/>
      <c r="V26" s="2"/>
      <c r="W26" s="38"/>
      <c r="X26" s="5"/>
      <c r="Y26" s="5"/>
      <c r="AB26" s="8"/>
      <c r="AC26" s="8"/>
      <c r="AD26" s="8"/>
      <c r="AE26" s="8"/>
      <c r="AF26" s="8"/>
      <c r="AG26" s="8"/>
      <c r="AH26" s="8"/>
      <c r="AI26" s="8"/>
    </row>
    <row r="27" spans="1:35" ht="22.5" x14ac:dyDescent="0.25">
      <c r="A27" s="1">
        <v>21</v>
      </c>
      <c r="B27" s="41" t="s">
        <v>231</v>
      </c>
      <c r="C27" s="55"/>
      <c r="D27" s="86">
        <v>253.89955048779137</v>
      </c>
      <c r="E27" s="80" t="s">
        <v>378</v>
      </c>
      <c r="F27" s="57">
        <v>0</v>
      </c>
      <c r="G27" s="7">
        <v>21</v>
      </c>
      <c r="H27" s="6" t="s">
        <v>24</v>
      </c>
      <c r="I27" s="24">
        <v>0</v>
      </c>
      <c r="J27" s="57">
        <f t="shared" si="1"/>
        <v>0</v>
      </c>
      <c r="K27" s="35">
        <f t="shared" si="2"/>
        <v>0</v>
      </c>
      <c r="L27" s="25" t="str">
        <f t="shared" si="3"/>
        <v/>
      </c>
      <c r="M27" s="36"/>
      <c r="N27" s="67"/>
      <c r="O27" s="68"/>
      <c r="P27" s="6"/>
      <c r="Q27" s="2"/>
      <c r="R27" s="2"/>
      <c r="S27" s="66"/>
      <c r="T27" s="37"/>
      <c r="U27" s="39"/>
      <c r="V27" s="2"/>
      <c r="W27" s="38"/>
      <c r="X27" s="5"/>
      <c r="Y27" s="5"/>
      <c r="AB27" s="8"/>
      <c r="AC27" s="8"/>
      <c r="AD27" s="8"/>
      <c r="AE27" s="8"/>
      <c r="AF27" s="8"/>
      <c r="AG27" s="8"/>
      <c r="AH27" s="8"/>
      <c r="AI27" s="8"/>
    </row>
    <row r="28" spans="1:35" ht="54" x14ac:dyDescent="0.25">
      <c r="A28" s="1">
        <v>22</v>
      </c>
      <c r="B28" s="41" t="s">
        <v>232</v>
      </c>
      <c r="C28" s="55"/>
      <c r="D28" s="86">
        <v>346.56609765780075</v>
      </c>
      <c r="E28" s="82" t="s">
        <v>379</v>
      </c>
      <c r="F28" s="57">
        <v>2.5298802957020468</v>
      </c>
      <c r="G28" s="7">
        <v>22</v>
      </c>
      <c r="H28" s="6" t="s">
        <v>25</v>
      </c>
      <c r="I28" s="24">
        <v>0</v>
      </c>
      <c r="J28" s="57">
        <f t="shared" si="1"/>
        <v>2.5298802957020468</v>
      </c>
      <c r="K28" s="35">
        <f t="shared" si="2"/>
        <v>2.5298802957020468</v>
      </c>
      <c r="L28" s="25">
        <f t="shared" si="3"/>
        <v>1</v>
      </c>
      <c r="M28" s="36"/>
      <c r="N28" s="67"/>
      <c r="O28" s="68"/>
      <c r="P28" s="6"/>
      <c r="Q28" s="2"/>
      <c r="R28" s="2"/>
      <c r="S28" s="66"/>
      <c r="T28" s="37"/>
      <c r="U28" s="39"/>
      <c r="V28" s="2"/>
      <c r="W28" s="38"/>
      <c r="X28" s="5"/>
      <c r="Y28" s="5"/>
      <c r="AB28" s="8"/>
      <c r="AC28" s="8"/>
      <c r="AD28" s="8"/>
      <c r="AE28" s="8"/>
      <c r="AF28" s="8"/>
      <c r="AG28" s="8"/>
      <c r="AH28" s="8"/>
      <c r="AI28" s="8"/>
    </row>
    <row r="29" spans="1:35" ht="64.5" x14ac:dyDescent="0.25">
      <c r="A29" s="1">
        <v>23</v>
      </c>
      <c r="B29" s="41" t="s">
        <v>233</v>
      </c>
      <c r="C29" s="55"/>
      <c r="D29" s="86">
        <v>346.89459632856642</v>
      </c>
      <c r="E29" s="80" t="s">
        <v>380</v>
      </c>
      <c r="F29" s="57">
        <v>0</v>
      </c>
      <c r="G29" s="7">
        <v>23</v>
      </c>
      <c r="H29" s="6" t="s">
        <v>26</v>
      </c>
      <c r="I29" s="24">
        <v>0</v>
      </c>
      <c r="J29" s="57">
        <f t="shared" si="1"/>
        <v>0</v>
      </c>
      <c r="K29" s="35">
        <f t="shared" si="2"/>
        <v>0</v>
      </c>
      <c r="L29" s="25" t="str">
        <f t="shared" si="3"/>
        <v/>
      </c>
      <c r="M29" s="36"/>
      <c r="N29" s="67"/>
      <c r="O29" s="69"/>
      <c r="P29" s="6"/>
      <c r="Q29" s="2"/>
      <c r="R29" s="2"/>
      <c r="S29" s="66"/>
      <c r="T29" s="37"/>
      <c r="U29" s="39"/>
      <c r="V29" s="2"/>
      <c r="W29" s="38"/>
      <c r="X29" s="5"/>
      <c r="Y29" s="5"/>
      <c r="AB29" s="8"/>
      <c r="AC29" s="8"/>
      <c r="AD29" s="8"/>
      <c r="AE29" s="8"/>
      <c r="AF29" s="8"/>
      <c r="AG29" s="8"/>
      <c r="AH29" s="8"/>
      <c r="AI29" s="8"/>
    </row>
    <row r="30" spans="1:35" ht="33" x14ac:dyDescent="0.25">
      <c r="A30" s="1">
        <v>24</v>
      </c>
      <c r="B30" s="41" t="s">
        <v>234</v>
      </c>
      <c r="C30" s="55"/>
      <c r="D30" s="86">
        <v>339.80854143606086</v>
      </c>
      <c r="E30" s="80" t="s">
        <v>381</v>
      </c>
      <c r="F30" s="57">
        <v>0.24094098054305205</v>
      </c>
      <c r="G30" s="7">
        <v>24</v>
      </c>
      <c r="H30" s="6" t="s">
        <v>27</v>
      </c>
      <c r="I30" s="24">
        <v>0</v>
      </c>
      <c r="J30" s="57">
        <f t="shared" si="1"/>
        <v>0.24094098054305205</v>
      </c>
      <c r="K30" s="35">
        <f t="shared" si="2"/>
        <v>0.24094098054305205</v>
      </c>
      <c r="L30" s="25">
        <f t="shared" si="3"/>
        <v>1</v>
      </c>
      <c r="M30" s="36"/>
      <c r="N30" s="67"/>
      <c r="O30" s="69"/>
      <c r="P30" s="6"/>
      <c r="Q30" s="2"/>
      <c r="R30" s="2"/>
      <c r="S30" s="66"/>
      <c r="T30" s="37"/>
      <c r="U30" s="39"/>
      <c r="V30" s="2"/>
      <c r="W30" s="38"/>
      <c r="X30" s="5"/>
      <c r="Y30" s="5"/>
      <c r="AB30" s="8"/>
      <c r="AC30" s="8"/>
      <c r="AD30" s="8"/>
      <c r="AE30" s="8"/>
      <c r="AF30" s="8"/>
      <c r="AG30" s="8"/>
      <c r="AH30" s="8"/>
      <c r="AI30" s="8"/>
    </row>
    <row r="31" spans="1:35" ht="33" x14ac:dyDescent="0.25">
      <c r="A31" s="1">
        <v>25</v>
      </c>
      <c r="B31" s="41" t="s">
        <v>235</v>
      </c>
      <c r="C31" s="55"/>
      <c r="D31" s="86">
        <v>198.5904336346095</v>
      </c>
      <c r="E31" s="82" t="s">
        <v>382</v>
      </c>
      <c r="F31" s="57">
        <v>0</v>
      </c>
      <c r="G31" s="7">
        <v>25</v>
      </c>
      <c r="H31" s="6" t="s">
        <v>28</v>
      </c>
      <c r="I31" s="24">
        <v>0</v>
      </c>
      <c r="J31" s="57">
        <f t="shared" si="1"/>
        <v>0</v>
      </c>
      <c r="K31" s="35">
        <f t="shared" si="2"/>
        <v>0</v>
      </c>
      <c r="L31" s="25" t="str">
        <f t="shared" si="3"/>
        <v/>
      </c>
      <c r="M31" s="36"/>
      <c r="N31" s="67"/>
      <c r="O31" s="69"/>
      <c r="P31" s="6"/>
      <c r="Q31" s="2"/>
      <c r="R31" s="2"/>
      <c r="S31" s="66"/>
      <c r="T31" s="37"/>
      <c r="U31" s="39"/>
      <c r="V31" s="2"/>
      <c r="W31" s="38"/>
      <c r="X31" s="5"/>
      <c r="Y31" s="5"/>
      <c r="AB31" s="8"/>
      <c r="AC31" s="8"/>
      <c r="AD31" s="8"/>
      <c r="AE31" s="8"/>
      <c r="AF31" s="8"/>
      <c r="AG31" s="8"/>
      <c r="AH31" s="8"/>
      <c r="AI31" s="8"/>
    </row>
    <row r="32" spans="1:35" ht="22.5" x14ac:dyDescent="0.25">
      <c r="A32" s="1">
        <v>26</v>
      </c>
      <c r="B32" s="41" t="s">
        <v>236</v>
      </c>
      <c r="C32" s="55"/>
      <c r="D32" s="86">
        <v>641.17895946927649</v>
      </c>
      <c r="E32" s="80" t="s">
        <v>2</v>
      </c>
      <c r="F32" s="57">
        <v>0.36141147081457808</v>
      </c>
      <c r="G32" s="7">
        <v>26</v>
      </c>
      <c r="H32" s="6" t="s">
        <v>29</v>
      </c>
      <c r="I32" s="24">
        <v>0</v>
      </c>
      <c r="J32" s="57">
        <f t="shared" si="1"/>
        <v>0.36141147081457808</v>
      </c>
      <c r="K32" s="35">
        <f t="shared" si="2"/>
        <v>0.36141147081457808</v>
      </c>
      <c r="L32" s="25">
        <f t="shared" si="3"/>
        <v>1</v>
      </c>
      <c r="M32" s="36"/>
      <c r="N32" s="67"/>
      <c r="O32" s="69"/>
      <c r="P32" s="6"/>
      <c r="Q32" s="2"/>
      <c r="R32" s="2"/>
      <c r="S32" s="66"/>
      <c r="T32" s="37"/>
      <c r="U32" s="39"/>
      <c r="V32" s="2"/>
      <c r="W32" s="38"/>
      <c r="X32" s="5"/>
      <c r="Y32" s="5"/>
      <c r="AB32" s="8"/>
      <c r="AC32" s="8"/>
      <c r="AD32" s="8"/>
      <c r="AE32" s="8"/>
      <c r="AF32" s="8"/>
      <c r="AG32" s="8"/>
      <c r="AH32" s="8"/>
      <c r="AI32" s="8"/>
    </row>
    <row r="33" spans="1:35" ht="15" x14ac:dyDescent="0.25">
      <c r="A33" s="1">
        <v>27</v>
      </c>
      <c r="B33" s="41" t="s">
        <v>237</v>
      </c>
      <c r="C33" s="55"/>
      <c r="D33" s="86">
        <v>134.7076704676964</v>
      </c>
      <c r="E33" s="80" t="s">
        <v>383</v>
      </c>
      <c r="F33" s="57">
        <v>0.36141147081457808</v>
      </c>
      <c r="G33" s="7">
        <v>27</v>
      </c>
      <c r="H33" s="6" t="s">
        <v>30</v>
      </c>
      <c r="I33" s="24">
        <v>0</v>
      </c>
      <c r="J33" s="57">
        <f t="shared" si="1"/>
        <v>0.36141147081457808</v>
      </c>
      <c r="K33" s="35">
        <f t="shared" si="2"/>
        <v>0.36141147081457808</v>
      </c>
      <c r="L33" s="25">
        <f t="shared" si="3"/>
        <v>1</v>
      </c>
      <c r="M33" s="36"/>
      <c r="N33" s="67"/>
      <c r="O33" s="69"/>
      <c r="P33" s="6"/>
      <c r="Q33" s="2"/>
      <c r="R33" s="2"/>
      <c r="S33" s="66"/>
      <c r="T33" s="37"/>
      <c r="U33" s="39"/>
      <c r="V33" s="2"/>
      <c r="W33" s="38"/>
      <c r="X33" s="5"/>
      <c r="Y33" s="5"/>
      <c r="AB33" s="8"/>
      <c r="AC33" s="8"/>
      <c r="AD33" s="8"/>
      <c r="AE33" s="8"/>
      <c r="AF33" s="8"/>
      <c r="AG33" s="8"/>
      <c r="AH33" s="8"/>
      <c r="AI33" s="8"/>
    </row>
    <row r="34" spans="1:35" ht="22.5" x14ac:dyDescent="0.25">
      <c r="A34" s="1">
        <v>28</v>
      </c>
      <c r="B34" s="41" t="s">
        <v>238</v>
      </c>
      <c r="C34" s="55"/>
      <c r="D34" s="86">
        <v>792.33160704262912</v>
      </c>
      <c r="E34" s="80" t="s">
        <v>384</v>
      </c>
      <c r="F34" s="57">
        <v>0</v>
      </c>
      <c r="G34" s="7">
        <v>28</v>
      </c>
      <c r="H34" s="6" t="s">
        <v>31</v>
      </c>
      <c r="I34" s="24">
        <v>0</v>
      </c>
      <c r="J34" s="57">
        <f t="shared" si="1"/>
        <v>0</v>
      </c>
      <c r="K34" s="35">
        <f t="shared" si="2"/>
        <v>0</v>
      </c>
      <c r="L34" s="25" t="str">
        <f t="shared" si="3"/>
        <v/>
      </c>
      <c r="M34" s="36"/>
      <c r="N34" s="67"/>
      <c r="O34" s="70"/>
      <c r="P34" s="6"/>
      <c r="Q34" s="2"/>
      <c r="R34" s="2"/>
      <c r="S34" s="66"/>
      <c r="T34" s="37"/>
      <c r="U34" s="39"/>
      <c r="V34" s="2"/>
      <c r="W34" s="38"/>
      <c r="X34" s="5"/>
      <c r="Y34" s="5"/>
      <c r="AB34" s="8"/>
      <c r="AC34" s="8"/>
      <c r="AD34" s="8"/>
      <c r="AE34" s="8"/>
      <c r="AF34" s="8"/>
      <c r="AG34" s="8"/>
      <c r="AH34" s="8"/>
      <c r="AI34" s="8"/>
    </row>
    <row r="35" spans="1:35" ht="15" x14ac:dyDescent="0.25">
      <c r="A35" s="1">
        <v>29</v>
      </c>
      <c r="B35" s="41" t="s">
        <v>239</v>
      </c>
      <c r="C35" s="55"/>
      <c r="D35" s="86">
        <v>373.32543853156687</v>
      </c>
      <c r="E35" s="80" t="s">
        <v>385</v>
      </c>
      <c r="F35" s="57">
        <v>0</v>
      </c>
      <c r="G35" s="7">
        <v>29</v>
      </c>
      <c r="H35" s="6" t="s">
        <v>32</v>
      </c>
      <c r="I35" s="24">
        <v>0</v>
      </c>
      <c r="J35" s="57">
        <f t="shared" si="1"/>
        <v>0</v>
      </c>
      <c r="K35" s="35">
        <f t="shared" si="2"/>
        <v>0</v>
      </c>
      <c r="L35" s="25" t="str">
        <f t="shared" si="3"/>
        <v/>
      </c>
      <c r="M35" s="36"/>
      <c r="N35" s="67"/>
      <c r="O35" s="5"/>
      <c r="P35" s="6"/>
      <c r="Q35" s="2"/>
      <c r="R35" s="2"/>
      <c r="S35" s="66"/>
      <c r="T35" s="37"/>
      <c r="U35" s="39"/>
      <c r="V35" s="2"/>
      <c r="W35" s="38"/>
      <c r="X35" s="5"/>
      <c r="Y35" s="5"/>
      <c r="AB35" s="8"/>
      <c r="AC35" s="8"/>
      <c r="AD35" s="8"/>
      <c r="AE35" s="8"/>
      <c r="AF35" s="8"/>
      <c r="AG35" s="8"/>
      <c r="AH35" s="8"/>
      <c r="AI35" s="8"/>
    </row>
    <row r="36" spans="1:35" ht="22.5" x14ac:dyDescent="0.25">
      <c r="A36" s="1">
        <v>30</v>
      </c>
      <c r="B36" s="41" t="s">
        <v>240</v>
      </c>
      <c r="C36" s="55"/>
      <c r="D36" s="86">
        <v>100.98614766187572</v>
      </c>
      <c r="E36" s="80" t="s">
        <v>386</v>
      </c>
      <c r="F36" s="57">
        <v>0</v>
      </c>
      <c r="G36" s="7">
        <v>30</v>
      </c>
      <c r="H36" s="6" t="s">
        <v>33</v>
      </c>
      <c r="I36" s="24">
        <v>0</v>
      </c>
      <c r="J36" s="57">
        <f t="shared" si="1"/>
        <v>0</v>
      </c>
      <c r="K36" s="35">
        <f t="shared" si="2"/>
        <v>0</v>
      </c>
      <c r="L36" s="25" t="str">
        <f t="shared" si="3"/>
        <v/>
      </c>
      <c r="M36" s="36"/>
      <c r="N36" s="67"/>
      <c r="O36" s="5"/>
      <c r="P36" s="6"/>
      <c r="Q36" s="2"/>
      <c r="R36" s="2"/>
      <c r="S36" s="66"/>
      <c r="T36" s="37"/>
      <c r="U36" s="39"/>
      <c r="V36" s="2"/>
      <c r="W36" s="38"/>
      <c r="X36" s="5"/>
      <c r="Y36" s="5"/>
      <c r="AB36" s="8"/>
      <c r="AC36" s="8"/>
      <c r="AD36" s="8"/>
      <c r="AE36" s="8"/>
      <c r="AF36" s="8"/>
      <c r="AG36" s="8"/>
      <c r="AH36" s="8"/>
      <c r="AI36" s="8"/>
    </row>
    <row r="37" spans="1:35" x14ac:dyDescent="0.2">
      <c r="A37" s="1">
        <v>31</v>
      </c>
      <c r="B37" s="41" t="s">
        <v>241</v>
      </c>
      <c r="C37" s="55"/>
      <c r="D37" s="86">
        <v>846.36461855094149</v>
      </c>
      <c r="E37" s="80" t="s">
        <v>387</v>
      </c>
      <c r="F37" s="57">
        <v>0</v>
      </c>
      <c r="G37" s="7">
        <v>31</v>
      </c>
      <c r="H37" s="6" t="s">
        <v>34</v>
      </c>
      <c r="I37" s="24">
        <v>0</v>
      </c>
      <c r="J37" s="57">
        <f t="shared" si="1"/>
        <v>0</v>
      </c>
      <c r="K37" s="35">
        <f t="shared" si="2"/>
        <v>0</v>
      </c>
      <c r="L37" s="25" t="str">
        <f t="shared" si="3"/>
        <v/>
      </c>
      <c r="M37" s="36"/>
      <c r="N37" s="5"/>
      <c r="O37" s="5"/>
      <c r="P37" s="6"/>
      <c r="Q37" s="2"/>
      <c r="R37" s="2"/>
      <c r="S37" s="66"/>
      <c r="T37" s="37"/>
      <c r="U37" s="39"/>
      <c r="V37" s="2"/>
      <c r="W37" s="38"/>
      <c r="X37" s="5"/>
      <c r="Y37" s="5"/>
      <c r="AB37" s="8"/>
      <c r="AC37" s="8"/>
      <c r="AD37" s="8"/>
      <c r="AE37" s="8"/>
      <c r="AF37" s="8"/>
      <c r="AG37" s="8"/>
      <c r="AH37" s="8"/>
      <c r="AI37" s="8"/>
    </row>
    <row r="38" spans="1:35" x14ac:dyDescent="0.2">
      <c r="A38" s="1">
        <v>32</v>
      </c>
      <c r="B38" s="54" t="s">
        <v>242</v>
      </c>
      <c r="C38" s="55"/>
      <c r="D38" s="55">
        <f>F6-SUM(D7:D37)</f>
        <v>2535.0826026749928</v>
      </c>
      <c r="E38" s="77"/>
      <c r="F38" s="57">
        <v>0</v>
      </c>
      <c r="G38" s="7">
        <v>32</v>
      </c>
      <c r="H38" s="6" t="s">
        <v>35</v>
      </c>
      <c r="I38" s="24">
        <v>0</v>
      </c>
      <c r="J38" s="57">
        <f t="shared" si="1"/>
        <v>0</v>
      </c>
      <c r="K38" s="35">
        <f t="shared" si="2"/>
        <v>0</v>
      </c>
      <c r="L38" s="25" t="str">
        <f t="shared" si="3"/>
        <v/>
      </c>
      <c r="M38" s="36"/>
      <c r="N38" s="5"/>
      <c r="O38" s="5"/>
      <c r="P38" s="6"/>
      <c r="Q38" s="2"/>
      <c r="R38" s="2"/>
      <c r="S38" s="66"/>
      <c r="T38" s="37"/>
      <c r="U38" s="39"/>
      <c r="V38" s="2"/>
      <c r="W38" s="38"/>
      <c r="X38" s="5"/>
      <c r="Y38" s="5"/>
      <c r="AB38" s="8"/>
      <c r="AC38" s="8"/>
      <c r="AD38" s="8"/>
      <c r="AE38" s="8"/>
      <c r="AF38" s="8"/>
      <c r="AG38" s="8"/>
      <c r="AH38" s="8"/>
      <c r="AI38" s="8"/>
    </row>
    <row r="39" spans="1:35" x14ac:dyDescent="0.2">
      <c r="A39" s="1">
        <v>33</v>
      </c>
      <c r="B39" s="41" t="s">
        <v>243</v>
      </c>
      <c r="C39" s="55"/>
      <c r="D39" s="55">
        <f>D38/D6</f>
        <v>0.14995712364811975</v>
      </c>
      <c r="F39" s="57">
        <v>0</v>
      </c>
      <c r="G39" s="7">
        <v>33</v>
      </c>
      <c r="H39" s="6" t="s">
        <v>36</v>
      </c>
      <c r="I39" s="24">
        <v>0</v>
      </c>
      <c r="J39" s="57">
        <f t="shared" si="1"/>
        <v>0</v>
      </c>
      <c r="K39" s="35">
        <f t="shared" si="2"/>
        <v>0</v>
      </c>
      <c r="L39" s="25" t="str">
        <f t="shared" si="3"/>
        <v/>
      </c>
      <c r="M39" s="36"/>
      <c r="N39" s="5"/>
      <c r="O39" s="5"/>
      <c r="P39" s="6"/>
      <c r="Q39" s="2"/>
      <c r="R39" s="2"/>
      <c r="S39" s="66"/>
      <c r="T39" s="37"/>
      <c r="U39" s="39"/>
      <c r="V39" s="2"/>
      <c r="W39" s="38"/>
      <c r="X39" s="5"/>
      <c r="Y39" s="5"/>
      <c r="AB39" s="8"/>
      <c r="AC39" s="8"/>
      <c r="AD39" s="8"/>
      <c r="AE39" s="8"/>
      <c r="AF39" s="8"/>
      <c r="AG39" s="8"/>
      <c r="AH39" s="8"/>
      <c r="AI39" s="8"/>
    </row>
    <row r="40" spans="1:35" x14ac:dyDescent="0.2">
      <c r="A40" s="1">
        <v>34</v>
      </c>
      <c r="B40" s="41" t="s">
        <v>244</v>
      </c>
      <c r="C40" s="55"/>
      <c r="D40" s="55"/>
      <c r="F40" s="57">
        <v>0</v>
      </c>
      <c r="G40" s="7">
        <v>34</v>
      </c>
      <c r="H40" s="6" t="s">
        <v>37</v>
      </c>
      <c r="I40" s="24">
        <v>0</v>
      </c>
      <c r="J40" s="57">
        <f t="shared" si="1"/>
        <v>0</v>
      </c>
      <c r="K40" s="35">
        <f t="shared" si="2"/>
        <v>0</v>
      </c>
      <c r="L40" s="25" t="str">
        <f t="shared" si="3"/>
        <v/>
      </c>
      <c r="M40" s="36"/>
      <c r="N40" s="5"/>
      <c r="O40" s="5"/>
      <c r="P40" s="6"/>
      <c r="Q40" s="2"/>
      <c r="R40" s="2"/>
      <c r="S40" s="66"/>
      <c r="T40" s="37"/>
      <c r="U40" s="39"/>
      <c r="V40" s="2"/>
      <c r="W40" s="38"/>
      <c r="X40" s="5"/>
      <c r="Y40" s="5"/>
      <c r="AB40" s="8"/>
      <c r="AC40" s="8"/>
      <c r="AD40" s="8"/>
      <c r="AE40" s="8"/>
      <c r="AF40" s="8"/>
      <c r="AG40" s="8"/>
      <c r="AH40" s="8"/>
      <c r="AI40" s="8"/>
    </row>
    <row r="41" spans="1:35" x14ac:dyDescent="0.2">
      <c r="A41" s="1">
        <v>35</v>
      </c>
      <c r="B41" s="41" t="s">
        <v>245</v>
      </c>
      <c r="C41" s="55"/>
      <c r="D41" s="55"/>
      <c r="F41" s="57">
        <v>0</v>
      </c>
      <c r="G41" s="7">
        <v>35</v>
      </c>
      <c r="H41" s="6" t="s">
        <v>38</v>
      </c>
      <c r="I41" s="24">
        <v>0</v>
      </c>
      <c r="J41" s="57">
        <f t="shared" si="1"/>
        <v>0</v>
      </c>
      <c r="K41" s="35">
        <f t="shared" si="2"/>
        <v>0</v>
      </c>
      <c r="L41" s="25" t="str">
        <f t="shared" si="3"/>
        <v/>
      </c>
      <c r="M41" s="36"/>
      <c r="N41" s="5"/>
      <c r="O41" s="5"/>
      <c r="P41" s="6"/>
      <c r="Q41" s="2"/>
      <c r="R41" s="2"/>
      <c r="S41" s="66"/>
      <c r="T41" s="37"/>
      <c r="U41" s="39"/>
      <c r="V41" s="2"/>
      <c r="W41" s="38"/>
      <c r="X41" s="5"/>
      <c r="Y41" s="5"/>
      <c r="AB41" s="8"/>
      <c r="AC41" s="8"/>
      <c r="AD41" s="8"/>
      <c r="AE41" s="8"/>
      <c r="AF41" s="8"/>
      <c r="AG41" s="8"/>
      <c r="AH41" s="8"/>
      <c r="AI41" s="8"/>
    </row>
    <row r="42" spans="1:35" x14ac:dyDescent="0.2">
      <c r="A42" s="1">
        <v>36</v>
      </c>
      <c r="B42" s="41" t="s">
        <v>246</v>
      </c>
      <c r="C42" s="55"/>
      <c r="D42" s="55"/>
      <c r="F42" s="57">
        <v>0</v>
      </c>
      <c r="G42" s="7">
        <v>36</v>
      </c>
      <c r="H42" s="6" t="s">
        <v>39</v>
      </c>
      <c r="I42" s="24">
        <v>0</v>
      </c>
      <c r="J42" s="57">
        <f t="shared" si="1"/>
        <v>0</v>
      </c>
      <c r="K42" s="35">
        <f t="shared" si="2"/>
        <v>0</v>
      </c>
      <c r="L42" s="25" t="str">
        <f t="shared" si="3"/>
        <v/>
      </c>
      <c r="M42" s="36"/>
      <c r="N42" s="5"/>
      <c r="O42" s="5"/>
      <c r="P42" s="6"/>
      <c r="Q42" s="2"/>
      <c r="R42" s="2"/>
      <c r="S42" s="66"/>
      <c r="T42" s="37"/>
      <c r="U42" s="39"/>
      <c r="V42" s="2"/>
      <c r="W42" s="38"/>
      <c r="X42" s="5"/>
      <c r="Y42" s="5"/>
      <c r="AB42" s="8"/>
      <c r="AC42" s="8"/>
      <c r="AD42" s="8"/>
      <c r="AE42" s="8"/>
      <c r="AF42" s="8"/>
      <c r="AG42" s="8"/>
      <c r="AH42" s="8"/>
      <c r="AI42" s="8"/>
    </row>
    <row r="43" spans="1:35" x14ac:dyDescent="0.2">
      <c r="A43" s="1">
        <v>37</v>
      </c>
      <c r="B43" s="41" t="s">
        <v>247</v>
      </c>
      <c r="C43" s="55"/>
      <c r="D43" s="55"/>
      <c r="F43" s="57">
        <v>0</v>
      </c>
      <c r="G43" s="7">
        <v>37</v>
      </c>
      <c r="H43" s="6" t="s">
        <v>40</v>
      </c>
      <c r="I43" s="24">
        <v>0</v>
      </c>
      <c r="J43" s="57">
        <f t="shared" si="1"/>
        <v>0</v>
      </c>
      <c r="K43" s="35">
        <f t="shared" si="2"/>
        <v>0</v>
      </c>
      <c r="L43" s="25" t="str">
        <f t="shared" si="3"/>
        <v/>
      </c>
      <c r="M43" s="36"/>
      <c r="N43" s="5"/>
      <c r="O43" s="5"/>
      <c r="P43" s="6"/>
      <c r="Q43" s="2"/>
      <c r="R43" s="2"/>
      <c r="S43" s="66"/>
      <c r="T43" s="37"/>
      <c r="U43" s="39"/>
      <c r="V43" s="2"/>
      <c r="W43" s="38"/>
      <c r="X43" s="5"/>
      <c r="Y43" s="5"/>
      <c r="AB43" s="8"/>
      <c r="AC43" s="8"/>
      <c r="AD43" s="8"/>
      <c r="AE43" s="8"/>
      <c r="AF43" s="8"/>
      <c r="AG43" s="8"/>
      <c r="AH43" s="8"/>
      <c r="AI43" s="8"/>
    </row>
    <row r="44" spans="1:35" x14ac:dyDescent="0.2">
      <c r="A44" s="1">
        <v>38</v>
      </c>
      <c r="B44" s="41" t="s">
        <v>248</v>
      </c>
      <c r="C44" s="55"/>
      <c r="D44" s="55"/>
      <c r="F44" s="57">
        <v>0</v>
      </c>
      <c r="G44" s="7">
        <v>38</v>
      </c>
      <c r="H44" s="6" t="s">
        <v>41</v>
      </c>
      <c r="I44" s="24">
        <v>0</v>
      </c>
      <c r="J44" s="57">
        <f t="shared" si="1"/>
        <v>0</v>
      </c>
      <c r="K44" s="35">
        <f t="shared" si="2"/>
        <v>0</v>
      </c>
      <c r="L44" s="25" t="str">
        <f t="shared" si="3"/>
        <v/>
      </c>
      <c r="M44" s="36"/>
      <c r="N44" s="5"/>
      <c r="O44" s="5"/>
      <c r="P44" s="6"/>
      <c r="Q44" s="2"/>
      <c r="R44" s="2"/>
      <c r="S44" s="66"/>
      <c r="T44" s="37"/>
      <c r="U44" s="39"/>
      <c r="V44" s="2"/>
      <c r="W44" s="38"/>
      <c r="X44" s="5"/>
      <c r="Y44" s="5"/>
      <c r="AB44" s="8"/>
      <c r="AC44" s="8"/>
      <c r="AD44" s="8"/>
      <c r="AE44" s="8"/>
      <c r="AF44" s="8"/>
      <c r="AG44" s="8"/>
      <c r="AH44" s="8"/>
      <c r="AI44" s="8"/>
    </row>
    <row r="45" spans="1:35" x14ac:dyDescent="0.2">
      <c r="A45" s="1">
        <v>39</v>
      </c>
      <c r="B45" s="41" t="s">
        <v>249</v>
      </c>
      <c r="C45" s="55"/>
      <c r="D45" s="55"/>
      <c r="F45" s="57">
        <v>0</v>
      </c>
      <c r="G45" s="7">
        <v>39</v>
      </c>
      <c r="H45" s="6" t="s">
        <v>42</v>
      </c>
      <c r="I45" s="24">
        <v>0</v>
      </c>
      <c r="J45" s="57">
        <f t="shared" si="1"/>
        <v>0</v>
      </c>
      <c r="K45" s="35">
        <f t="shared" si="2"/>
        <v>0</v>
      </c>
      <c r="L45" s="25" t="str">
        <f t="shared" si="3"/>
        <v/>
      </c>
      <c r="M45" s="36"/>
      <c r="N45" s="5"/>
      <c r="O45" s="5"/>
      <c r="P45" s="6"/>
      <c r="Q45" s="2"/>
      <c r="R45" s="2"/>
      <c r="S45" s="66"/>
      <c r="T45" s="37"/>
      <c r="U45" s="39"/>
      <c r="V45" s="2"/>
      <c r="W45" s="38"/>
      <c r="X45" s="5"/>
      <c r="Y45" s="5"/>
      <c r="AB45" s="8"/>
      <c r="AC45" s="8"/>
      <c r="AD45" s="8"/>
      <c r="AE45" s="8"/>
      <c r="AF45" s="8"/>
      <c r="AG45" s="8"/>
      <c r="AH45" s="8"/>
      <c r="AI45" s="8"/>
    </row>
    <row r="46" spans="1:35" x14ac:dyDescent="0.2">
      <c r="A46" s="1">
        <v>40</v>
      </c>
      <c r="B46" s="41" t="s">
        <v>250</v>
      </c>
      <c r="C46" s="55"/>
      <c r="D46" s="55"/>
      <c r="F46" s="57">
        <v>0</v>
      </c>
      <c r="G46" s="7">
        <v>40</v>
      </c>
      <c r="H46" s="6" t="s">
        <v>43</v>
      </c>
      <c r="I46" s="24">
        <v>0</v>
      </c>
      <c r="J46" s="57">
        <f t="shared" si="1"/>
        <v>0</v>
      </c>
      <c r="K46" s="35">
        <f t="shared" si="2"/>
        <v>0</v>
      </c>
      <c r="L46" s="25" t="str">
        <f t="shared" si="3"/>
        <v/>
      </c>
      <c r="M46" s="36"/>
      <c r="N46" s="5"/>
      <c r="O46" s="5"/>
      <c r="P46" s="6"/>
      <c r="Q46" s="2"/>
      <c r="R46" s="2"/>
      <c r="S46" s="66"/>
      <c r="T46" s="37"/>
      <c r="U46" s="39"/>
      <c r="V46" s="2"/>
      <c r="W46" s="38"/>
      <c r="X46" s="5"/>
      <c r="Y46" s="5"/>
      <c r="AB46" s="8"/>
      <c r="AC46" s="8"/>
      <c r="AD46" s="8"/>
      <c r="AE46" s="8"/>
      <c r="AF46" s="8"/>
      <c r="AG46" s="8"/>
      <c r="AH46" s="8"/>
      <c r="AI46" s="8"/>
    </row>
    <row r="47" spans="1:35" x14ac:dyDescent="0.2">
      <c r="A47" s="1">
        <v>41</v>
      </c>
      <c r="B47" s="41" t="s">
        <v>251</v>
      </c>
      <c r="C47" s="55"/>
      <c r="D47" s="55"/>
      <c r="F47" s="57">
        <v>0</v>
      </c>
      <c r="G47" s="7">
        <v>41</v>
      </c>
      <c r="H47" s="6" t="s">
        <v>44</v>
      </c>
      <c r="I47" s="24">
        <v>0</v>
      </c>
      <c r="J47" s="57">
        <f t="shared" si="1"/>
        <v>0</v>
      </c>
      <c r="K47" s="35">
        <f t="shared" si="2"/>
        <v>0</v>
      </c>
      <c r="L47" s="25" t="str">
        <f t="shared" si="3"/>
        <v/>
      </c>
      <c r="M47" s="36"/>
      <c r="N47" s="5"/>
      <c r="O47" s="5"/>
      <c r="P47" s="6"/>
      <c r="Q47" s="2"/>
      <c r="R47" s="2"/>
      <c r="S47" s="66"/>
      <c r="T47" s="37"/>
      <c r="U47" s="39"/>
      <c r="V47" s="2"/>
      <c r="W47" s="38"/>
      <c r="X47" s="5"/>
      <c r="Y47" s="5"/>
      <c r="AB47" s="8"/>
      <c r="AC47" s="8"/>
      <c r="AD47" s="8"/>
      <c r="AE47" s="8"/>
      <c r="AF47" s="8"/>
      <c r="AG47" s="8"/>
      <c r="AH47" s="8"/>
      <c r="AI47" s="8"/>
    </row>
    <row r="48" spans="1:35" x14ac:dyDescent="0.2">
      <c r="A48" s="1">
        <v>42</v>
      </c>
      <c r="B48" s="41" t="s">
        <v>252</v>
      </c>
      <c r="C48" s="55"/>
      <c r="D48" s="55"/>
      <c r="F48" s="57">
        <v>7.7101113773776655</v>
      </c>
      <c r="G48" s="7">
        <v>42</v>
      </c>
      <c r="H48" s="6" t="s">
        <v>45</v>
      </c>
      <c r="I48" s="24">
        <v>7.6052478080249788</v>
      </c>
      <c r="J48" s="57">
        <f t="shared" si="1"/>
        <v>7.7101113773776655</v>
      </c>
      <c r="K48" s="35">
        <f t="shared" si="2"/>
        <v>0.1048635693526867</v>
      </c>
      <c r="L48" s="25">
        <f t="shared" si="3"/>
        <v>1.3600785283124212E-2</v>
      </c>
      <c r="M48" s="36"/>
      <c r="N48" s="5"/>
      <c r="O48" s="5"/>
      <c r="P48" s="6"/>
      <c r="Q48" s="2"/>
      <c r="R48" s="2"/>
      <c r="S48" s="66"/>
      <c r="T48" s="37"/>
      <c r="U48" s="39"/>
      <c r="V48" s="2"/>
      <c r="W48" s="38"/>
      <c r="X48" s="5"/>
      <c r="Y48" s="5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1">
        <v>43</v>
      </c>
      <c r="B49" s="41" t="s">
        <v>253</v>
      </c>
      <c r="C49" s="55"/>
      <c r="D49" s="55"/>
      <c r="F49" s="57">
        <v>53.609368170829086</v>
      </c>
      <c r="G49" s="7">
        <v>43</v>
      </c>
      <c r="H49" s="6" t="s">
        <v>46</v>
      </c>
      <c r="I49" s="24">
        <v>53.463124447627671</v>
      </c>
      <c r="J49" s="57">
        <f t="shared" si="1"/>
        <v>53.609368170829086</v>
      </c>
      <c r="K49" s="35">
        <f t="shared" si="2"/>
        <v>0.14624372320141532</v>
      </c>
      <c r="L49" s="25">
        <f t="shared" si="3"/>
        <v>2.7279508823047859E-3</v>
      </c>
      <c r="M49" s="36"/>
      <c r="N49" s="5"/>
      <c r="O49" s="5"/>
      <c r="P49" s="6"/>
      <c r="Q49" s="2"/>
      <c r="R49" s="2"/>
      <c r="S49" s="66"/>
      <c r="T49" s="37"/>
      <c r="U49" s="39"/>
      <c r="V49" s="2"/>
      <c r="W49" s="38"/>
      <c r="X49" s="5"/>
      <c r="Y49" s="5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1">
        <v>44</v>
      </c>
      <c r="B50" s="41" t="s">
        <v>1</v>
      </c>
      <c r="C50" s="55"/>
      <c r="D50" s="55"/>
      <c r="F50" s="57">
        <v>82.401815345723804</v>
      </c>
      <c r="G50" s="7">
        <v>44</v>
      </c>
      <c r="H50" s="6" t="s">
        <v>47</v>
      </c>
      <c r="I50" s="24">
        <v>82.177027240847892</v>
      </c>
      <c r="J50" s="57">
        <f t="shared" si="1"/>
        <v>82.401815345723804</v>
      </c>
      <c r="K50" s="35">
        <f t="shared" si="2"/>
        <v>0.22478810487591261</v>
      </c>
      <c r="L50" s="25">
        <f t="shared" si="3"/>
        <v>2.7279508823051415E-3</v>
      </c>
      <c r="M50" s="36"/>
      <c r="N50" s="5"/>
      <c r="O50" s="5"/>
      <c r="P50" s="6"/>
      <c r="Q50" s="2"/>
      <c r="R50" s="2"/>
      <c r="S50" s="66"/>
      <c r="T50" s="37"/>
      <c r="U50" s="39"/>
      <c r="V50" s="2"/>
      <c r="W50" s="38"/>
      <c r="X50" s="5"/>
      <c r="Y50" s="5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A51" s="1">
        <v>45</v>
      </c>
      <c r="B51" s="41" t="s">
        <v>254</v>
      </c>
      <c r="C51" s="55"/>
      <c r="D51" s="55"/>
      <c r="F51" s="57">
        <v>159.86434059031504</v>
      </c>
      <c r="G51" s="7">
        <v>45</v>
      </c>
      <c r="H51" s="6" t="s">
        <v>48</v>
      </c>
      <c r="I51" s="24">
        <v>159.01510333392579</v>
      </c>
      <c r="J51" s="57">
        <f t="shared" si="1"/>
        <v>159.86434059031504</v>
      </c>
      <c r="K51" s="35">
        <f t="shared" si="2"/>
        <v>0.84923725638924452</v>
      </c>
      <c r="L51" s="25">
        <f t="shared" si="3"/>
        <v>5.3122369457338087E-3</v>
      </c>
      <c r="M51" s="36"/>
      <c r="N51" s="5"/>
      <c r="O51" s="5"/>
      <c r="P51" s="6"/>
      <c r="Q51" s="2"/>
      <c r="R51" s="2"/>
      <c r="S51" s="66"/>
      <c r="T51" s="37"/>
      <c r="U51" s="39"/>
      <c r="V51" s="2"/>
      <c r="W51" s="38"/>
      <c r="X51" s="5"/>
      <c r="Y51" s="5"/>
      <c r="AB51" s="8"/>
      <c r="AC51" s="8"/>
      <c r="AD51" s="8"/>
      <c r="AE51" s="8"/>
      <c r="AF51" s="8"/>
      <c r="AG51" s="8"/>
      <c r="AH51" s="8"/>
      <c r="AI51" s="8"/>
    </row>
    <row r="52" spans="1:35" x14ac:dyDescent="0.2">
      <c r="A52" s="1">
        <v>46</v>
      </c>
      <c r="B52" s="41" t="s">
        <v>255</v>
      </c>
      <c r="C52" s="55"/>
      <c r="D52" s="55"/>
      <c r="F52" s="57">
        <v>152.39517019348042</v>
      </c>
      <c r="G52" s="7">
        <v>46</v>
      </c>
      <c r="H52" s="6" t="s">
        <v>49</v>
      </c>
      <c r="I52" s="24">
        <v>151.4202621781352</v>
      </c>
      <c r="J52" s="57">
        <f t="shared" si="1"/>
        <v>152.39517019348042</v>
      </c>
      <c r="K52" s="35">
        <f t="shared" si="2"/>
        <v>0.9749080153452212</v>
      </c>
      <c r="L52" s="25">
        <f t="shared" si="3"/>
        <v>6.3972369603805751E-3</v>
      </c>
      <c r="M52" s="36"/>
      <c r="N52" s="5"/>
      <c r="O52" s="5"/>
      <c r="P52" s="6"/>
      <c r="Q52" s="2"/>
      <c r="R52" s="2"/>
      <c r="S52" s="66"/>
      <c r="T52" s="37"/>
      <c r="U52" s="39"/>
      <c r="V52" s="2"/>
      <c r="W52" s="38"/>
      <c r="X52" s="5"/>
      <c r="Y52" s="5"/>
      <c r="AB52" s="8"/>
      <c r="AC52" s="8"/>
      <c r="AD52" s="8"/>
      <c r="AE52" s="8"/>
      <c r="AF52" s="8"/>
      <c r="AG52" s="8"/>
      <c r="AH52" s="8"/>
      <c r="AI52" s="8"/>
    </row>
    <row r="53" spans="1:35" x14ac:dyDescent="0.2">
      <c r="A53" s="1">
        <v>47</v>
      </c>
      <c r="B53" s="41" t="s">
        <v>256</v>
      </c>
      <c r="C53" s="55"/>
      <c r="D53" s="55"/>
      <c r="F53" s="57">
        <v>3.3731737276027287</v>
      </c>
      <c r="G53" s="7">
        <v>47</v>
      </c>
      <c r="H53" s="6" t="s">
        <v>50</v>
      </c>
      <c r="I53" s="24">
        <v>1.2675413013374965</v>
      </c>
      <c r="J53" s="57">
        <f t="shared" si="1"/>
        <v>3.3731737276027287</v>
      </c>
      <c r="K53" s="35">
        <f t="shared" si="2"/>
        <v>2.1056324262652319</v>
      </c>
      <c r="L53" s="25">
        <f t="shared" si="3"/>
        <v>0.62422887058404719</v>
      </c>
      <c r="M53" s="36"/>
      <c r="N53" s="5"/>
      <c r="O53" s="5"/>
      <c r="P53" s="6"/>
      <c r="Q53" s="2"/>
      <c r="R53" s="2"/>
      <c r="S53" s="66"/>
      <c r="T53" s="37"/>
      <c r="U53" s="39"/>
      <c r="V53" s="2"/>
      <c r="W53" s="38"/>
      <c r="X53" s="5"/>
      <c r="Y53" s="5"/>
      <c r="AB53" s="8"/>
      <c r="AC53" s="8"/>
      <c r="AD53" s="8"/>
      <c r="AE53" s="8"/>
      <c r="AF53" s="8"/>
      <c r="AG53" s="8"/>
      <c r="AH53" s="8"/>
      <c r="AI53" s="8"/>
    </row>
    <row r="54" spans="1:35" x14ac:dyDescent="0.2">
      <c r="A54" s="1">
        <v>48</v>
      </c>
      <c r="B54" s="41" t="s">
        <v>257</v>
      </c>
      <c r="C54" s="55"/>
      <c r="D54" s="55"/>
      <c r="F54" s="57">
        <v>181.66949932946125</v>
      </c>
      <c r="G54" s="7">
        <v>48</v>
      </c>
      <c r="H54" s="6" t="s">
        <v>51</v>
      </c>
      <c r="I54" s="24">
        <v>181.32383023746573</v>
      </c>
      <c r="J54" s="57">
        <f t="shared" si="1"/>
        <v>181.66949932946125</v>
      </c>
      <c r="K54" s="35">
        <f t="shared" si="2"/>
        <v>0.34566909199551787</v>
      </c>
      <c r="L54" s="25">
        <f t="shared" si="3"/>
        <v>1.9027359753363998E-3</v>
      </c>
      <c r="M54" s="36"/>
      <c r="N54" s="5"/>
      <c r="O54" s="5"/>
      <c r="P54" s="6"/>
      <c r="Q54" s="2"/>
      <c r="R54" s="2"/>
      <c r="S54" s="66"/>
      <c r="T54" s="37"/>
      <c r="U54" s="39"/>
      <c r="V54" s="2"/>
      <c r="W54" s="38"/>
      <c r="X54" s="5"/>
      <c r="Y54" s="5"/>
      <c r="AB54" s="8"/>
      <c r="AC54" s="8"/>
      <c r="AD54" s="8"/>
      <c r="AE54" s="8"/>
      <c r="AF54" s="8"/>
      <c r="AG54" s="8"/>
      <c r="AH54" s="8"/>
      <c r="AI54" s="8"/>
    </row>
    <row r="55" spans="1:35" x14ac:dyDescent="0.2">
      <c r="A55" s="1">
        <v>49</v>
      </c>
      <c r="B55" s="41" t="s">
        <v>258</v>
      </c>
      <c r="C55" s="55"/>
      <c r="D55" s="55"/>
      <c r="F55" s="57">
        <v>3.1322327470596769</v>
      </c>
      <c r="G55" s="7">
        <v>49</v>
      </c>
      <c r="H55" s="6" t="s">
        <v>52</v>
      </c>
      <c r="I55" s="24">
        <v>1.2675413013374965</v>
      </c>
      <c r="J55" s="57">
        <f t="shared" si="1"/>
        <v>3.1322327470596769</v>
      </c>
      <c r="K55" s="35">
        <f t="shared" si="2"/>
        <v>1.8646914457221804</v>
      </c>
      <c r="L55" s="25">
        <f t="shared" si="3"/>
        <v>0.59532339909051246</v>
      </c>
      <c r="M55" s="36"/>
      <c r="N55" s="5"/>
      <c r="O55" s="5"/>
      <c r="P55" s="6"/>
      <c r="Q55" s="2"/>
      <c r="R55" s="2"/>
      <c r="S55" s="66"/>
      <c r="T55" s="37"/>
      <c r="U55" s="39"/>
      <c r="V55" s="2"/>
      <c r="W55" s="38"/>
      <c r="X55" s="5"/>
      <c r="Y55" s="5"/>
      <c r="AB55" s="8"/>
      <c r="AC55" s="8"/>
      <c r="AD55" s="8"/>
      <c r="AE55" s="8"/>
      <c r="AF55" s="8"/>
      <c r="AG55" s="8"/>
      <c r="AH55" s="8"/>
      <c r="AI55" s="8"/>
    </row>
    <row r="56" spans="1:35" x14ac:dyDescent="0.2">
      <c r="A56" s="1">
        <v>50</v>
      </c>
      <c r="B56" s="41" t="s">
        <v>259</v>
      </c>
      <c r="C56" s="55"/>
      <c r="D56" s="55"/>
      <c r="F56" s="57">
        <v>23.853157073762155</v>
      </c>
      <c r="G56" s="7">
        <v>50</v>
      </c>
      <c r="H56" s="6" t="s">
        <v>3</v>
      </c>
      <c r="I56" s="24">
        <v>22.815743424074935</v>
      </c>
      <c r="J56" s="57">
        <f t="shared" si="1"/>
        <v>23.853157073762155</v>
      </c>
      <c r="K56" s="35">
        <f t="shared" si="2"/>
        <v>1.0374136496872204</v>
      </c>
      <c r="L56" s="25">
        <f t="shared" si="3"/>
        <v>4.3491670577575164E-2</v>
      </c>
      <c r="M56" s="36"/>
      <c r="N56" s="5"/>
      <c r="O56" s="5"/>
      <c r="P56" s="6"/>
      <c r="Q56" s="2"/>
      <c r="R56" s="2"/>
      <c r="S56" s="66"/>
      <c r="T56" s="37"/>
      <c r="U56" s="39"/>
      <c r="V56" s="2"/>
      <c r="W56" s="38"/>
      <c r="X56" s="5"/>
      <c r="Y56" s="5"/>
      <c r="AB56" s="8"/>
      <c r="AC56" s="8"/>
      <c r="AD56" s="8"/>
      <c r="AE56" s="8"/>
      <c r="AF56" s="8"/>
      <c r="AG56" s="8"/>
      <c r="AH56" s="8"/>
      <c r="AI56" s="8"/>
    </row>
    <row r="57" spans="1:35" x14ac:dyDescent="0.2">
      <c r="A57" s="1">
        <v>51</v>
      </c>
      <c r="B57" s="41" t="s">
        <v>260</v>
      </c>
      <c r="C57" s="55"/>
      <c r="D57" s="55"/>
      <c r="F57" s="57">
        <v>694.03049445426143</v>
      </c>
      <c r="G57" s="7">
        <v>51</v>
      </c>
      <c r="H57" s="6" t="s">
        <v>53</v>
      </c>
      <c r="I57" s="24">
        <v>694.32097028086071</v>
      </c>
      <c r="J57" s="57">
        <f t="shared" si="1"/>
        <v>694.03049445426143</v>
      </c>
      <c r="K57" s="35">
        <f t="shared" si="2"/>
        <v>-0.29047582659927684</v>
      </c>
      <c r="L57" s="25">
        <f t="shared" si="3"/>
        <v>-4.1853467379367437E-4</v>
      </c>
      <c r="M57" s="36"/>
      <c r="N57" s="5"/>
      <c r="O57" s="5"/>
      <c r="P57" s="6"/>
      <c r="Q57" s="2"/>
      <c r="R57" s="2"/>
      <c r="S57" s="66"/>
      <c r="T57" s="37"/>
      <c r="U57" s="39"/>
      <c r="V57" s="2"/>
      <c r="W57" s="38"/>
      <c r="X57" s="5"/>
      <c r="Y57" s="5"/>
      <c r="AB57" s="8"/>
      <c r="AC57" s="8"/>
      <c r="AD57" s="8"/>
      <c r="AE57" s="8"/>
      <c r="AF57" s="8"/>
      <c r="AG57" s="8"/>
      <c r="AH57" s="8"/>
      <c r="AI57" s="8"/>
    </row>
    <row r="58" spans="1:35" x14ac:dyDescent="0.2">
      <c r="A58" s="1">
        <v>52</v>
      </c>
      <c r="B58" s="41" t="s">
        <v>261</v>
      </c>
      <c r="C58" s="55"/>
      <c r="D58" s="55"/>
      <c r="F58" s="57">
        <v>158.41869470705672</v>
      </c>
      <c r="G58" s="7">
        <v>52</v>
      </c>
      <c r="H58" s="6" t="s">
        <v>54</v>
      </c>
      <c r="I58" s="24">
        <v>261.35994913545693</v>
      </c>
      <c r="J58" s="57">
        <f t="shared" si="1"/>
        <v>158.41869470705672</v>
      </c>
      <c r="K58" s="35">
        <f t="shared" si="2"/>
        <v>-102.94125442840021</v>
      </c>
      <c r="L58" s="25">
        <f t="shared" si="3"/>
        <v>-0.64980496537202392</v>
      </c>
      <c r="M58" s="36"/>
      <c r="N58" s="5"/>
      <c r="O58" s="5"/>
      <c r="P58" s="6"/>
      <c r="Q58" s="2"/>
      <c r="R58" s="2"/>
      <c r="S58" s="66"/>
      <c r="T58" s="37"/>
      <c r="U58" s="39"/>
      <c r="V58" s="2"/>
      <c r="W58" s="38"/>
      <c r="X58" s="5"/>
      <c r="Y58" s="5"/>
      <c r="AB58" s="8"/>
      <c r="AC58" s="8"/>
      <c r="AD58" s="8"/>
      <c r="AE58" s="8"/>
      <c r="AF58" s="8"/>
      <c r="AG58" s="8"/>
      <c r="AH58" s="8"/>
      <c r="AI58" s="8"/>
    </row>
    <row r="59" spans="1:35" x14ac:dyDescent="0.2">
      <c r="A59" s="1">
        <v>53</v>
      </c>
      <c r="B59" s="41" t="s">
        <v>262</v>
      </c>
      <c r="C59" s="55"/>
      <c r="D59" s="55"/>
      <c r="F59" s="57">
        <v>251.06050172586023</v>
      </c>
      <c r="G59" s="7">
        <v>53</v>
      </c>
      <c r="H59" s="6" t="s">
        <v>55</v>
      </c>
      <c r="I59" s="24">
        <v>249.25795892684397</v>
      </c>
      <c r="J59" s="57">
        <f t="shared" si="1"/>
        <v>251.06050172586023</v>
      </c>
      <c r="K59" s="35">
        <f t="shared" si="2"/>
        <v>1.8025427990162655</v>
      </c>
      <c r="L59" s="25">
        <f t="shared" si="3"/>
        <v>7.1797147963342748E-3</v>
      </c>
      <c r="M59" s="36"/>
      <c r="N59" s="5"/>
      <c r="O59" s="5"/>
      <c r="P59" s="6"/>
      <c r="Q59" s="2"/>
      <c r="R59" s="2"/>
      <c r="S59" s="66"/>
      <c r="T59" s="37"/>
      <c r="U59" s="39"/>
      <c r="V59" s="2"/>
      <c r="W59" s="38"/>
      <c r="X59" s="5"/>
      <c r="Y59" s="5"/>
      <c r="AB59" s="8"/>
      <c r="AC59" s="8"/>
      <c r="AD59" s="8"/>
      <c r="AE59" s="8"/>
      <c r="AF59" s="8"/>
      <c r="AG59" s="8"/>
      <c r="AH59" s="8"/>
      <c r="AI59" s="8"/>
    </row>
    <row r="60" spans="1:35" x14ac:dyDescent="0.2">
      <c r="A60" s="1">
        <v>54</v>
      </c>
      <c r="B60" s="41" t="s">
        <v>263</v>
      </c>
      <c r="C60" s="55"/>
      <c r="D60" s="55"/>
      <c r="F60" s="57">
        <v>314.06656813786833</v>
      </c>
      <c r="G60" s="7">
        <v>54</v>
      </c>
      <c r="H60" s="4" t="s">
        <v>56</v>
      </c>
      <c r="I60" s="24">
        <v>314.11832586765536</v>
      </c>
      <c r="J60" s="57">
        <f t="shared" si="1"/>
        <v>314.06656813786833</v>
      </c>
      <c r="K60" s="35">
        <f t="shared" si="2"/>
        <v>-5.1757729787027529E-2</v>
      </c>
      <c r="L60" s="25">
        <f t="shared" si="3"/>
        <v>-1.6479859697867308E-4</v>
      </c>
      <c r="M60" s="36"/>
      <c r="N60" s="5"/>
      <c r="O60" s="5"/>
      <c r="P60" s="4"/>
      <c r="Q60" s="2"/>
      <c r="R60" s="2"/>
      <c r="S60" s="66"/>
      <c r="T60" s="37"/>
      <c r="U60" s="39"/>
      <c r="V60" s="2"/>
      <c r="W60" s="38"/>
      <c r="X60" s="5"/>
      <c r="Y60" s="5"/>
      <c r="AB60" s="8"/>
      <c r="AC60" s="8"/>
      <c r="AD60" s="8"/>
      <c r="AE60" s="8"/>
      <c r="AF60" s="8"/>
      <c r="AG60" s="8"/>
      <c r="AH60" s="8"/>
      <c r="AI60" s="8"/>
    </row>
    <row r="61" spans="1:35" x14ac:dyDescent="0.2">
      <c r="A61" s="1">
        <v>55</v>
      </c>
      <c r="B61" s="41" t="s">
        <v>264</v>
      </c>
      <c r="C61" s="55"/>
      <c r="D61" s="55"/>
      <c r="F61" s="57">
        <v>234.91745602947574</v>
      </c>
      <c r="G61" s="7">
        <v>55</v>
      </c>
      <c r="H61" s="4" t="s">
        <v>57</v>
      </c>
      <c r="I61" s="24">
        <v>235.04770117661189</v>
      </c>
      <c r="J61" s="57">
        <f t="shared" si="1"/>
        <v>234.91745602947574</v>
      </c>
      <c r="K61" s="35">
        <f t="shared" si="2"/>
        <v>-0.13024514713615076</v>
      </c>
      <c r="L61" s="25">
        <f t="shared" si="3"/>
        <v>-5.5442941251589465E-4</v>
      </c>
      <c r="M61" s="36"/>
      <c r="N61" s="5"/>
      <c r="O61" s="5"/>
      <c r="P61" s="4"/>
      <c r="Q61" s="2"/>
      <c r="R61" s="2"/>
      <c r="S61" s="66"/>
      <c r="T61" s="37"/>
      <c r="U61" s="39"/>
      <c r="V61" s="2"/>
      <c r="W61" s="38"/>
      <c r="X61" s="5"/>
      <c r="Y61" s="5"/>
      <c r="AB61" s="8"/>
      <c r="AC61" s="8"/>
      <c r="AD61" s="8"/>
      <c r="AE61" s="8"/>
      <c r="AF61" s="8"/>
      <c r="AG61" s="8"/>
      <c r="AH61" s="8"/>
      <c r="AI61" s="8"/>
    </row>
    <row r="62" spans="1:35" x14ac:dyDescent="0.2">
      <c r="A62" s="1">
        <v>56</v>
      </c>
      <c r="B62" s="41" t="s">
        <v>265</v>
      </c>
      <c r="C62" s="55"/>
      <c r="D62" s="55"/>
      <c r="F62" s="57">
        <v>603.91856773116001</v>
      </c>
      <c r="G62" s="7">
        <v>56</v>
      </c>
      <c r="H62" s="6" t="s">
        <v>58</v>
      </c>
      <c r="I62" s="24">
        <v>598.76942696757237</v>
      </c>
      <c r="J62" s="57">
        <f t="shared" si="1"/>
        <v>603.91856773116001</v>
      </c>
      <c r="K62" s="35">
        <f t="shared" si="2"/>
        <v>5.1491407635876385</v>
      </c>
      <c r="L62" s="25">
        <f t="shared" si="3"/>
        <v>8.5262170079192304E-3</v>
      </c>
      <c r="M62" s="36"/>
      <c r="N62" s="5"/>
      <c r="O62" s="5"/>
      <c r="P62" s="6"/>
      <c r="Q62" s="2"/>
      <c r="R62" s="2"/>
      <c r="S62" s="66"/>
      <c r="T62" s="37"/>
      <c r="U62" s="39"/>
      <c r="V62" s="2"/>
      <c r="W62" s="38"/>
      <c r="X62" s="5"/>
      <c r="Y62" s="5"/>
      <c r="AB62" s="8"/>
      <c r="AC62" s="8"/>
      <c r="AD62" s="8"/>
      <c r="AE62" s="8"/>
      <c r="AF62" s="8"/>
      <c r="AG62" s="8"/>
      <c r="AH62" s="8"/>
      <c r="AI62" s="8"/>
    </row>
    <row r="63" spans="1:35" x14ac:dyDescent="0.2">
      <c r="A63" s="1">
        <v>57</v>
      </c>
      <c r="B63" s="41" t="s">
        <v>266</v>
      </c>
      <c r="C63" s="55"/>
      <c r="D63" s="55"/>
      <c r="F63" s="57">
        <v>240.21815760142289</v>
      </c>
      <c r="G63" s="7">
        <v>57</v>
      </c>
      <c r="H63" s="6" t="s">
        <v>59</v>
      </c>
      <c r="I63" s="24">
        <v>243.87870185005687</v>
      </c>
      <c r="J63" s="57">
        <f t="shared" si="1"/>
        <v>240.21815760142289</v>
      </c>
      <c r="K63" s="35">
        <f t="shared" si="2"/>
        <v>-3.6605442486339825</v>
      </c>
      <c r="L63" s="25">
        <f t="shared" si="3"/>
        <v>-1.5238416134668998E-2</v>
      </c>
      <c r="M63" s="36"/>
      <c r="N63" s="5"/>
      <c r="O63" s="5"/>
      <c r="P63" s="6"/>
      <c r="Q63" s="2"/>
      <c r="R63" s="2"/>
      <c r="S63" s="66"/>
      <c r="T63" s="37"/>
      <c r="U63" s="39"/>
      <c r="V63" s="2"/>
      <c r="W63" s="38"/>
      <c r="X63" s="5"/>
      <c r="Y63" s="5"/>
      <c r="AB63" s="8"/>
      <c r="AC63" s="8"/>
      <c r="AD63" s="8"/>
      <c r="AE63" s="8"/>
      <c r="AF63" s="8"/>
      <c r="AG63" s="8"/>
      <c r="AH63" s="8"/>
      <c r="AI63" s="8"/>
    </row>
    <row r="64" spans="1:35" x14ac:dyDescent="0.2">
      <c r="A64" s="1">
        <v>58</v>
      </c>
      <c r="B64" s="41" t="s">
        <v>267</v>
      </c>
      <c r="C64" s="55"/>
      <c r="D64" s="55"/>
      <c r="F64" s="57">
        <v>63.126536902279639</v>
      </c>
      <c r="G64" s="7">
        <v>58</v>
      </c>
      <c r="H64" s="6" t="s">
        <v>60</v>
      </c>
      <c r="I64" s="24">
        <v>61.832078993004437</v>
      </c>
      <c r="J64" s="57">
        <f t="shared" si="1"/>
        <v>63.126536902279639</v>
      </c>
      <c r="K64" s="35">
        <f t="shared" si="2"/>
        <v>1.2944579092752022</v>
      </c>
      <c r="L64" s="25">
        <f t="shared" si="3"/>
        <v>2.0505764656138716E-2</v>
      </c>
      <c r="M64" s="36"/>
      <c r="N64" s="5"/>
      <c r="O64" s="5"/>
      <c r="P64" s="6"/>
      <c r="Q64" s="2"/>
      <c r="R64" s="2"/>
      <c r="S64" s="66"/>
      <c r="T64" s="37"/>
      <c r="U64" s="39"/>
      <c r="V64" s="2"/>
      <c r="W64" s="38"/>
      <c r="X64" s="5"/>
      <c r="Y64" s="5"/>
      <c r="AB64" s="8"/>
      <c r="AC64" s="8"/>
      <c r="AD64" s="8"/>
      <c r="AE64" s="8"/>
      <c r="AF64" s="8"/>
      <c r="AG64" s="8"/>
      <c r="AH64" s="8"/>
      <c r="AI64" s="8"/>
    </row>
    <row r="65" spans="1:35" x14ac:dyDescent="0.2">
      <c r="A65" s="1">
        <v>59</v>
      </c>
      <c r="B65" s="41" t="s">
        <v>268</v>
      </c>
      <c r="C65" s="55"/>
      <c r="D65" s="55"/>
      <c r="F65" s="57">
        <v>0</v>
      </c>
      <c r="G65" s="7">
        <v>59</v>
      </c>
      <c r="H65" s="6" t="s">
        <v>61</v>
      </c>
      <c r="I65" s="24">
        <v>0</v>
      </c>
      <c r="J65" s="57">
        <f t="shared" si="1"/>
        <v>0</v>
      </c>
      <c r="K65" s="35">
        <f t="shared" si="2"/>
        <v>0</v>
      </c>
      <c r="L65" s="25" t="str">
        <f t="shared" si="3"/>
        <v/>
      </c>
      <c r="M65" s="36"/>
      <c r="N65" s="5"/>
      <c r="O65" s="5"/>
      <c r="P65" s="6"/>
      <c r="Q65" s="2"/>
      <c r="R65" s="2"/>
      <c r="S65" s="66"/>
      <c r="T65" s="37"/>
      <c r="U65" s="39"/>
      <c r="V65" s="2"/>
      <c r="W65" s="38"/>
      <c r="X65" s="5"/>
      <c r="Y65" s="5"/>
      <c r="AB65" s="8"/>
      <c r="AC65" s="8"/>
      <c r="AD65" s="8"/>
      <c r="AE65" s="8"/>
      <c r="AF65" s="8"/>
      <c r="AG65" s="8"/>
      <c r="AH65" s="8"/>
      <c r="AI65" s="8"/>
    </row>
    <row r="66" spans="1:35" x14ac:dyDescent="0.2">
      <c r="A66" s="1">
        <v>60</v>
      </c>
      <c r="B66" s="41" t="s">
        <v>269</v>
      </c>
      <c r="C66" s="55"/>
      <c r="D66" s="55"/>
      <c r="F66" s="57">
        <v>0</v>
      </c>
      <c r="G66" s="7">
        <v>60</v>
      </c>
      <c r="H66" s="6" t="s">
        <v>62</v>
      </c>
      <c r="I66" s="24">
        <v>0</v>
      </c>
      <c r="J66" s="57">
        <f t="shared" si="1"/>
        <v>0</v>
      </c>
      <c r="K66" s="35">
        <f t="shared" si="2"/>
        <v>0</v>
      </c>
      <c r="L66" s="25" t="str">
        <f t="shared" si="3"/>
        <v/>
      </c>
      <c r="M66" s="36"/>
      <c r="N66" s="5"/>
      <c r="O66" s="5"/>
      <c r="P66" s="6"/>
      <c r="Q66" s="2"/>
      <c r="R66" s="2"/>
      <c r="S66" s="66"/>
      <c r="T66" s="37"/>
      <c r="U66" s="39"/>
      <c r="V66" s="2"/>
      <c r="W66" s="38"/>
      <c r="X66" s="5"/>
      <c r="Y66" s="5"/>
      <c r="AB66" s="8"/>
      <c r="AC66" s="8"/>
      <c r="AD66" s="8"/>
      <c r="AE66" s="8"/>
      <c r="AF66" s="8"/>
      <c r="AG66" s="8"/>
      <c r="AH66" s="8"/>
      <c r="AI66" s="8"/>
    </row>
    <row r="67" spans="1:35" x14ac:dyDescent="0.2">
      <c r="A67" s="1">
        <v>61</v>
      </c>
      <c r="B67" s="41" t="s">
        <v>270</v>
      </c>
      <c r="C67" s="55"/>
      <c r="D67" s="55"/>
      <c r="F67" s="57">
        <v>0</v>
      </c>
      <c r="G67" s="7">
        <v>61</v>
      </c>
      <c r="H67" s="6" t="s">
        <v>63</v>
      </c>
      <c r="I67" s="24">
        <v>0</v>
      </c>
      <c r="J67" s="57">
        <f t="shared" si="1"/>
        <v>0</v>
      </c>
      <c r="K67" s="35">
        <f t="shared" si="2"/>
        <v>0</v>
      </c>
      <c r="L67" s="25" t="str">
        <f t="shared" si="3"/>
        <v/>
      </c>
      <c r="M67" s="36"/>
      <c r="N67" s="5"/>
      <c r="O67" s="5"/>
      <c r="P67" s="6"/>
      <c r="Q67" s="2"/>
      <c r="R67" s="2"/>
      <c r="S67" s="66"/>
      <c r="T67" s="37"/>
      <c r="U67" s="39"/>
      <c r="V67" s="2"/>
      <c r="W67" s="38"/>
      <c r="X67" s="5"/>
      <c r="Y67" s="5"/>
      <c r="AB67" s="8"/>
      <c r="AC67" s="8"/>
      <c r="AD67" s="8"/>
      <c r="AE67" s="8"/>
      <c r="AF67" s="8"/>
      <c r="AG67" s="8"/>
      <c r="AH67" s="8"/>
      <c r="AI67" s="8"/>
    </row>
    <row r="68" spans="1:35" x14ac:dyDescent="0.2">
      <c r="A68" s="1">
        <v>62</v>
      </c>
      <c r="B68" s="41" t="s">
        <v>271</v>
      </c>
      <c r="C68" s="55"/>
      <c r="D68" s="55"/>
      <c r="F68" s="57">
        <v>66.740651610425417</v>
      </c>
      <c r="G68" s="7">
        <v>62</v>
      </c>
      <c r="H68" s="6" t="s">
        <v>64</v>
      </c>
      <c r="I68" s="24">
        <v>63.85886424797441</v>
      </c>
      <c r="J68" s="57">
        <f t="shared" si="1"/>
        <v>66.740651610425417</v>
      </c>
      <c r="K68" s="35">
        <f t="shared" si="2"/>
        <v>2.8817873624510071</v>
      </c>
      <c r="L68" s="25">
        <f t="shared" si="3"/>
        <v>4.3178891618745434E-2</v>
      </c>
      <c r="M68" s="36"/>
      <c r="N68" s="5"/>
      <c r="O68" s="5"/>
      <c r="P68" s="6"/>
      <c r="Q68" s="2"/>
      <c r="R68" s="2"/>
      <c r="S68" s="66"/>
      <c r="T68" s="37"/>
      <c r="U68" s="39"/>
      <c r="V68" s="2"/>
      <c r="W68" s="38"/>
      <c r="X68" s="5"/>
      <c r="Y68" s="5"/>
      <c r="AB68" s="8"/>
      <c r="AC68" s="8"/>
      <c r="AD68" s="8"/>
      <c r="AE68" s="8"/>
      <c r="AF68" s="8"/>
      <c r="AG68" s="8"/>
      <c r="AH68" s="8"/>
      <c r="AI68" s="8"/>
    </row>
    <row r="69" spans="1:35" x14ac:dyDescent="0.2">
      <c r="A69" s="1">
        <v>63</v>
      </c>
      <c r="B69" s="41" t="s">
        <v>272</v>
      </c>
      <c r="C69" s="55"/>
      <c r="D69" s="55"/>
      <c r="F69" s="57">
        <v>242.26615593603884</v>
      </c>
      <c r="G69" s="7">
        <v>63</v>
      </c>
      <c r="H69" s="6" t="s">
        <v>65</v>
      </c>
      <c r="I69" s="24">
        <v>244.32286713996876</v>
      </c>
      <c r="J69" s="57">
        <f t="shared" si="1"/>
        <v>242.26615593603884</v>
      </c>
      <c r="K69" s="35">
        <f t="shared" si="2"/>
        <v>-2.0567112039299218</v>
      </c>
      <c r="L69" s="25">
        <f t="shared" si="3"/>
        <v>-8.4894697568607888E-3</v>
      </c>
      <c r="M69" s="36"/>
      <c r="N69" s="5"/>
      <c r="O69" s="5"/>
      <c r="P69" s="6"/>
      <c r="Q69" s="2"/>
      <c r="R69" s="2"/>
      <c r="S69" s="66"/>
      <c r="T69" s="37"/>
      <c r="U69" s="39"/>
      <c r="V69" s="2"/>
      <c r="W69" s="38"/>
      <c r="X69" s="5"/>
      <c r="Y69" s="5"/>
      <c r="AB69" s="8"/>
      <c r="AC69" s="8"/>
      <c r="AD69" s="8"/>
      <c r="AE69" s="8"/>
      <c r="AF69" s="8"/>
      <c r="AG69" s="8"/>
      <c r="AH69" s="8"/>
      <c r="AI69" s="8"/>
    </row>
    <row r="70" spans="1:35" x14ac:dyDescent="0.2">
      <c r="A70" s="1">
        <v>64</v>
      </c>
      <c r="B70" s="41" t="s">
        <v>273</v>
      </c>
      <c r="C70" s="55"/>
      <c r="D70" s="55"/>
      <c r="F70" s="57">
        <v>13.613165400682441</v>
      </c>
      <c r="G70" s="7">
        <v>64</v>
      </c>
      <c r="H70" s="6" t="s">
        <v>66</v>
      </c>
      <c r="I70" s="24">
        <v>12.844062544020282</v>
      </c>
      <c r="J70" s="57">
        <f t="shared" si="1"/>
        <v>13.613165400682441</v>
      </c>
      <c r="K70" s="35">
        <f t="shared" si="2"/>
        <v>0.76910285666215827</v>
      </c>
      <c r="L70" s="25">
        <f t="shared" si="3"/>
        <v>5.6496989056167818E-2</v>
      </c>
      <c r="M70" s="36"/>
      <c r="N70" s="5"/>
      <c r="O70" s="5"/>
      <c r="P70" s="6"/>
      <c r="Q70" s="2"/>
      <c r="R70" s="2"/>
      <c r="S70" s="66"/>
      <c r="T70" s="37"/>
      <c r="U70" s="39"/>
      <c r="V70" s="2"/>
      <c r="W70" s="38"/>
      <c r="X70" s="5"/>
      <c r="Y70" s="5"/>
      <c r="AB70" s="8"/>
      <c r="AC70" s="8"/>
      <c r="AD70" s="8"/>
      <c r="AE70" s="8"/>
      <c r="AF70" s="8"/>
      <c r="AG70" s="8"/>
      <c r="AH70" s="8"/>
      <c r="AI70" s="8"/>
    </row>
    <row r="71" spans="1:35" x14ac:dyDescent="0.2">
      <c r="A71" s="1">
        <v>65</v>
      </c>
      <c r="B71" s="41" t="s">
        <v>274</v>
      </c>
      <c r="C71" s="55"/>
      <c r="D71" s="55"/>
      <c r="F71" s="57">
        <v>0</v>
      </c>
      <c r="G71" s="7">
        <v>65</v>
      </c>
      <c r="H71" s="6" t="s">
        <v>67</v>
      </c>
      <c r="I71" s="24">
        <v>0</v>
      </c>
      <c r="J71" s="57">
        <f t="shared" si="1"/>
        <v>0</v>
      </c>
      <c r="K71" s="35">
        <f t="shared" si="2"/>
        <v>0</v>
      </c>
      <c r="L71" s="25" t="str">
        <f t="shared" si="3"/>
        <v/>
      </c>
      <c r="M71" s="36"/>
      <c r="N71" s="5"/>
      <c r="O71" s="5"/>
      <c r="P71" s="6"/>
      <c r="Q71" s="2"/>
      <c r="R71" s="2"/>
      <c r="S71" s="66"/>
      <c r="T71" s="37"/>
      <c r="U71" s="39"/>
      <c r="V71" s="2"/>
      <c r="W71" s="38"/>
      <c r="X71" s="5"/>
      <c r="Y71" s="5"/>
      <c r="AB71" s="8"/>
      <c r="AC71" s="8"/>
      <c r="AD71" s="8"/>
      <c r="AE71" s="8"/>
      <c r="AF71" s="8"/>
      <c r="AG71" s="8"/>
      <c r="AH71" s="8"/>
      <c r="AI71" s="8"/>
    </row>
    <row r="72" spans="1:35" x14ac:dyDescent="0.2">
      <c r="A72" s="1">
        <v>66</v>
      </c>
      <c r="B72" s="41" t="s">
        <v>275</v>
      </c>
      <c r="C72" s="55"/>
      <c r="D72" s="55"/>
      <c r="F72" s="57">
        <v>0</v>
      </c>
      <c r="G72" s="7">
        <v>66</v>
      </c>
      <c r="H72" s="6" t="s">
        <v>68</v>
      </c>
      <c r="I72" s="24">
        <v>0</v>
      </c>
      <c r="J72" s="57">
        <f t="shared" ref="J72:J135" si="4">F72</f>
        <v>0</v>
      </c>
      <c r="K72" s="35">
        <f t="shared" ref="K72:K135" si="5">J72-I72</f>
        <v>0</v>
      </c>
      <c r="L72" s="25" t="str">
        <f t="shared" si="3"/>
        <v/>
      </c>
      <c r="M72" s="36"/>
      <c r="N72" s="5"/>
      <c r="O72" s="5"/>
      <c r="P72" s="6"/>
      <c r="Q72" s="2"/>
      <c r="R72" s="2"/>
      <c r="S72" s="66"/>
      <c r="T72" s="37"/>
      <c r="U72" s="39"/>
      <c r="V72" s="2"/>
      <c r="W72" s="38"/>
      <c r="X72" s="5"/>
      <c r="Y72" s="5"/>
      <c r="AB72" s="8"/>
      <c r="AC72" s="8"/>
      <c r="AD72" s="8"/>
      <c r="AE72" s="8"/>
      <c r="AF72" s="8"/>
      <c r="AG72" s="8"/>
      <c r="AH72" s="8"/>
      <c r="AI72" s="8"/>
    </row>
    <row r="73" spans="1:35" x14ac:dyDescent="0.2">
      <c r="A73" s="1">
        <v>67</v>
      </c>
      <c r="B73" s="41" t="s">
        <v>276</v>
      </c>
      <c r="C73" s="55"/>
      <c r="D73" s="55"/>
      <c r="F73" s="57">
        <v>416.22554388812244</v>
      </c>
      <c r="G73" s="7">
        <v>67</v>
      </c>
      <c r="H73" s="6" t="s">
        <v>69</v>
      </c>
      <c r="I73" s="24">
        <v>413.89893948845918</v>
      </c>
      <c r="J73" s="57">
        <f t="shared" si="4"/>
        <v>416.22554388812244</v>
      </c>
      <c r="K73" s="35">
        <f t="shared" si="5"/>
        <v>2.3266043996632675</v>
      </c>
      <c r="L73" s="25">
        <f t="shared" ref="L73:L136" si="6">IF(J73&gt;0,K73/J73,"")</f>
        <v>5.58976841721333E-3</v>
      </c>
      <c r="M73" s="36"/>
      <c r="N73" s="5"/>
      <c r="O73" s="5"/>
      <c r="P73" s="6"/>
      <c r="Q73" s="2"/>
      <c r="R73" s="2"/>
      <c r="S73" s="66"/>
      <c r="T73" s="37"/>
      <c r="U73" s="39"/>
      <c r="V73" s="2"/>
      <c r="W73" s="38"/>
      <c r="X73" s="5"/>
      <c r="Y73" s="5"/>
      <c r="AB73" s="8"/>
      <c r="AC73" s="8"/>
      <c r="AD73" s="8"/>
      <c r="AE73" s="8"/>
      <c r="AF73" s="8"/>
      <c r="AG73" s="8"/>
      <c r="AH73" s="8"/>
      <c r="AI73" s="8"/>
    </row>
    <row r="74" spans="1:35" x14ac:dyDescent="0.2">
      <c r="A74" s="1">
        <v>68</v>
      </c>
      <c r="B74" s="41" t="s">
        <v>277</v>
      </c>
      <c r="C74" s="55"/>
      <c r="D74" s="55"/>
      <c r="F74" s="57">
        <v>0</v>
      </c>
      <c r="G74" s="7">
        <v>68</v>
      </c>
      <c r="H74" s="6" t="s">
        <v>70</v>
      </c>
      <c r="I74" s="24">
        <v>0</v>
      </c>
      <c r="J74" s="57">
        <f t="shared" si="4"/>
        <v>0</v>
      </c>
      <c r="K74" s="35">
        <f t="shared" si="5"/>
        <v>0</v>
      </c>
      <c r="L74" s="25" t="str">
        <f t="shared" si="6"/>
        <v/>
      </c>
      <c r="M74" s="36"/>
      <c r="N74" s="5"/>
      <c r="O74" s="5"/>
      <c r="P74" s="6"/>
      <c r="Q74" s="2"/>
      <c r="R74" s="2"/>
      <c r="S74" s="66"/>
      <c r="T74" s="37"/>
      <c r="U74" s="39"/>
      <c r="V74" s="2"/>
      <c r="W74" s="38"/>
      <c r="X74" s="5"/>
      <c r="Y74" s="5"/>
      <c r="AB74" s="8"/>
      <c r="AC74" s="8"/>
      <c r="AD74" s="8"/>
      <c r="AE74" s="8"/>
      <c r="AF74" s="8"/>
      <c r="AG74" s="8"/>
      <c r="AH74" s="8"/>
      <c r="AI74" s="8"/>
    </row>
    <row r="75" spans="1:35" x14ac:dyDescent="0.2">
      <c r="A75" s="1">
        <v>69</v>
      </c>
      <c r="B75" s="41" t="s">
        <v>278</v>
      </c>
      <c r="C75" s="55"/>
      <c r="D75" s="55"/>
      <c r="F75" s="57">
        <v>0</v>
      </c>
      <c r="G75" s="7">
        <v>69</v>
      </c>
      <c r="H75" s="6" t="s">
        <v>71</v>
      </c>
      <c r="I75" s="24">
        <v>0</v>
      </c>
      <c r="J75" s="57">
        <f t="shared" si="4"/>
        <v>0</v>
      </c>
      <c r="K75" s="35">
        <f t="shared" si="5"/>
        <v>0</v>
      </c>
      <c r="L75" s="25" t="str">
        <f t="shared" si="6"/>
        <v/>
      </c>
      <c r="M75" s="36"/>
      <c r="N75" s="5"/>
      <c r="O75" s="5"/>
      <c r="P75" s="6"/>
      <c r="Q75" s="2"/>
      <c r="R75" s="2"/>
      <c r="S75" s="66"/>
      <c r="T75" s="37"/>
      <c r="U75" s="39"/>
      <c r="V75" s="2"/>
      <c r="W75" s="38"/>
      <c r="X75" s="5"/>
      <c r="Y75" s="5"/>
      <c r="AB75" s="8"/>
      <c r="AC75" s="8"/>
      <c r="AD75" s="8"/>
      <c r="AE75" s="8"/>
      <c r="AF75" s="8"/>
      <c r="AG75" s="8"/>
      <c r="AH75" s="8"/>
      <c r="AI75" s="8"/>
    </row>
    <row r="76" spans="1:35" x14ac:dyDescent="0.2">
      <c r="A76" s="1">
        <v>70</v>
      </c>
      <c r="B76" s="41" t="s">
        <v>279</v>
      </c>
      <c r="C76" s="55"/>
      <c r="D76" s="55"/>
      <c r="F76" s="57">
        <v>2.8912917665166247</v>
      </c>
      <c r="G76" s="7">
        <v>70</v>
      </c>
      <c r="H76" s="6" t="s">
        <v>72</v>
      </c>
      <c r="I76" s="24">
        <v>0</v>
      </c>
      <c r="J76" s="57">
        <f t="shared" si="4"/>
        <v>2.8912917665166247</v>
      </c>
      <c r="K76" s="35">
        <f t="shared" si="5"/>
        <v>2.8912917665166247</v>
      </c>
      <c r="L76" s="25">
        <f t="shared" si="6"/>
        <v>1</v>
      </c>
      <c r="M76" s="36"/>
      <c r="N76" s="5"/>
      <c r="O76" s="5"/>
      <c r="P76" s="6"/>
      <c r="Q76" s="2"/>
      <c r="R76" s="2"/>
      <c r="S76" s="66"/>
      <c r="T76" s="37"/>
      <c r="U76" s="39"/>
      <c r="V76" s="2"/>
      <c r="W76" s="38"/>
      <c r="X76" s="5"/>
      <c r="Y76" s="5"/>
      <c r="AB76" s="8"/>
      <c r="AC76" s="8"/>
      <c r="AD76" s="8"/>
      <c r="AE76" s="8"/>
      <c r="AF76" s="8"/>
      <c r="AG76" s="8"/>
      <c r="AH76" s="8"/>
      <c r="AI76" s="8"/>
    </row>
    <row r="77" spans="1:35" x14ac:dyDescent="0.2">
      <c r="A77" s="1">
        <v>71</v>
      </c>
      <c r="B77" s="41" t="s">
        <v>280</v>
      </c>
      <c r="C77" s="55"/>
      <c r="D77" s="55"/>
      <c r="F77" s="57">
        <v>0</v>
      </c>
      <c r="G77" s="7">
        <v>71</v>
      </c>
      <c r="H77" s="6" t="s">
        <v>73</v>
      </c>
      <c r="I77" s="24">
        <v>0</v>
      </c>
      <c r="J77" s="57">
        <f t="shared" si="4"/>
        <v>0</v>
      </c>
      <c r="K77" s="35">
        <f t="shared" si="5"/>
        <v>0</v>
      </c>
      <c r="L77" s="25" t="str">
        <f t="shared" si="6"/>
        <v/>
      </c>
      <c r="M77" s="36"/>
      <c r="N77" s="5"/>
      <c r="O77" s="5"/>
      <c r="P77" s="6"/>
      <c r="Q77" s="2"/>
      <c r="R77" s="2"/>
      <c r="S77" s="66"/>
      <c r="T77" s="37"/>
      <c r="U77" s="39"/>
      <c r="V77" s="2"/>
      <c r="W77" s="38"/>
      <c r="X77" s="5"/>
      <c r="Y77" s="5"/>
      <c r="AB77" s="8"/>
      <c r="AC77" s="8"/>
      <c r="AD77" s="8"/>
      <c r="AE77" s="8"/>
      <c r="AF77" s="8"/>
      <c r="AG77" s="8"/>
      <c r="AH77" s="8"/>
      <c r="AI77" s="8"/>
    </row>
    <row r="78" spans="1:35" x14ac:dyDescent="0.2">
      <c r="A78" s="1">
        <v>72</v>
      </c>
      <c r="B78" s="41" t="s">
        <v>281</v>
      </c>
      <c r="C78" s="55"/>
      <c r="D78" s="55"/>
      <c r="F78" s="57">
        <v>241.06145103332358</v>
      </c>
      <c r="G78" s="7">
        <v>72</v>
      </c>
      <c r="H78" s="6" t="s">
        <v>74</v>
      </c>
      <c r="I78" s="24">
        <v>240.34732449324946</v>
      </c>
      <c r="J78" s="57">
        <f t="shared" si="4"/>
        <v>241.06145103332358</v>
      </c>
      <c r="K78" s="35">
        <f t="shared" si="5"/>
        <v>0.71412654007411902</v>
      </c>
      <c r="L78" s="25">
        <f t="shared" si="6"/>
        <v>2.9624252945171245E-3</v>
      </c>
      <c r="M78" s="36"/>
      <c r="N78" s="5"/>
      <c r="O78" s="5"/>
      <c r="P78" s="6"/>
      <c r="Q78" s="2"/>
      <c r="R78" s="2"/>
      <c r="S78" s="66"/>
      <c r="T78" s="37"/>
      <c r="U78" s="39"/>
      <c r="V78" s="2"/>
      <c r="W78" s="38"/>
      <c r="X78" s="5"/>
      <c r="Y78" s="5"/>
      <c r="AB78" s="8"/>
      <c r="AC78" s="8"/>
      <c r="AD78" s="8"/>
      <c r="AE78" s="8"/>
      <c r="AF78" s="8"/>
      <c r="AG78" s="8"/>
      <c r="AH78" s="8"/>
      <c r="AI78" s="8"/>
    </row>
    <row r="79" spans="1:35" x14ac:dyDescent="0.2">
      <c r="A79" s="1">
        <v>73</v>
      </c>
      <c r="B79" s="41" t="s">
        <v>282</v>
      </c>
      <c r="C79" s="55"/>
      <c r="D79" s="55"/>
      <c r="F79" s="57">
        <v>9.5171687314505569</v>
      </c>
      <c r="G79" s="7">
        <v>73</v>
      </c>
      <c r="H79" s="6" t="s">
        <v>75</v>
      </c>
      <c r="I79" s="24">
        <v>7.0642343992101635</v>
      </c>
      <c r="J79" s="57">
        <f t="shared" si="4"/>
        <v>9.5171687314505569</v>
      </c>
      <c r="K79" s="35">
        <f t="shared" si="5"/>
        <v>2.4529343322403934</v>
      </c>
      <c r="L79" s="25">
        <f t="shared" si="6"/>
        <v>0.25773782113733001</v>
      </c>
      <c r="M79" s="36"/>
      <c r="N79" s="5"/>
      <c r="O79" s="5"/>
      <c r="P79" s="6"/>
      <c r="Q79" s="2"/>
      <c r="R79" s="2"/>
      <c r="S79" s="66"/>
      <c r="T79" s="37"/>
      <c r="U79" s="39"/>
      <c r="V79" s="2"/>
      <c r="W79" s="38"/>
      <c r="X79" s="5"/>
      <c r="Y79" s="5"/>
      <c r="AB79" s="8"/>
      <c r="AC79" s="8"/>
      <c r="AD79" s="8"/>
      <c r="AE79" s="8"/>
      <c r="AF79" s="8"/>
      <c r="AG79" s="8"/>
      <c r="AH79" s="8"/>
      <c r="AI79" s="8"/>
    </row>
    <row r="80" spans="1:35" x14ac:dyDescent="0.2">
      <c r="A80" s="1">
        <v>74</v>
      </c>
      <c r="B80" s="41" t="s">
        <v>283</v>
      </c>
      <c r="C80" s="55"/>
      <c r="D80" s="55"/>
      <c r="F80" s="57">
        <v>0</v>
      </c>
      <c r="G80" s="7">
        <v>74</v>
      </c>
      <c r="H80" s="6" t="s">
        <v>76</v>
      </c>
      <c r="I80" s="24">
        <v>0</v>
      </c>
      <c r="J80" s="57">
        <f t="shared" si="4"/>
        <v>0</v>
      </c>
      <c r="K80" s="35">
        <f t="shared" si="5"/>
        <v>0</v>
      </c>
      <c r="L80" s="25" t="str">
        <f t="shared" si="6"/>
        <v/>
      </c>
      <c r="M80" s="36"/>
      <c r="N80" s="5"/>
      <c r="O80" s="5"/>
      <c r="P80" s="6"/>
      <c r="Q80" s="2"/>
      <c r="R80" s="2"/>
      <c r="S80" s="66"/>
      <c r="T80" s="37"/>
      <c r="U80" s="39"/>
      <c r="V80" s="2"/>
      <c r="W80" s="38"/>
      <c r="X80" s="5"/>
      <c r="Y80" s="5"/>
      <c r="AB80" s="8"/>
      <c r="AC80" s="8"/>
      <c r="AD80" s="8"/>
      <c r="AE80" s="8"/>
      <c r="AF80" s="8"/>
      <c r="AG80" s="8"/>
      <c r="AH80" s="8"/>
      <c r="AI80" s="8"/>
    </row>
    <row r="81" spans="1:35" x14ac:dyDescent="0.2">
      <c r="A81" s="1">
        <v>75</v>
      </c>
      <c r="B81" s="41" t="s">
        <v>284</v>
      </c>
      <c r="C81" s="55"/>
      <c r="D81" s="55"/>
      <c r="F81" s="57">
        <v>11.80610804660955</v>
      </c>
      <c r="G81" s="7">
        <v>75</v>
      </c>
      <c r="H81" s="6" t="s">
        <v>77</v>
      </c>
      <c r="I81" s="24">
        <v>10.29079257680959</v>
      </c>
      <c r="J81" s="57">
        <f t="shared" si="4"/>
        <v>11.80610804660955</v>
      </c>
      <c r="K81" s="35">
        <f t="shared" si="5"/>
        <v>1.51531546979996</v>
      </c>
      <c r="L81" s="25">
        <f t="shared" si="6"/>
        <v>0.1283501272237742</v>
      </c>
      <c r="M81" s="36"/>
      <c r="N81" s="5"/>
      <c r="O81" s="5"/>
      <c r="P81" s="6"/>
      <c r="Q81" s="2"/>
      <c r="R81" s="2"/>
      <c r="S81" s="66"/>
      <c r="T81" s="37"/>
      <c r="U81" s="39"/>
      <c r="V81" s="2"/>
      <c r="W81" s="38"/>
      <c r="X81" s="5"/>
      <c r="Y81" s="5"/>
      <c r="AB81" s="8"/>
      <c r="AC81" s="8"/>
      <c r="AD81" s="8"/>
      <c r="AE81" s="8"/>
      <c r="AF81" s="8"/>
      <c r="AG81" s="8"/>
      <c r="AH81" s="8"/>
      <c r="AI81" s="8"/>
    </row>
    <row r="82" spans="1:35" x14ac:dyDescent="0.2">
      <c r="A82" s="1">
        <v>76</v>
      </c>
      <c r="B82" s="41" t="s">
        <v>285</v>
      </c>
      <c r="C82" s="55"/>
      <c r="D82" s="55"/>
      <c r="F82" s="57">
        <v>0</v>
      </c>
      <c r="G82" s="7">
        <v>76</v>
      </c>
      <c r="H82" s="6" t="s">
        <v>78</v>
      </c>
      <c r="I82" s="24">
        <v>0</v>
      </c>
      <c r="J82" s="57">
        <f t="shared" si="4"/>
        <v>0</v>
      </c>
      <c r="K82" s="35">
        <f t="shared" si="5"/>
        <v>0</v>
      </c>
      <c r="L82" s="25" t="str">
        <f t="shared" si="6"/>
        <v/>
      </c>
      <c r="M82" s="36"/>
      <c r="N82" s="5"/>
      <c r="O82" s="5"/>
      <c r="P82" s="6"/>
      <c r="Q82" s="2"/>
      <c r="R82" s="2"/>
      <c r="S82" s="66"/>
      <c r="T82" s="37"/>
      <c r="U82" s="39"/>
      <c r="V82" s="2"/>
      <c r="W82" s="38"/>
      <c r="X82" s="5"/>
      <c r="Y82" s="5"/>
      <c r="AB82" s="8"/>
      <c r="AC82" s="8"/>
      <c r="AD82" s="8"/>
      <c r="AE82" s="8"/>
      <c r="AF82" s="8"/>
      <c r="AG82" s="8"/>
      <c r="AH82" s="8"/>
      <c r="AI82" s="8"/>
    </row>
    <row r="83" spans="1:35" x14ac:dyDescent="0.2">
      <c r="A83" s="1">
        <v>77</v>
      </c>
      <c r="B83" s="41" t="s">
        <v>286</v>
      </c>
      <c r="C83" s="55"/>
      <c r="D83" s="55"/>
      <c r="F83" s="57">
        <v>0</v>
      </c>
      <c r="G83" s="7">
        <v>77</v>
      </c>
      <c r="H83" s="6" t="s">
        <v>79</v>
      </c>
      <c r="I83" s="24">
        <v>0</v>
      </c>
      <c r="J83" s="57">
        <f t="shared" si="4"/>
        <v>0</v>
      </c>
      <c r="K83" s="35">
        <f t="shared" si="5"/>
        <v>0</v>
      </c>
      <c r="L83" s="25" t="str">
        <f t="shared" si="6"/>
        <v/>
      </c>
      <c r="M83" s="36"/>
      <c r="N83" s="5"/>
      <c r="O83" s="5"/>
      <c r="P83" s="6"/>
      <c r="Q83" s="2"/>
      <c r="R83" s="2"/>
      <c r="S83" s="66"/>
      <c r="T83" s="37"/>
      <c r="U83" s="39"/>
      <c r="V83" s="2"/>
      <c r="W83" s="38"/>
      <c r="X83" s="5"/>
      <c r="Y83" s="5"/>
      <c r="AB83" s="8"/>
      <c r="AC83" s="8"/>
      <c r="AD83" s="8"/>
      <c r="AE83" s="8"/>
      <c r="AF83" s="8"/>
      <c r="AG83" s="8"/>
      <c r="AH83" s="8"/>
      <c r="AI83" s="8"/>
    </row>
    <row r="84" spans="1:35" x14ac:dyDescent="0.2">
      <c r="A84" s="1">
        <v>78</v>
      </c>
      <c r="B84" s="41" t="s">
        <v>287</v>
      </c>
      <c r="C84" s="55"/>
      <c r="D84" s="55"/>
      <c r="F84" s="57">
        <v>0</v>
      </c>
      <c r="G84" s="7">
        <v>78</v>
      </c>
      <c r="H84" s="6" t="s">
        <v>80</v>
      </c>
      <c r="I84" s="24">
        <v>0</v>
      </c>
      <c r="J84" s="57">
        <f t="shared" si="4"/>
        <v>0</v>
      </c>
      <c r="K84" s="35">
        <f t="shared" si="5"/>
        <v>0</v>
      </c>
      <c r="L84" s="25" t="str">
        <f t="shared" si="6"/>
        <v/>
      </c>
      <c r="M84" s="36"/>
      <c r="N84" s="5"/>
      <c r="O84" s="5"/>
      <c r="P84" s="6"/>
      <c r="Q84" s="2"/>
      <c r="R84" s="2"/>
      <c r="S84" s="66"/>
      <c r="T84" s="37"/>
      <c r="U84" s="39"/>
      <c r="V84" s="2"/>
      <c r="W84" s="38"/>
      <c r="X84" s="5"/>
      <c r="Y84" s="5"/>
      <c r="AB84" s="8"/>
      <c r="AC84" s="8"/>
      <c r="AD84" s="8"/>
      <c r="AE84" s="8"/>
      <c r="AF84" s="8"/>
      <c r="AG84" s="8"/>
      <c r="AH84" s="8"/>
      <c r="AI84" s="8"/>
    </row>
    <row r="85" spans="1:35" x14ac:dyDescent="0.2">
      <c r="A85" s="1">
        <v>79</v>
      </c>
      <c r="B85" s="41" t="s">
        <v>288</v>
      </c>
      <c r="C85" s="55"/>
      <c r="D85" s="55"/>
      <c r="F85" s="57">
        <v>0</v>
      </c>
      <c r="G85" s="7">
        <v>79</v>
      </c>
      <c r="H85" s="6" t="s">
        <v>81</v>
      </c>
      <c r="I85" s="24">
        <v>0</v>
      </c>
      <c r="J85" s="57">
        <f t="shared" si="4"/>
        <v>0</v>
      </c>
      <c r="K85" s="35">
        <f t="shared" si="5"/>
        <v>0</v>
      </c>
      <c r="L85" s="25" t="str">
        <f t="shared" si="6"/>
        <v/>
      </c>
      <c r="M85" s="36"/>
      <c r="N85" s="5"/>
      <c r="O85" s="5"/>
      <c r="P85" s="6"/>
      <c r="Q85" s="2"/>
      <c r="R85" s="2"/>
      <c r="S85" s="66"/>
      <c r="T85" s="37"/>
      <c r="U85" s="39"/>
      <c r="V85" s="2"/>
      <c r="W85" s="38"/>
      <c r="X85" s="5"/>
      <c r="Y85" s="5"/>
      <c r="AB85" s="8"/>
      <c r="AC85" s="8"/>
      <c r="AD85" s="8"/>
      <c r="AE85" s="8"/>
      <c r="AF85" s="8"/>
      <c r="AG85" s="8"/>
      <c r="AH85" s="8"/>
      <c r="AI85" s="8"/>
    </row>
    <row r="86" spans="1:35" x14ac:dyDescent="0.2">
      <c r="A86" s="1">
        <v>80</v>
      </c>
      <c r="B86" s="41" t="s">
        <v>289</v>
      </c>
      <c r="C86" s="55"/>
      <c r="D86" s="55"/>
      <c r="F86" s="57">
        <v>0</v>
      </c>
      <c r="G86" s="7">
        <v>80</v>
      </c>
      <c r="H86" s="6" t="s">
        <v>82</v>
      </c>
      <c r="I86" s="24">
        <v>0</v>
      </c>
      <c r="J86" s="57">
        <f t="shared" si="4"/>
        <v>0</v>
      </c>
      <c r="K86" s="35">
        <f t="shared" si="5"/>
        <v>0</v>
      </c>
      <c r="L86" s="25" t="str">
        <f t="shared" si="6"/>
        <v/>
      </c>
      <c r="M86" s="36"/>
      <c r="N86" s="5"/>
      <c r="O86" s="5"/>
      <c r="P86" s="6"/>
      <c r="Q86" s="2"/>
      <c r="R86" s="2"/>
      <c r="S86" s="66"/>
      <c r="T86" s="37"/>
      <c r="U86" s="39"/>
      <c r="V86" s="2"/>
      <c r="W86" s="38"/>
      <c r="X86" s="5"/>
      <c r="Y86" s="5"/>
      <c r="AB86" s="8"/>
      <c r="AC86" s="8"/>
      <c r="AD86" s="8"/>
      <c r="AE86" s="8"/>
      <c r="AF86" s="8"/>
      <c r="AG86" s="8"/>
      <c r="AH86" s="8"/>
      <c r="AI86" s="8"/>
    </row>
    <row r="87" spans="1:35" x14ac:dyDescent="0.2">
      <c r="A87" s="1">
        <v>81</v>
      </c>
      <c r="B87" s="41" t="s">
        <v>290</v>
      </c>
      <c r="C87" s="55"/>
      <c r="D87" s="55"/>
      <c r="F87" s="57">
        <v>0</v>
      </c>
      <c r="G87" s="7">
        <v>81</v>
      </c>
      <c r="H87" s="6" t="s">
        <v>83</v>
      </c>
      <c r="I87" s="24">
        <v>0</v>
      </c>
      <c r="J87" s="57">
        <f t="shared" si="4"/>
        <v>0</v>
      </c>
      <c r="K87" s="35">
        <f t="shared" si="5"/>
        <v>0</v>
      </c>
      <c r="L87" s="25" t="str">
        <f t="shared" si="6"/>
        <v/>
      </c>
      <c r="M87" s="36"/>
      <c r="N87" s="5"/>
      <c r="O87" s="5"/>
      <c r="P87" s="6"/>
      <c r="Q87" s="2"/>
      <c r="R87" s="2"/>
      <c r="S87" s="66"/>
      <c r="T87" s="37"/>
      <c r="U87" s="39"/>
      <c r="V87" s="2"/>
      <c r="W87" s="38"/>
      <c r="X87" s="5"/>
      <c r="Y87" s="5"/>
      <c r="AB87" s="8"/>
      <c r="AC87" s="8"/>
      <c r="AD87" s="8"/>
      <c r="AE87" s="8"/>
      <c r="AF87" s="8"/>
      <c r="AG87" s="8"/>
      <c r="AH87" s="8"/>
      <c r="AI87" s="8"/>
    </row>
    <row r="88" spans="1:35" x14ac:dyDescent="0.2">
      <c r="A88" s="1">
        <v>82</v>
      </c>
      <c r="B88" s="41" t="s">
        <v>291</v>
      </c>
      <c r="C88" s="55"/>
      <c r="D88" s="55"/>
      <c r="F88" s="57">
        <v>0</v>
      </c>
      <c r="G88" s="7">
        <v>82</v>
      </c>
      <c r="H88" s="6" t="s">
        <v>84</v>
      </c>
      <c r="I88" s="24">
        <v>0</v>
      </c>
      <c r="J88" s="57">
        <f t="shared" si="4"/>
        <v>0</v>
      </c>
      <c r="K88" s="35">
        <f t="shared" si="5"/>
        <v>0</v>
      </c>
      <c r="L88" s="25" t="str">
        <f t="shared" si="6"/>
        <v/>
      </c>
      <c r="M88" s="36"/>
      <c r="N88" s="5"/>
      <c r="O88" s="5"/>
      <c r="P88" s="6"/>
      <c r="Q88" s="2"/>
      <c r="R88" s="2"/>
      <c r="S88" s="66"/>
      <c r="T88" s="37"/>
      <c r="U88" s="39"/>
      <c r="V88" s="2"/>
      <c r="W88" s="38"/>
      <c r="X88" s="5"/>
      <c r="Y88" s="5"/>
      <c r="AB88" s="8"/>
      <c r="AC88" s="8"/>
      <c r="AD88" s="8"/>
      <c r="AE88" s="8"/>
      <c r="AF88" s="8"/>
      <c r="AG88" s="8"/>
      <c r="AH88" s="8"/>
      <c r="AI88" s="8"/>
    </row>
    <row r="89" spans="1:35" x14ac:dyDescent="0.2">
      <c r="A89" s="1">
        <v>83</v>
      </c>
      <c r="B89" s="41" t="s">
        <v>292</v>
      </c>
      <c r="C89" s="55"/>
      <c r="D89" s="55"/>
      <c r="F89" s="57">
        <v>0</v>
      </c>
      <c r="G89" s="7">
        <v>83</v>
      </c>
      <c r="H89" s="6" t="s">
        <v>85</v>
      </c>
      <c r="I89" s="24">
        <v>0</v>
      </c>
      <c r="J89" s="57">
        <f t="shared" si="4"/>
        <v>0</v>
      </c>
      <c r="K89" s="35">
        <f t="shared" si="5"/>
        <v>0</v>
      </c>
      <c r="L89" s="25" t="str">
        <f t="shared" si="6"/>
        <v/>
      </c>
      <c r="M89" s="36"/>
      <c r="N89" s="5"/>
      <c r="O89" s="5"/>
      <c r="P89" s="6"/>
      <c r="Q89" s="2"/>
      <c r="R89" s="2"/>
      <c r="S89" s="66"/>
      <c r="T89" s="37"/>
      <c r="U89" s="39"/>
      <c r="V89" s="2"/>
      <c r="W89" s="38"/>
      <c r="X89" s="5"/>
      <c r="Y89" s="5"/>
      <c r="AB89" s="8"/>
      <c r="AC89" s="8"/>
      <c r="AD89" s="8"/>
      <c r="AE89" s="8"/>
      <c r="AF89" s="8"/>
      <c r="AG89" s="8"/>
      <c r="AH89" s="8"/>
      <c r="AI89" s="8"/>
    </row>
    <row r="90" spans="1:35" x14ac:dyDescent="0.2">
      <c r="A90" s="1">
        <v>84</v>
      </c>
      <c r="B90" s="41" t="s">
        <v>293</v>
      </c>
      <c r="C90" s="55"/>
      <c r="D90" s="55"/>
      <c r="F90" s="57">
        <v>0</v>
      </c>
      <c r="G90" s="7">
        <v>84</v>
      </c>
      <c r="H90" s="6" t="s">
        <v>86</v>
      </c>
      <c r="I90" s="24">
        <v>0</v>
      </c>
      <c r="J90" s="57">
        <f t="shared" si="4"/>
        <v>0</v>
      </c>
      <c r="K90" s="35">
        <f t="shared" si="5"/>
        <v>0</v>
      </c>
      <c r="L90" s="25" t="str">
        <f t="shared" si="6"/>
        <v/>
      </c>
      <c r="M90" s="36"/>
      <c r="N90" s="5"/>
      <c r="O90" s="5"/>
      <c r="P90" s="6"/>
      <c r="Q90" s="2"/>
      <c r="R90" s="2"/>
      <c r="S90" s="66"/>
      <c r="T90" s="37"/>
      <c r="U90" s="39"/>
      <c r="V90" s="2"/>
      <c r="W90" s="38"/>
      <c r="X90" s="5"/>
      <c r="Y90" s="5"/>
      <c r="AB90" s="8"/>
      <c r="AC90" s="8"/>
      <c r="AD90" s="8"/>
      <c r="AE90" s="8"/>
      <c r="AF90" s="8"/>
      <c r="AG90" s="8"/>
      <c r="AH90" s="8"/>
      <c r="AI90" s="8"/>
    </row>
    <row r="91" spans="1:35" x14ac:dyDescent="0.2">
      <c r="A91" s="1">
        <v>85</v>
      </c>
      <c r="B91" s="41" t="s">
        <v>294</v>
      </c>
      <c r="C91" s="55"/>
      <c r="D91" s="55"/>
      <c r="F91" s="57">
        <v>0</v>
      </c>
      <c r="G91" s="7">
        <v>85</v>
      </c>
      <c r="H91" s="6" t="s">
        <v>87</v>
      </c>
      <c r="I91" s="24">
        <v>0</v>
      </c>
      <c r="J91" s="57">
        <f t="shared" si="4"/>
        <v>0</v>
      </c>
      <c r="K91" s="35">
        <f t="shared" si="5"/>
        <v>0</v>
      </c>
      <c r="L91" s="25" t="str">
        <f t="shared" si="6"/>
        <v/>
      </c>
      <c r="M91" s="36"/>
      <c r="N91" s="5"/>
      <c r="O91" s="5"/>
      <c r="P91" s="6"/>
      <c r="Q91" s="2"/>
      <c r="R91" s="2"/>
      <c r="S91" s="66"/>
      <c r="T91" s="37"/>
      <c r="U91" s="39"/>
      <c r="V91" s="2"/>
      <c r="W91" s="38"/>
      <c r="X91" s="5"/>
      <c r="Y91" s="5"/>
      <c r="AB91" s="8"/>
      <c r="AC91" s="8"/>
      <c r="AD91" s="8"/>
      <c r="AE91" s="8"/>
      <c r="AF91" s="8"/>
      <c r="AG91" s="8"/>
      <c r="AH91" s="8"/>
      <c r="AI91" s="8"/>
    </row>
    <row r="92" spans="1:35" x14ac:dyDescent="0.2">
      <c r="A92" s="1">
        <v>86</v>
      </c>
      <c r="B92" s="41" t="s">
        <v>295</v>
      </c>
      <c r="C92" s="55"/>
      <c r="D92" s="55"/>
      <c r="F92" s="57">
        <v>0</v>
      </c>
      <c r="G92" s="7">
        <v>86</v>
      </c>
      <c r="H92" s="6" t="s">
        <v>88</v>
      </c>
      <c r="I92" s="24">
        <v>0</v>
      </c>
      <c r="J92" s="57">
        <f t="shared" si="4"/>
        <v>0</v>
      </c>
      <c r="K92" s="35">
        <f t="shared" si="5"/>
        <v>0</v>
      </c>
      <c r="L92" s="25" t="str">
        <f t="shared" si="6"/>
        <v/>
      </c>
      <c r="M92" s="36"/>
      <c r="N92" s="5"/>
      <c r="O92" s="5"/>
      <c r="P92" s="6"/>
      <c r="Q92" s="2"/>
      <c r="R92" s="2"/>
      <c r="S92" s="66"/>
      <c r="T92" s="37"/>
      <c r="U92" s="39"/>
      <c r="V92" s="2"/>
      <c r="W92" s="38"/>
      <c r="X92" s="5"/>
      <c r="Y92" s="5"/>
      <c r="AB92" s="8"/>
      <c r="AC92" s="8"/>
      <c r="AD92" s="8"/>
      <c r="AE92" s="8"/>
      <c r="AF92" s="8"/>
      <c r="AG92" s="8"/>
      <c r="AH92" s="8"/>
      <c r="AI92" s="8"/>
    </row>
    <row r="93" spans="1:35" x14ac:dyDescent="0.2">
      <c r="A93" s="1">
        <v>87</v>
      </c>
      <c r="B93" s="41" t="s">
        <v>296</v>
      </c>
      <c r="C93" s="55"/>
      <c r="D93" s="55"/>
      <c r="F93" s="57">
        <v>0</v>
      </c>
      <c r="G93" s="7">
        <v>87</v>
      </c>
      <c r="H93" s="6" t="s">
        <v>89</v>
      </c>
      <c r="I93" s="24">
        <v>0</v>
      </c>
      <c r="J93" s="57">
        <f t="shared" si="4"/>
        <v>0</v>
      </c>
      <c r="K93" s="35">
        <f t="shared" si="5"/>
        <v>0</v>
      </c>
      <c r="L93" s="25" t="str">
        <f t="shared" si="6"/>
        <v/>
      </c>
      <c r="M93" s="36"/>
      <c r="N93" s="5"/>
      <c r="O93" s="5"/>
      <c r="P93" s="6"/>
      <c r="Q93" s="2"/>
      <c r="R93" s="2"/>
      <c r="S93" s="66"/>
      <c r="T93" s="37"/>
      <c r="U93" s="39"/>
      <c r="V93" s="2"/>
      <c r="W93" s="38"/>
      <c r="X93" s="5"/>
      <c r="Y93" s="5"/>
      <c r="AB93" s="8"/>
      <c r="AC93" s="8"/>
      <c r="AD93" s="8"/>
      <c r="AE93" s="8"/>
      <c r="AF93" s="8"/>
      <c r="AG93" s="8"/>
      <c r="AH93" s="8"/>
      <c r="AI93" s="8"/>
    </row>
    <row r="94" spans="1:35" x14ac:dyDescent="0.2">
      <c r="A94" s="1">
        <v>88</v>
      </c>
      <c r="B94" s="41" t="s">
        <v>297</v>
      </c>
      <c r="C94" s="55"/>
      <c r="D94" s="55"/>
      <c r="F94" s="57">
        <v>0.84329343190068218</v>
      </c>
      <c r="G94" s="7">
        <v>88</v>
      </c>
      <c r="H94" s="6" t="s">
        <v>90</v>
      </c>
      <c r="I94" s="24">
        <v>0</v>
      </c>
      <c r="J94" s="57">
        <f t="shared" si="4"/>
        <v>0.84329343190068218</v>
      </c>
      <c r="K94" s="35">
        <f t="shared" si="5"/>
        <v>0.84329343190068218</v>
      </c>
      <c r="L94" s="25">
        <f t="shared" si="6"/>
        <v>1</v>
      </c>
      <c r="M94" s="36"/>
      <c r="N94" s="5"/>
      <c r="O94" s="5"/>
      <c r="P94" s="6"/>
      <c r="Q94" s="2"/>
      <c r="R94" s="2"/>
      <c r="S94" s="66"/>
      <c r="T94" s="37"/>
      <c r="U94" s="39"/>
      <c r="V94" s="2"/>
      <c r="W94" s="38"/>
      <c r="X94" s="5"/>
      <c r="Y94" s="5"/>
      <c r="AB94" s="8"/>
      <c r="AC94" s="8"/>
      <c r="AD94" s="8"/>
      <c r="AE94" s="8"/>
      <c r="AF94" s="8"/>
      <c r="AG94" s="8"/>
      <c r="AH94" s="8"/>
      <c r="AI94" s="8"/>
    </row>
    <row r="95" spans="1:35" x14ac:dyDescent="0.2">
      <c r="A95" s="1">
        <v>89</v>
      </c>
      <c r="B95" s="41" t="s">
        <v>298</v>
      </c>
      <c r="C95" s="55"/>
      <c r="D95" s="55"/>
      <c r="F95" s="57">
        <v>1.9275278443444164</v>
      </c>
      <c r="G95" s="7">
        <v>89</v>
      </c>
      <c r="H95" s="6" t="s">
        <v>91</v>
      </c>
      <c r="I95" s="24">
        <v>0</v>
      </c>
      <c r="J95" s="57">
        <f t="shared" si="4"/>
        <v>1.9275278443444164</v>
      </c>
      <c r="K95" s="35">
        <f t="shared" si="5"/>
        <v>1.9275278443444164</v>
      </c>
      <c r="L95" s="25">
        <f t="shared" si="6"/>
        <v>1</v>
      </c>
      <c r="M95" s="36"/>
      <c r="N95" s="5"/>
      <c r="O95" s="5"/>
      <c r="P95" s="6"/>
      <c r="Q95" s="2"/>
      <c r="R95" s="2"/>
      <c r="S95" s="66"/>
      <c r="T95" s="37"/>
      <c r="U95" s="39"/>
      <c r="V95" s="2"/>
      <c r="W95" s="38"/>
      <c r="X95" s="5"/>
      <c r="Y95" s="5"/>
      <c r="AB95" s="8"/>
      <c r="AC95" s="8"/>
      <c r="AD95" s="8"/>
      <c r="AE95" s="8"/>
      <c r="AF95" s="8"/>
      <c r="AG95" s="8"/>
      <c r="AH95" s="8"/>
      <c r="AI95" s="8"/>
    </row>
    <row r="96" spans="1:35" x14ac:dyDescent="0.2">
      <c r="A96" s="1">
        <v>90</v>
      </c>
      <c r="B96" s="41" t="s">
        <v>299</v>
      </c>
      <c r="C96" s="55"/>
      <c r="D96" s="55"/>
      <c r="F96" s="57">
        <v>344.30466119602141</v>
      </c>
      <c r="G96" s="7">
        <v>90</v>
      </c>
      <c r="H96" s="6" t="s">
        <v>92</v>
      </c>
      <c r="I96" s="24">
        <v>341.73899291709029</v>
      </c>
      <c r="J96" s="57">
        <f t="shared" si="4"/>
        <v>344.30466119602141</v>
      </c>
      <c r="K96" s="35">
        <f t="shared" si="5"/>
        <v>2.5656682789311276</v>
      </c>
      <c r="L96" s="25">
        <f t="shared" si="6"/>
        <v>7.4517384400742317E-3</v>
      </c>
      <c r="M96" s="36"/>
      <c r="N96" s="5"/>
      <c r="O96" s="5"/>
      <c r="P96" s="6"/>
      <c r="Q96" s="2"/>
      <c r="R96" s="2"/>
      <c r="S96" s="66"/>
      <c r="T96" s="37"/>
      <c r="U96" s="39"/>
      <c r="V96" s="2"/>
      <c r="W96" s="38"/>
      <c r="X96" s="5"/>
      <c r="Y96" s="5"/>
      <c r="AB96" s="8"/>
      <c r="AC96" s="8"/>
      <c r="AD96" s="8"/>
      <c r="AE96" s="8"/>
      <c r="AF96" s="8"/>
      <c r="AG96" s="8"/>
      <c r="AH96" s="8"/>
      <c r="AI96" s="8"/>
    </row>
    <row r="97" spans="1:35" x14ac:dyDescent="0.2">
      <c r="A97" s="1">
        <v>91</v>
      </c>
      <c r="B97" s="41" t="s">
        <v>300</v>
      </c>
      <c r="C97" s="55"/>
      <c r="D97" s="55"/>
      <c r="F97" s="57">
        <v>6.1439950038478273</v>
      </c>
      <c r="G97" s="7">
        <v>91</v>
      </c>
      <c r="H97" s="6" t="s">
        <v>93</v>
      </c>
      <c r="I97" s="24">
        <v>6.4220312720101411</v>
      </c>
      <c r="J97" s="57">
        <f t="shared" si="4"/>
        <v>6.1439950038478273</v>
      </c>
      <c r="K97" s="35">
        <f t="shared" si="5"/>
        <v>-0.27803626816231386</v>
      </c>
      <c r="L97" s="25">
        <f t="shared" si="6"/>
        <v>-4.5253335653461117E-2</v>
      </c>
      <c r="M97" s="36"/>
      <c r="N97" s="5"/>
      <c r="O97" s="5"/>
      <c r="P97" s="6"/>
      <c r="Q97" s="2"/>
      <c r="R97" s="2"/>
      <c r="S97" s="66"/>
      <c r="T97" s="37"/>
      <c r="U97" s="39"/>
      <c r="V97" s="2"/>
      <c r="W97" s="38"/>
      <c r="X97" s="5"/>
      <c r="Y97" s="5"/>
      <c r="AB97" s="8"/>
      <c r="AC97" s="8"/>
      <c r="AD97" s="8"/>
      <c r="AE97" s="8"/>
      <c r="AF97" s="8"/>
      <c r="AG97" s="8"/>
      <c r="AH97" s="8"/>
      <c r="AI97" s="8"/>
    </row>
    <row r="98" spans="1:35" x14ac:dyDescent="0.2">
      <c r="A98" s="1">
        <v>92</v>
      </c>
      <c r="B98" s="41" t="s">
        <v>2</v>
      </c>
      <c r="C98" s="55"/>
      <c r="D98" s="55"/>
      <c r="F98" s="57">
        <v>0</v>
      </c>
      <c r="G98" s="7">
        <v>92</v>
      </c>
      <c r="H98" s="6" t="s">
        <v>94</v>
      </c>
      <c r="I98" s="24">
        <v>0</v>
      </c>
      <c r="J98" s="57">
        <f t="shared" si="4"/>
        <v>0</v>
      </c>
      <c r="K98" s="35">
        <f t="shared" si="5"/>
        <v>0</v>
      </c>
      <c r="L98" s="25" t="str">
        <f t="shared" si="6"/>
        <v/>
      </c>
      <c r="M98" s="36"/>
      <c r="N98" s="5"/>
      <c r="O98" s="5"/>
      <c r="P98" s="6"/>
      <c r="Q98" s="2"/>
      <c r="R98" s="2"/>
      <c r="S98" s="66"/>
      <c r="T98" s="37"/>
      <c r="U98" s="39"/>
      <c r="V98" s="2"/>
      <c r="W98" s="38"/>
      <c r="X98" s="5"/>
      <c r="Y98" s="5"/>
      <c r="AB98" s="8"/>
      <c r="AC98" s="8"/>
      <c r="AD98" s="8"/>
      <c r="AE98" s="8"/>
      <c r="AF98" s="8"/>
      <c r="AG98" s="8"/>
      <c r="AH98" s="8"/>
      <c r="AI98" s="8"/>
    </row>
    <row r="99" spans="1:35" x14ac:dyDescent="0.2">
      <c r="A99" s="1">
        <v>93</v>
      </c>
      <c r="B99" s="41" t="s">
        <v>301</v>
      </c>
      <c r="C99" s="55"/>
      <c r="D99" s="55"/>
      <c r="F99" s="57">
        <v>8.6738752995498736</v>
      </c>
      <c r="G99" s="7">
        <v>93</v>
      </c>
      <c r="H99" s="6" t="s">
        <v>95</v>
      </c>
      <c r="I99" s="24">
        <v>8.7136618839675606</v>
      </c>
      <c r="J99" s="57">
        <f t="shared" si="4"/>
        <v>8.6738752995498736</v>
      </c>
      <c r="K99" s="35">
        <f t="shared" si="5"/>
        <v>-3.978658441768701E-2</v>
      </c>
      <c r="L99" s="25">
        <f t="shared" si="6"/>
        <v>-4.5869444791017131E-3</v>
      </c>
      <c r="M99" s="36"/>
      <c r="N99" s="5"/>
      <c r="O99" s="5"/>
      <c r="P99" s="6"/>
      <c r="Q99" s="2"/>
      <c r="R99" s="2"/>
      <c r="S99" s="66"/>
      <c r="T99" s="37"/>
      <c r="U99" s="39"/>
      <c r="V99" s="2"/>
      <c r="W99" s="38"/>
      <c r="X99" s="5"/>
      <c r="Y99" s="5"/>
      <c r="AB99" s="8"/>
      <c r="AC99" s="8"/>
      <c r="AD99" s="8"/>
      <c r="AE99" s="8"/>
      <c r="AF99" s="8"/>
      <c r="AG99" s="8"/>
      <c r="AH99" s="8"/>
      <c r="AI99" s="8"/>
    </row>
    <row r="100" spans="1:35" x14ac:dyDescent="0.2">
      <c r="A100" s="1">
        <v>94</v>
      </c>
      <c r="B100" s="41" t="s">
        <v>302</v>
      </c>
      <c r="C100" s="55"/>
      <c r="D100" s="55"/>
      <c r="F100" s="57">
        <v>1.8070573540728905</v>
      </c>
      <c r="G100" s="7">
        <v>94</v>
      </c>
      <c r="H100" s="6" t="s">
        <v>96</v>
      </c>
      <c r="I100" s="24">
        <v>2.1784154709918901</v>
      </c>
      <c r="J100" s="57">
        <f t="shared" si="4"/>
        <v>1.8070573540728905</v>
      </c>
      <c r="K100" s="35">
        <f t="shared" si="5"/>
        <v>-0.37135811691899967</v>
      </c>
      <c r="L100" s="25">
        <f t="shared" si="6"/>
        <v>-0.20550433337492197</v>
      </c>
      <c r="M100" s="36"/>
      <c r="N100" s="5"/>
      <c r="O100" s="5"/>
      <c r="P100" s="6"/>
      <c r="Q100" s="2"/>
      <c r="R100" s="2"/>
      <c r="S100" s="66"/>
      <c r="T100" s="37"/>
      <c r="U100" s="39"/>
      <c r="V100" s="2"/>
      <c r="W100" s="38"/>
      <c r="X100" s="5"/>
      <c r="Y100" s="5"/>
      <c r="AB100" s="8"/>
      <c r="AC100" s="8"/>
      <c r="AD100" s="8"/>
      <c r="AE100" s="8"/>
      <c r="AF100" s="8"/>
      <c r="AG100" s="8"/>
      <c r="AH100" s="8"/>
      <c r="AI100" s="8"/>
    </row>
    <row r="101" spans="1:35" x14ac:dyDescent="0.2">
      <c r="A101" s="1">
        <v>95</v>
      </c>
      <c r="B101" s="41" t="s">
        <v>303</v>
      </c>
      <c r="C101" s="55"/>
      <c r="D101" s="55"/>
      <c r="F101" s="57">
        <v>0.60235245135763016</v>
      </c>
      <c r="G101" s="7">
        <v>95</v>
      </c>
      <c r="H101" s="6" t="s">
        <v>97</v>
      </c>
      <c r="I101" s="24">
        <v>1.0892077354959451</v>
      </c>
      <c r="J101" s="57">
        <f t="shared" si="4"/>
        <v>0.60235245135763016</v>
      </c>
      <c r="K101" s="35">
        <f t="shared" si="5"/>
        <v>-0.48685528413831491</v>
      </c>
      <c r="L101" s="25">
        <f t="shared" si="6"/>
        <v>-0.80825650006238292</v>
      </c>
      <c r="M101" s="36"/>
      <c r="N101" s="5"/>
      <c r="O101" s="5"/>
      <c r="P101" s="6"/>
      <c r="Q101" s="2"/>
      <c r="R101" s="2"/>
      <c r="S101" s="66"/>
      <c r="T101" s="37"/>
      <c r="U101" s="39"/>
      <c r="V101" s="2"/>
      <c r="W101" s="38"/>
      <c r="X101" s="5"/>
      <c r="Y101" s="5"/>
      <c r="AB101" s="8"/>
      <c r="AC101" s="8"/>
      <c r="AD101" s="8"/>
      <c r="AE101" s="8"/>
      <c r="AF101" s="8"/>
      <c r="AG101" s="8"/>
      <c r="AH101" s="8"/>
      <c r="AI101" s="8"/>
    </row>
    <row r="102" spans="1:35" x14ac:dyDescent="0.2">
      <c r="A102" s="1">
        <v>96</v>
      </c>
      <c r="B102" s="41" t="s">
        <v>304</v>
      </c>
      <c r="C102" s="55"/>
      <c r="D102" s="55"/>
      <c r="F102" s="57">
        <v>92.762277509075048</v>
      </c>
      <c r="G102" s="7">
        <v>96</v>
      </c>
      <c r="H102" s="6" t="s">
        <v>98</v>
      </c>
      <c r="I102" s="24">
        <v>89.078511757055097</v>
      </c>
      <c r="J102" s="57">
        <f t="shared" si="4"/>
        <v>92.762277509075048</v>
      </c>
      <c r="K102" s="35">
        <f t="shared" si="5"/>
        <v>3.6837657520199514</v>
      </c>
      <c r="L102" s="25">
        <f t="shared" si="6"/>
        <v>3.9711894219711927E-2</v>
      </c>
      <c r="M102" s="36"/>
      <c r="N102" s="5"/>
      <c r="O102" s="5"/>
      <c r="P102" s="6"/>
      <c r="Q102" s="2"/>
      <c r="R102" s="2"/>
      <c r="S102" s="66"/>
      <c r="T102" s="37"/>
      <c r="U102" s="39"/>
      <c r="V102" s="2"/>
      <c r="W102" s="38"/>
      <c r="X102" s="5"/>
      <c r="Y102" s="5"/>
      <c r="AB102" s="8"/>
      <c r="AC102" s="8"/>
      <c r="AD102" s="8"/>
      <c r="AE102" s="8"/>
      <c r="AF102" s="8"/>
      <c r="AG102" s="8"/>
      <c r="AH102" s="8"/>
      <c r="AI102" s="8"/>
    </row>
    <row r="103" spans="1:35" x14ac:dyDescent="0.2">
      <c r="A103" s="1">
        <v>97</v>
      </c>
      <c r="B103" s="41" t="s">
        <v>305</v>
      </c>
      <c r="C103" s="55"/>
      <c r="D103" s="55"/>
      <c r="F103" s="57">
        <v>0</v>
      </c>
      <c r="G103" s="7">
        <v>97</v>
      </c>
      <c r="H103" s="6" t="s">
        <v>99</v>
      </c>
      <c r="I103" s="24">
        <v>0</v>
      </c>
      <c r="J103" s="57">
        <f t="shared" si="4"/>
        <v>0</v>
      </c>
      <c r="K103" s="35">
        <f t="shared" si="5"/>
        <v>0</v>
      </c>
      <c r="L103" s="25" t="str">
        <f t="shared" si="6"/>
        <v/>
      </c>
      <c r="M103" s="36"/>
      <c r="N103" s="5"/>
      <c r="O103" s="5"/>
      <c r="P103" s="6"/>
      <c r="Q103" s="2"/>
      <c r="R103" s="2"/>
      <c r="S103" s="66"/>
      <c r="T103" s="37"/>
      <c r="U103" s="39"/>
      <c r="V103" s="2"/>
      <c r="W103" s="38"/>
      <c r="X103" s="5"/>
      <c r="Y103" s="5"/>
      <c r="AB103" s="8"/>
      <c r="AC103" s="8"/>
      <c r="AD103" s="8"/>
      <c r="AE103" s="8"/>
      <c r="AF103" s="8"/>
      <c r="AG103" s="8"/>
      <c r="AH103" s="8"/>
      <c r="AI103" s="8"/>
    </row>
    <row r="104" spans="1:35" x14ac:dyDescent="0.2">
      <c r="A104" s="1">
        <v>98</v>
      </c>
      <c r="B104" s="41" t="s">
        <v>306</v>
      </c>
      <c r="C104" s="55"/>
      <c r="D104" s="55"/>
      <c r="F104" s="57">
        <v>0</v>
      </c>
      <c r="G104" s="7">
        <v>98</v>
      </c>
      <c r="H104" s="6" t="s">
        <v>100</v>
      </c>
      <c r="I104" s="24">
        <v>0</v>
      </c>
      <c r="J104" s="57">
        <f t="shared" si="4"/>
        <v>0</v>
      </c>
      <c r="K104" s="35">
        <f t="shared" si="5"/>
        <v>0</v>
      </c>
      <c r="L104" s="25" t="str">
        <f t="shared" si="6"/>
        <v/>
      </c>
      <c r="M104" s="36"/>
      <c r="N104" s="5"/>
      <c r="O104" s="5"/>
      <c r="P104" s="6"/>
      <c r="Q104" s="2"/>
      <c r="R104" s="2"/>
      <c r="S104" s="66"/>
      <c r="T104" s="37"/>
      <c r="U104" s="39"/>
      <c r="V104" s="2"/>
      <c r="W104" s="38"/>
      <c r="X104" s="5"/>
      <c r="Y104" s="5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2">
      <c r="A105" s="1">
        <v>99</v>
      </c>
      <c r="B105" s="41" t="s">
        <v>307</v>
      </c>
      <c r="C105" s="55"/>
      <c r="D105" s="55"/>
      <c r="F105" s="57">
        <v>10.721873634165817</v>
      </c>
      <c r="G105" s="7">
        <v>99</v>
      </c>
      <c r="H105" s="6" t="s">
        <v>101</v>
      </c>
      <c r="I105" s="24">
        <v>12.675413013374964</v>
      </c>
      <c r="J105" s="57">
        <f t="shared" si="4"/>
        <v>10.721873634165817</v>
      </c>
      <c r="K105" s="35">
        <f t="shared" si="5"/>
        <v>-1.9535393792091469</v>
      </c>
      <c r="L105" s="25">
        <f t="shared" si="6"/>
        <v>-0.18220130602771611</v>
      </c>
      <c r="M105" s="36"/>
      <c r="N105" s="5"/>
      <c r="O105" s="5"/>
      <c r="P105" s="6"/>
      <c r="Q105" s="2"/>
      <c r="R105" s="2"/>
      <c r="S105" s="66"/>
      <c r="T105" s="37"/>
      <c r="U105" s="39"/>
      <c r="V105" s="2"/>
      <c r="W105" s="38"/>
      <c r="X105" s="5"/>
      <c r="Y105" s="5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2">
      <c r="A106" s="1">
        <v>100</v>
      </c>
      <c r="B106" s="41" t="s">
        <v>308</v>
      </c>
      <c r="C106" s="55"/>
      <c r="D106" s="55"/>
      <c r="F106" s="57">
        <v>0.12047049027152602</v>
      </c>
      <c r="G106" s="7">
        <v>100</v>
      </c>
      <c r="H106" s="6" t="s">
        <v>102</v>
      </c>
      <c r="I106" s="24">
        <v>0</v>
      </c>
      <c r="J106" s="57">
        <f t="shared" si="4"/>
        <v>0.12047049027152602</v>
      </c>
      <c r="K106" s="35">
        <f t="shared" si="5"/>
        <v>0.12047049027152602</v>
      </c>
      <c r="L106" s="25">
        <f t="shared" si="6"/>
        <v>1</v>
      </c>
      <c r="M106" s="36"/>
      <c r="N106" s="5"/>
      <c r="O106" s="5"/>
      <c r="P106" s="6"/>
      <c r="Q106" s="2"/>
      <c r="R106" s="2"/>
      <c r="S106" s="66"/>
      <c r="T106" s="37"/>
      <c r="U106" s="39"/>
      <c r="V106" s="2"/>
      <c r="W106" s="38"/>
      <c r="X106" s="5"/>
      <c r="Y106" s="5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2">
      <c r="A107" s="1">
        <v>101</v>
      </c>
      <c r="B107" s="41" t="s">
        <v>309</v>
      </c>
      <c r="C107" s="55"/>
      <c r="D107" s="55"/>
      <c r="F107" s="57">
        <v>1.4456458832583123</v>
      </c>
      <c r="G107" s="7">
        <v>101</v>
      </c>
      <c r="H107" s="6" t="s">
        <v>103</v>
      </c>
      <c r="I107" s="24">
        <v>0</v>
      </c>
      <c r="J107" s="57">
        <f t="shared" si="4"/>
        <v>1.4456458832583123</v>
      </c>
      <c r="K107" s="35">
        <f t="shared" si="5"/>
        <v>1.4456458832583123</v>
      </c>
      <c r="L107" s="25">
        <f t="shared" si="6"/>
        <v>1</v>
      </c>
      <c r="M107" s="36"/>
      <c r="N107" s="5"/>
      <c r="O107" s="5"/>
      <c r="P107" s="6"/>
      <c r="Q107" s="2"/>
      <c r="R107" s="2"/>
      <c r="S107" s="66"/>
      <c r="T107" s="37"/>
      <c r="U107" s="39"/>
      <c r="V107" s="2"/>
      <c r="W107" s="38"/>
      <c r="X107" s="5"/>
      <c r="Y107" s="5"/>
      <c r="AB107" s="8"/>
      <c r="AC107" s="8"/>
      <c r="AD107" s="8"/>
      <c r="AE107" s="8"/>
      <c r="AF107" s="8"/>
      <c r="AG107" s="8"/>
      <c r="AH107" s="8"/>
      <c r="AI107" s="8"/>
    </row>
    <row r="108" spans="1:35" x14ac:dyDescent="0.2">
      <c r="A108" s="1">
        <v>102</v>
      </c>
      <c r="B108" s="41" t="s">
        <v>310</v>
      </c>
      <c r="C108" s="55"/>
      <c r="D108" s="55"/>
      <c r="F108" s="57">
        <v>0</v>
      </c>
      <c r="G108" s="7">
        <v>102</v>
      </c>
      <c r="H108" s="6" t="s">
        <v>104</v>
      </c>
      <c r="I108" s="24">
        <v>0</v>
      </c>
      <c r="J108" s="57">
        <f t="shared" si="4"/>
        <v>0</v>
      </c>
      <c r="K108" s="35">
        <f t="shared" si="5"/>
        <v>0</v>
      </c>
      <c r="L108" s="25" t="str">
        <f t="shared" si="6"/>
        <v/>
      </c>
      <c r="M108" s="36"/>
      <c r="N108" s="5"/>
      <c r="O108" s="5"/>
      <c r="P108" s="6"/>
      <c r="Q108" s="2"/>
      <c r="R108" s="2"/>
      <c r="S108" s="66"/>
      <c r="T108" s="37"/>
      <c r="U108" s="39"/>
      <c r="V108" s="2"/>
      <c r="W108" s="38"/>
      <c r="X108" s="5"/>
      <c r="Y108" s="5"/>
      <c r="AB108" s="8"/>
      <c r="AC108" s="8"/>
      <c r="AD108" s="8"/>
      <c r="AE108" s="8"/>
      <c r="AF108" s="8"/>
      <c r="AG108" s="8"/>
      <c r="AH108" s="8"/>
      <c r="AI108" s="8"/>
    </row>
    <row r="109" spans="1:35" x14ac:dyDescent="0.2">
      <c r="A109" s="1">
        <v>103</v>
      </c>
      <c r="B109" s="41" t="s">
        <v>311</v>
      </c>
      <c r="C109" s="55"/>
      <c r="D109" s="55"/>
      <c r="F109" s="57">
        <v>25.660214427835044</v>
      </c>
      <c r="G109" s="7">
        <v>103</v>
      </c>
      <c r="H109" s="6" t="s">
        <v>105</v>
      </c>
      <c r="I109" s="24">
        <v>23.418874152420202</v>
      </c>
      <c r="J109" s="57">
        <f t="shared" si="4"/>
        <v>25.660214427835044</v>
      </c>
      <c r="K109" s="35">
        <f t="shared" si="5"/>
        <v>2.2413402754148422</v>
      </c>
      <c r="L109" s="25">
        <f t="shared" si="6"/>
        <v>8.7346903577841389E-2</v>
      </c>
      <c r="M109" s="36"/>
      <c r="N109" s="5"/>
      <c r="O109" s="5"/>
      <c r="P109" s="6"/>
      <c r="Q109" s="2"/>
      <c r="R109" s="2"/>
      <c r="S109" s="66"/>
      <c r="T109" s="37"/>
      <c r="U109" s="39"/>
      <c r="V109" s="2"/>
      <c r="W109" s="38"/>
      <c r="X109" s="5"/>
      <c r="Y109" s="5"/>
      <c r="AB109" s="8"/>
      <c r="AC109" s="8"/>
      <c r="AD109" s="8"/>
      <c r="AE109" s="8"/>
      <c r="AF109" s="8"/>
      <c r="AG109" s="8"/>
      <c r="AH109" s="8"/>
      <c r="AI109" s="8"/>
    </row>
    <row r="110" spans="1:35" x14ac:dyDescent="0.2">
      <c r="A110" s="1">
        <v>104</v>
      </c>
      <c r="B110" s="41" t="s">
        <v>312</v>
      </c>
      <c r="C110" s="55"/>
      <c r="D110" s="55"/>
      <c r="F110" s="57">
        <v>0</v>
      </c>
      <c r="G110" s="7">
        <v>104</v>
      </c>
      <c r="H110" s="6" t="s">
        <v>106</v>
      </c>
      <c r="I110" s="24">
        <v>0</v>
      </c>
      <c r="J110" s="57">
        <f t="shared" si="4"/>
        <v>0</v>
      </c>
      <c r="K110" s="35">
        <f t="shared" si="5"/>
        <v>0</v>
      </c>
      <c r="L110" s="25" t="str">
        <f t="shared" si="6"/>
        <v/>
      </c>
      <c r="M110" s="36"/>
      <c r="N110" s="5"/>
      <c r="O110" s="5"/>
      <c r="P110" s="6"/>
      <c r="Q110" s="2"/>
      <c r="R110" s="2"/>
      <c r="S110" s="66"/>
      <c r="T110" s="37"/>
      <c r="U110" s="39"/>
      <c r="V110" s="2"/>
      <c r="W110" s="38"/>
      <c r="X110" s="5"/>
      <c r="Y110" s="5"/>
      <c r="AB110" s="8"/>
      <c r="AC110" s="8"/>
      <c r="AD110" s="8"/>
      <c r="AE110" s="8"/>
      <c r="AF110" s="8"/>
      <c r="AG110" s="8"/>
      <c r="AH110" s="8"/>
      <c r="AI110" s="8"/>
    </row>
    <row r="111" spans="1:35" x14ac:dyDescent="0.2">
      <c r="A111" s="1">
        <v>105</v>
      </c>
      <c r="B111" s="41" t="s">
        <v>313</v>
      </c>
      <c r="C111" s="55"/>
      <c r="D111" s="55"/>
      <c r="F111" s="57">
        <v>0</v>
      </c>
      <c r="G111" s="7">
        <v>105</v>
      </c>
      <c r="H111" s="6" t="s">
        <v>107</v>
      </c>
      <c r="I111" s="24">
        <v>0</v>
      </c>
      <c r="J111" s="57">
        <f t="shared" si="4"/>
        <v>0</v>
      </c>
      <c r="K111" s="35">
        <f t="shared" si="5"/>
        <v>0</v>
      </c>
      <c r="L111" s="25" t="str">
        <f t="shared" si="6"/>
        <v/>
      </c>
      <c r="M111" s="36"/>
      <c r="N111" s="5"/>
      <c r="O111" s="5"/>
      <c r="P111" s="6"/>
      <c r="Q111" s="2"/>
      <c r="R111" s="2"/>
      <c r="S111" s="66"/>
      <c r="T111" s="37"/>
      <c r="U111" s="39"/>
      <c r="V111" s="2"/>
      <c r="W111" s="38"/>
      <c r="X111" s="5"/>
      <c r="Y111" s="5"/>
      <c r="AB111" s="8"/>
      <c r="AC111" s="8"/>
      <c r="AD111" s="8"/>
      <c r="AE111" s="8"/>
      <c r="AF111" s="8"/>
      <c r="AG111" s="8"/>
      <c r="AH111" s="8"/>
      <c r="AI111" s="8"/>
    </row>
    <row r="112" spans="1:35" x14ac:dyDescent="0.2">
      <c r="A112" s="1">
        <v>106</v>
      </c>
      <c r="B112" s="41" t="s">
        <v>314</v>
      </c>
      <c r="C112" s="55"/>
      <c r="D112" s="55"/>
      <c r="F112" s="58">
        <v>0.36141147081457808</v>
      </c>
      <c r="G112" s="7">
        <v>106</v>
      </c>
      <c r="H112" s="6" t="s">
        <v>108</v>
      </c>
      <c r="I112" s="24">
        <v>0</v>
      </c>
      <c r="J112" s="57">
        <f t="shared" si="4"/>
        <v>0.36141147081457808</v>
      </c>
      <c r="K112" s="35">
        <f t="shared" si="5"/>
        <v>0.36141147081457808</v>
      </c>
      <c r="L112" s="25">
        <f t="shared" si="6"/>
        <v>1</v>
      </c>
      <c r="M112" s="36"/>
      <c r="N112" s="5"/>
      <c r="O112" s="5"/>
      <c r="P112" s="6"/>
      <c r="Q112" s="2"/>
      <c r="R112" s="2"/>
      <c r="S112" s="66"/>
      <c r="T112" s="37"/>
      <c r="U112" s="39"/>
      <c r="V112" s="2"/>
      <c r="W112" s="38"/>
      <c r="X112" s="5"/>
      <c r="Y112" s="5"/>
      <c r="AB112" s="8"/>
      <c r="AC112" s="8"/>
      <c r="AD112" s="8"/>
      <c r="AE112" s="8"/>
      <c r="AF112" s="8"/>
      <c r="AG112" s="8"/>
      <c r="AH112" s="8"/>
      <c r="AI112" s="8"/>
    </row>
    <row r="113" spans="1:35" x14ac:dyDescent="0.2">
      <c r="A113" s="1">
        <v>107</v>
      </c>
      <c r="B113" s="41" t="s">
        <v>315</v>
      </c>
      <c r="C113" s="55"/>
      <c r="D113" s="55"/>
      <c r="F113" s="58">
        <v>0</v>
      </c>
      <c r="G113" s="7">
        <v>107</v>
      </c>
      <c r="H113" s="6" t="s">
        <v>109</v>
      </c>
      <c r="I113" s="24">
        <v>0</v>
      </c>
      <c r="J113" s="57">
        <f t="shared" si="4"/>
        <v>0</v>
      </c>
      <c r="K113" s="35">
        <f t="shared" si="5"/>
        <v>0</v>
      </c>
      <c r="L113" s="25" t="str">
        <f t="shared" si="6"/>
        <v/>
      </c>
      <c r="M113" s="36"/>
      <c r="N113" s="5"/>
      <c r="O113" s="5"/>
      <c r="P113" s="6"/>
      <c r="Q113" s="2"/>
      <c r="R113" s="2"/>
      <c r="S113" s="66"/>
      <c r="T113" s="37"/>
      <c r="U113" s="39"/>
      <c r="V113" s="2"/>
      <c r="W113" s="38"/>
      <c r="X113" s="5"/>
      <c r="Y113" s="5"/>
      <c r="AB113" s="8"/>
      <c r="AC113" s="8"/>
      <c r="AD113" s="8"/>
      <c r="AE113" s="8"/>
      <c r="AF113" s="8"/>
      <c r="AG113" s="8"/>
      <c r="AH113" s="8"/>
      <c r="AI113" s="8"/>
    </row>
    <row r="114" spans="1:35" x14ac:dyDescent="0.2">
      <c r="A114" s="1">
        <v>108</v>
      </c>
      <c r="B114" s="41" t="s">
        <v>316</v>
      </c>
      <c r="C114" s="55"/>
      <c r="D114" s="55"/>
      <c r="F114" s="58">
        <v>0.24094098054305205</v>
      </c>
      <c r="G114" s="7">
        <v>108</v>
      </c>
      <c r="H114" s="6" t="s">
        <v>110</v>
      </c>
      <c r="I114" s="24">
        <v>0</v>
      </c>
      <c r="J114" s="57">
        <f t="shared" si="4"/>
        <v>0.24094098054305205</v>
      </c>
      <c r="K114" s="35">
        <f t="shared" si="5"/>
        <v>0.24094098054305205</v>
      </c>
      <c r="L114" s="25">
        <f t="shared" si="6"/>
        <v>1</v>
      </c>
      <c r="M114" s="36"/>
      <c r="N114" s="5"/>
      <c r="O114" s="5"/>
      <c r="P114" s="6"/>
      <c r="Q114" s="2"/>
      <c r="R114" s="2"/>
      <c r="S114" s="66"/>
      <c r="T114" s="37"/>
      <c r="U114" s="39"/>
      <c r="V114" s="2"/>
      <c r="W114" s="38"/>
      <c r="X114" s="5"/>
      <c r="Y114" s="5"/>
      <c r="AB114" s="8"/>
      <c r="AC114" s="8"/>
      <c r="AD114" s="8"/>
      <c r="AE114" s="8"/>
      <c r="AF114" s="8"/>
      <c r="AG114" s="8"/>
      <c r="AH114" s="8"/>
      <c r="AI114" s="8"/>
    </row>
    <row r="115" spans="1:35" x14ac:dyDescent="0.2">
      <c r="A115" s="1">
        <v>109</v>
      </c>
      <c r="B115" s="42" t="s">
        <v>317</v>
      </c>
      <c r="C115" s="55"/>
      <c r="D115" s="56"/>
      <c r="F115" s="58">
        <v>0</v>
      </c>
      <c r="G115" s="7">
        <v>109</v>
      </c>
      <c r="H115" s="6" t="s">
        <v>111</v>
      </c>
      <c r="I115" s="24">
        <v>0</v>
      </c>
      <c r="J115" s="57">
        <f t="shared" si="4"/>
        <v>0</v>
      </c>
      <c r="K115" s="35">
        <f t="shared" si="5"/>
        <v>0</v>
      </c>
      <c r="L115" s="25" t="str">
        <f t="shared" si="6"/>
        <v/>
      </c>
      <c r="M115" s="36"/>
      <c r="N115" s="5"/>
      <c r="O115" s="5"/>
      <c r="P115" s="6"/>
      <c r="Q115" s="2"/>
      <c r="R115" s="2"/>
      <c r="S115" s="66"/>
      <c r="T115" s="37"/>
      <c r="U115" s="39"/>
      <c r="V115" s="2"/>
      <c r="W115" s="38"/>
      <c r="X115" s="5"/>
      <c r="Y115" s="5"/>
      <c r="AB115" s="8"/>
      <c r="AC115" s="8"/>
      <c r="AD115" s="8"/>
      <c r="AE115" s="8"/>
      <c r="AF115" s="8"/>
      <c r="AG115" s="8"/>
      <c r="AH115" s="8"/>
      <c r="AI115" s="8"/>
    </row>
    <row r="116" spans="1:35" x14ac:dyDescent="0.2">
      <c r="A116" s="10"/>
      <c r="B116" s="10"/>
      <c r="C116" s="25"/>
      <c r="D116" s="25"/>
      <c r="F116" s="58">
        <v>0</v>
      </c>
      <c r="G116" s="7">
        <v>110</v>
      </c>
      <c r="H116" s="6" t="s">
        <v>112</v>
      </c>
      <c r="I116" s="24">
        <v>0</v>
      </c>
      <c r="J116" s="57">
        <f t="shared" si="4"/>
        <v>0</v>
      </c>
      <c r="K116" s="35">
        <f t="shared" si="5"/>
        <v>0</v>
      </c>
      <c r="L116" s="25" t="str">
        <f t="shared" si="6"/>
        <v/>
      </c>
      <c r="M116" s="36"/>
      <c r="N116" s="5"/>
      <c r="O116" s="5"/>
      <c r="P116" s="6"/>
      <c r="Q116" s="2"/>
      <c r="R116" s="2"/>
      <c r="S116" s="66"/>
      <c r="T116" s="37"/>
      <c r="U116" s="39"/>
      <c r="V116" s="2"/>
      <c r="W116" s="38"/>
      <c r="X116" s="5"/>
      <c r="Y116" s="5"/>
      <c r="AB116" s="8"/>
      <c r="AC116" s="8"/>
      <c r="AD116" s="8"/>
      <c r="AE116" s="8"/>
      <c r="AF116" s="8"/>
      <c r="AG116" s="8"/>
      <c r="AH116" s="8"/>
      <c r="AI116" s="8"/>
    </row>
    <row r="117" spans="1:35" x14ac:dyDescent="0.2">
      <c r="A117" s="10"/>
      <c r="B117" s="10"/>
      <c r="C117" s="11"/>
      <c r="D117" s="11"/>
      <c r="F117" s="58">
        <v>0</v>
      </c>
      <c r="G117" s="7">
        <v>111</v>
      </c>
      <c r="H117" s="6" t="s">
        <v>113</v>
      </c>
      <c r="I117" s="24">
        <v>0</v>
      </c>
      <c r="J117" s="57">
        <f t="shared" si="4"/>
        <v>0</v>
      </c>
      <c r="K117" s="35">
        <f t="shared" si="5"/>
        <v>0</v>
      </c>
      <c r="L117" s="25" t="str">
        <f t="shared" si="6"/>
        <v/>
      </c>
      <c r="M117" s="36"/>
      <c r="N117" s="5"/>
      <c r="O117" s="5"/>
      <c r="P117" s="6"/>
      <c r="Q117" s="2"/>
      <c r="R117" s="2"/>
      <c r="S117" s="66"/>
      <c r="T117" s="37"/>
      <c r="U117" s="39"/>
      <c r="V117" s="2"/>
      <c r="W117" s="38"/>
      <c r="X117" s="5"/>
      <c r="Y117" s="5"/>
      <c r="AB117" s="8"/>
      <c r="AC117" s="8"/>
      <c r="AD117" s="8"/>
      <c r="AE117" s="8"/>
      <c r="AF117" s="8"/>
      <c r="AG117" s="8"/>
      <c r="AH117" s="8"/>
      <c r="AI117" s="8"/>
    </row>
    <row r="118" spans="1:35" x14ac:dyDescent="0.2">
      <c r="A118" s="10"/>
      <c r="B118" s="10"/>
      <c r="C118" s="11"/>
      <c r="D118" s="11"/>
      <c r="F118" s="58">
        <v>0</v>
      </c>
      <c r="G118" s="7">
        <v>112</v>
      </c>
      <c r="H118" s="6" t="s">
        <v>114</v>
      </c>
      <c r="I118" s="24">
        <v>0</v>
      </c>
      <c r="J118" s="57">
        <f t="shared" si="4"/>
        <v>0</v>
      </c>
      <c r="K118" s="35">
        <f t="shared" si="5"/>
        <v>0</v>
      </c>
      <c r="L118" s="25" t="str">
        <f t="shared" si="6"/>
        <v/>
      </c>
      <c r="M118" s="36"/>
      <c r="N118" s="5"/>
      <c r="O118" s="5"/>
      <c r="P118" s="6"/>
      <c r="Q118" s="2"/>
      <c r="R118" s="2"/>
      <c r="S118" s="66"/>
      <c r="T118" s="37"/>
      <c r="U118" s="39"/>
      <c r="V118" s="2"/>
      <c r="W118" s="38"/>
      <c r="X118" s="5"/>
      <c r="Y118" s="5"/>
      <c r="AB118" s="8"/>
      <c r="AC118" s="8"/>
      <c r="AD118" s="8"/>
      <c r="AE118" s="8"/>
      <c r="AF118" s="8"/>
      <c r="AG118" s="8"/>
      <c r="AH118" s="8"/>
      <c r="AI118" s="8"/>
    </row>
    <row r="119" spans="1:35" x14ac:dyDescent="0.2">
      <c r="A119" s="10"/>
      <c r="B119" s="10"/>
      <c r="C119" s="11"/>
      <c r="D119" s="11"/>
      <c r="F119" s="58">
        <v>0</v>
      </c>
      <c r="G119" s="7">
        <v>113</v>
      </c>
      <c r="H119" s="6" t="s">
        <v>115</v>
      </c>
      <c r="I119" s="24">
        <v>0</v>
      </c>
      <c r="J119" s="57">
        <f t="shared" si="4"/>
        <v>0</v>
      </c>
      <c r="K119" s="35">
        <f t="shared" si="5"/>
        <v>0</v>
      </c>
      <c r="L119" s="25" t="str">
        <f t="shared" si="6"/>
        <v/>
      </c>
      <c r="M119" s="36"/>
      <c r="N119" s="5"/>
      <c r="O119" s="5"/>
      <c r="P119" s="6"/>
      <c r="Q119" s="2"/>
      <c r="R119" s="2"/>
      <c r="S119" s="66"/>
      <c r="T119" s="37"/>
      <c r="U119" s="39"/>
      <c r="V119" s="2"/>
      <c r="W119" s="38"/>
      <c r="X119" s="5"/>
      <c r="Y119" s="5"/>
      <c r="AB119" s="8"/>
      <c r="AC119" s="8"/>
      <c r="AD119" s="8"/>
      <c r="AE119" s="8"/>
      <c r="AF119" s="8"/>
      <c r="AG119" s="8"/>
      <c r="AH119" s="8"/>
      <c r="AI119" s="8"/>
    </row>
    <row r="120" spans="1:35" x14ac:dyDescent="0.2">
      <c r="A120" s="10"/>
      <c r="B120" s="10"/>
      <c r="C120" s="11"/>
      <c r="D120" s="11"/>
      <c r="F120" s="58">
        <v>0.72282294162915617</v>
      </c>
      <c r="G120" s="7">
        <v>114</v>
      </c>
      <c r="H120" s="6" t="s">
        <v>116</v>
      </c>
      <c r="I120" s="24">
        <v>0.90355895386698004</v>
      </c>
      <c r="J120" s="57">
        <f t="shared" si="4"/>
        <v>0.72282294162915617</v>
      </c>
      <c r="K120" s="35">
        <f t="shared" si="5"/>
        <v>-0.18073601223782387</v>
      </c>
      <c r="L120" s="25">
        <f t="shared" si="6"/>
        <v>-0.25004188692526358</v>
      </c>
      <c r="M120" s="36"/>
      <c r="N120" s="5"/>
      <c r="O120" s="5"/>
      <c r="P120" s="6"/>
      <c r="Q120" s="2"/>
      <c r="R120" s="2"/>
      <c r="S120" s="66"/>
      <c r="T120" s="37"/>
      <c r="U120" s="39"/>
      <c r="V120" s="2"/>
      <c r="W120" s="38"/>
      <c r="X120" s="5"/>
      <c r="Y120" s="5"/>
      <c r="AB120" s="8"/>
      <c r="AC120" s="8"/>
      <c r="AD120" s="8"/>
      <c r="AE120" s="8"/>
      <c r="AF120" s="8"/>
      <c r="AG120" s="8"/>
      <c r="AH120" s="8"/>
      <c r="AI120" s="8"/>
    </row>
    <row r="121" spans="1:35" x14ac:dyDescent="0.2">
      <c r="A121" s="10"/>
      <c r="B121" s="10"/>
      <c r="C121" s="11"/>
      <c r="D121" s="11"/>
      <c r="F121" s="58">
        <v>0</v>
      </c>
      <c r="G121" s="7">
        <v>115</v>
      </c>
      <c r="H121" s="6" t="s">
        <v>117</v>
      </c>
      <c r="I121" s="24">
        <v>0</v>
      </c>
      <c r="J121" s="57">
        <f t="shared" si="4"/>
        <v>0</v>
      </c>
      <c r="K121" s="35">
        <f t="shared" si="5"/>
        <v>0</v>
      </c>
      <c r="L121" s="25" t="str">
        <f t="shared" si="6"/>
        <v/>
      </c>
      <c r="M121" s="36"/>
      <c r="N121" s="5"/>
      <c r="O121" s="5"/>
      <c r="P121" s="6"/>
      <c r="Q121" s="2"/>
      <c r="R121" s="2"/>
      <c r="S121" s="66"/>
      <c r="T121" s="37"/>
      <c r="U121" s="39"/>
      <c r="V121" s="2"/>
      <c r="W121" s="38"/>
      <c r="X121" s="5"/>
      <c r="Y121" s="5"/>
      <c r="AB121" s="8"/>
      <c r="AC121" s="8"/>
      <c r="AD121" s="8"/>
      <c r="AE121" s="8"/>
      <c r="AF121" s="8"/>
      <c r="AG121" s="8"/>
      <c r="AH121" s="8"/>
      <c r="AI121" s="8"/>
    </row>
    <row r="122" spans="1:35" x14ac:dyDescent="0.2">
      <c r="A122" s="10"/>
      <c r="B122" s="10"/>
      <c r="C122" s="11"/>
      <c r="D122" s="11"/>
      <c r="F122" s="58">
        <v>0</v>
      </c>
      <c r="G122" s="7">
        <v>116</v>
      </c>
      <c r="H122" s="6" t="s">
        <v>118</v>
      </c>
      <c r="I122" s="24">
        <v>0</v>
      </c>
      <c r="J122" s="57">
        <f t="shared" si="4"/>
        <v>0</v>
      </c>
      <c r="K122" s="35">
        <f t="shared" si="5"/>
        <v>0</v>
      </c>
      <c r="L122" s="25" t="str">
        <f t="shared" si="6"/>
        <v/>
      </c>
      <c r="M122" s="36"/>
      <c r="N122" s="5"/>
      <c r="O122" s="5"/>
      <c r="P122" s="6"/>
      <c r="Q122" s="2"/>
      <c r="R122" s="2"/>
      <c r="S122" s="66"/>
      <c r="T122" s="37"/>
      <c r="U122" s="39"/>
      <c r="V122" s="2"/>
      <c r="W122" s="38"/>
      <c r="X122" s="5"/>
      <c r="Y122" s="5"/>
      <c r="AB122" s="8"/>
      <c r="AC122" s="8"/>
      <c r="AD122" s="8"/>
      <c r="AE122" s="8"/>
      <c r="AF122" s="8"/>
      <c r="AG122" s="8"/>
      <c r="AH122" s="8"/>
      <c r="AI122" s="8"/>
    </row>
    <row r="123" spans="1:35" x14ac:dyDescent="0.2">
      <c r="A123" s="10"/>
      <c r="B123" s="10"/>
      <c r="C123" s="11"/>
      <c r="D123" s="11"/>
      <c r="F123" s="57">
        <v>66.861122100696946</v>
      </c>
      <c r="G123" s="7">
        <v>117</v>
      </c>
      <c r="H123" s="6" t="s">
        <v>119</v>
      </c>
      <c r="I123" s="24">
        <v>66.495487674548301</v>
      </c>
      <c r="J123" s="57">
        <f t="shared" si="4"/>
        <v>66.861122100696946</v>
      </c>
      <c r="K123" s="35">
        <f t="shared" si="5"/>
        <v>0.36563442614864528</v>
      </c>
      <c r="L123" s="25">
        <f t="shared" si="6"/>
        <v>5.4685655080388487E-3</v>
      </c>
      <c r="M123" s="36"/>
      <c r="N123" s="5"/>
      <c r="O123" s="5"/>
      <c r="P123" s="6"/>
      <c r="Q123" s="2"/>
      <c r="R123" s="2"/>
      <c r="S123" s="66"/>
      <c r="T123" s="37"/>
      <c r="U123" s="39"/>
      <c r="V123" s="2"/>
      <c r="W123" s="38"/>
      <c r="X123" s="5"/>
      <c r="Y123" s="5"/>
      <c r="AB123" s="8"/>
      <c r="AC123" s="8"/>
      <c r="AD123" s="8"/>
      <c r="AE123" s="8"/>
      <c r="AF123" s="8"/>
      <c r="AG123" s="8"/>
      <c r="AH123" s="8"/>
      <c r="AI123" s="8"/>
    </row>
    <row r="124" spans="1:35" x14ac:dyDescent="0.2">
      <c r="A124" s="10"/>
      <c r="B124" s="10"/>
      <c r="C124" s="11"/>
      <c r="D124" s="11"/>
      <c r="F124" s="57">
        <v>234.79698553920423</v>
      </c>
      <c r="G124" s="7">
        <v>118</v>
      </c>
      <c r="H124" s="6" t="s">
        <v>120</v>
      </c>
      <c r="I124" s="24">
        <v>234.78158282212667</v>
      </c>
      <c r="J124" s="57">
        <f t="shared" si="4"/>
        <v>234.79698553920423</v>
      </c>
      <c r="K124" s="35">
        <f t="shared" si="5"/>
        <v>1.5402717077563466E-2</v>
      </c>
      <c r="L124" s="25">
        <f t="shared" si="6"/>
        <v>6.5600148324696704E-5</v>
      </c>
      <c r="M124" s="36"/>
      <c r="N124" s="5"/>
      <c r="O124" s="5"/>
      <c r="P124" s="6"/>
      <c r="Q124" s="2"/>
      <c r="R124" s="2"/>
      <c r="S124" s="66"/>
      <c r="T124" s="37"/>
      <c r="U124" s="39"/>
      <c r="V124" s="2"/>
      <c r="W124" s="38"/>
      <c r="X124" s="5"/>
      <c r="Y124" s="5"/>
      <c r="AB124" s="8"/>
      <c r="AC124" s="8"/>
      <c r="AD124" s="8"/>
      <c r="AE124" s="8"/>
      <c r="AF124" s="8"/>
      <c r="AG124" s="8"/>
      <c r="AH124" s="8"/>
      <c r="AI124" s="8"/>
    </row>
    <row r="125" spans="1:35" x14ac:dyDescent="0.2">
      <c r="A125" s="10"/>
      <c r="B125" s="10"/>
      <c r="C125" s="11"/>
      <c r="D125" s="11"/>
      <c r="F125" s="57">
        <v>74.450762987803088</v>
      </c>
      <c r="G125" s="7">
        <v>119</v>
      </c>
      <c r="H125" s="6" t="s">
        <v>121</v>
      </c>
      <c r="I125" s="24">
        <v>71.898715870546127</v>
      </c>
      <c r="J125" s="57">
        <f t="shared" si="4"/>
        <v>74.450762987803088</v>
      </c>
      <c r="K125" s="35">
        <f t="shared" si="5"/>
        <v>2.5520471172569614</v>
      </c>
      <c r="L125" s="25">
        <f t="shared" si="6"/>
        <v>3.4278320528092522E-2</v>
      </c>
      <c r="M125" s="36"/>
      <c r="N125" s="5"/>
      <c r="O125" s="5"/>
      <c r="P125" s="6"/>
      <c r="Q125" s="2"/>
      <c r="R125" s="2"/>
      <c r="S125" s="66"/>
      <c r="T125" s="37"/>
      <c r="U125" s="39"/>
      <c r="V125" s="2"/>
      <c r="W125" s="38"/>
      <c r="X125" s="5"/>
      <c r="Y125" s="5"/>
      <c r="AB125" s="8"/>
      <c r="AC125" s="8"/>
      <c r="AD125" s="8"/>
      <c r="AE125" s="8"/>
      <c r="AF125" s="8"/>
      <c r="AG125" s="8"/>
      <c r="AH125" s="8"/>
      <c r="AI125" s="8"/>
    </row>
    <row r="126" spans="1:35" x14ac:dyDescent="0.2">
      <c r="A126" s="10"/>
      <c r="B126" s="10"/>
      <c r="C126" s="11"/>
      <c r="D126" s="11"/>
      <c r="F126" s="57">
        <v>59.753363174676913</v>
      </c>
      <c r="G126" s="7">
        <v>120</v>
      </c>
      <c r="H126" s="6" t="s">
        <v>122</v>
      </c>
      <c r="I126" s="24">
        <v>54.69825441419276</v>
      </c>
      <c r="J126" s="57">
        <f t="shared" si="4"/>
        <v>59.753363174676913</v>
      </c>
      <c r="K126" s="35">
        <f t="shared" si="5"/>
        <v>5.0551087604841527</v>
      </c>
      <c r="L126" s="25">
        <f t="shared" si="6"/>
        <v>8.4599568826051866E-2</v>
      </c>
      <c r="M126" s="36"/>
      <c r="N126" s="5"/>
      <c r="O126" s="5"/>
      <c r="P126" s="6"/>
      <c r="Q126" s="2"/>
      <c r="R126" s="2"/>
      <c r="S126" s="66"/>
      <c r="T126" s="37"/>
      <c r="U126" s="39"/>
      <c r="V126" s="2"/>
      <c r="W126" s="38"/>
      <c r="X126" s="5"/>
      <c r="Y126" s="5"/>
      <c r="AB126" s="8"/>
      <c r="AC126" s="8"/>
      <c r="AD126" s="8"/>
      <c r="AE126" s="8"/>
      <c r="AF126" s="8"/>
      <c r="AG126" s="8"/>
      <c r="AH126" s="8"/>
      <c r="AI126" s="8"/>
    </row>
    <row r="127" spans="1:35" x14ac:dyDescent="0.2">
      <c r="A127" s="10"/>
      <c r="B127" s="10"/>
      <c r="C127" s="11"/>
      <c r="D127" s="11"/>
      <c r="F127" s="57">
        <v>143.23941293284446</v>
      </c>
      <c r="G127" s="7">
        <v>121</v>
      </c>
      <c r="H127" s="6" t="s">
        <v>123</v>
      </c>
      <c r="I127" s="24">
        <v>142.30547840274335</v>
      </c>
      <c r="J127" s="57">
        <f t="shared" si="4"/>
        <v>143.23941293284446</v>
      </c>
      <c r="K127" s="35">
        <f t="shared" si="5"/>
        <v>0.93393453010111216</v>
      </c>
      <c r="L127" s="25">
        <f t="shared" si="6"/>
        <v>6.5200946511765768E-3</v>
      </c>
      <c r="M127" s="36"/>
      <c r="N127" s="5"/>
      <c r="O127" s="5"/>
      <c r="P127" s="6"/>
      <c r="Q127" s="2"/>
      <c r="R127" s="2"/>
      <c r="S127" s="66"/>
      <c r="T127" s="37"/>
      <c r="U127" s="39"/>
      <c r="V127" s="2"/>
      <c r="W127" s="38"/>
      <c r="X127" s="5"/>
      <c r="Y127" s="5"/>
      <c r="AB127" s="8"/>
      <c r="AC127" s="8"/>
      <c r="AD127" s="8"/>
      <c r="AE127" s="8"/>
      <c r="AF127" s="8"/>
      <c r="AG127" s="8"/>
      <c r="AH127" s="8"/>
      <c r="AI127" s="8"/>
    </row>
    <row r="128" spans="1:35" x14ac:dyDescent="0.2">
      <c r="A128" s="10"/>
      <c r="B128" s="10"/>
      <c r="C128" s="11"/>
      <c r="D128" s="11"/>
      <c r="F128" s="57">
        <v>119.26578536881077</v>
      </c>
      <c r="G128" s="7">
        <v>122</v>
      </c>
      <c r="H128" s="6" t="s">
        <v>124</v>
      </c>
      <c r="I128" s="24">
        <v>110.66574607053742</v>
      </c>
      <c r="J128" s="57">
        <f t="shared" si="4"/>
        <v>119.26578536881077</v>
      </c>
      <c r="K128" s="35">
        <f t="shared" si="5"/>
        <v>8.6000392982733445</v>
      </c>
      <c r="L128" s="25">
        <f t="shared" si="6"/>
        <v>7.2108184855187676E-2</v>
      </c>
      <c r="M128" s="36"/>
      <c r="N128" s="5"/>
      <c r="O128" s="5"/>
      <c r="P128" s="6"/>
      <c r="Q128" s="2"/>
      <c r="R128" s="2"/>
      <c r="S128" s="66"/>
      <c r="T128" s="37"/>
      <c r="U128" s="39"/>
      <c r="V128" s="2"/>
      <c r="W128" s="38"/>
      <c r="X128" s="5"/>
      <c r="Y128" s="5"/>
      <c r="AB128" s="8"/>
      <c r="AC128" s="8"/>
      <c r="AD128" s="8"/>
      <c r="AE128" s="8"/>
      <c r="AF128" s="8"/>
      <c r="AG128" s="8"/>
      <c r="AH128" s="8"/>
      <c r="AI128" s="8"/>
    </row>
    <row r="129" spans="1:35" x14ac:dyDescent="0.2">
      <c r="A129" s="10"/>
      <c r="B129" s="10"/>
      <c r="C129" s="11"/>
      <c r="D129" s="11"/>
      <c r="F129" s="57">
        <v>334.54655148402776</v>
      </c>
      <c r="G129" s="7">
        <v>123</v>
      </c>
      <c r="H129" s="6" t="s">
        <v>125</v>
      </c>
      <c r="I129" s="24">
        <v>346.63152278622658</v>
      </c>
      <c r="J129" s="57">
        <f t="shared" si="4"/>
        <v>334.54655148402776</v>
      </c>
      <c r="K129" s="35">
        <f t="shared" si="5"/>
        <v>-12.084971302198824</v>
      </c>
      <c r="L129" s="25">
        <f t="shared" si="6"/>
        <v>-3.6123437078010939E-2</v>
      </c>
      <c r="M129" s="36"/>
      <c r="N129" s="5"/>
      <c r="O129" s="5"/>
      <c r="P129" s="6"/>
      <c r="Q129" s="2"/>
      <c r="R129" s="2"/>
      <c r="S129" s="66"/>
      <c r="T129" s="37"/>
      <c r="U129" s="39"/>
      <c r="V129" s="2"/>
      <c r="W129" s="38"/>
      <c r="X129" s="5"/>
      <c r="Y129" s="5"/>
      <c r="AB129" s="8"/>
      <c r="AC129" s="8"/>
      <c r="AD129" s="8"/>
      <c r="AE129" s="8"/>
      <c r="AF129" s="8"/>
      <c r="AG129" s="8"/>
      <c r="AH129" s="8"/>
      <c r="AI129" s="8"/>
    </row>
    <row r="130" spans="1:35" x14ac:dyDescent="0.2">
      <c r="A130" s="10"/>
      <c r="B130" s="10"/>
      <c r="C130" s="11"/>
      <c r="D130" s="11"/>
      <c r="F130" s="57">
        <v>56.139248466531129</v>
      </c>
      <c r="G130" s="7">
        <v>124</v>
      </c>
      <c r="H130" s="6" t="s">
        <v>126</v>
      </c>
      <c r="I130" s="24">
        <v>56.957320349702719</v>
      </c>
      <c r="J130" s="57">
        <f t="shared" si="4"/>
        <v>56.139248466531129</v>
      </c>
      <c r="K130" s="35">
        <f t="shared" si="5"/>
        <v>-0.81807188317159074</v>
      </c>
      <c r="L130" s="25">
        <f t="shared" si="6"/>
        <v>-1.4572191568601164E-2</v>
      </c>
      <c r="M130" s="36"/>
      <c r="N130" s="5"/>
      <c r="O130" s="5"/>
      <c r="P130" s="6"/>
      <c r="Q130" s="2"/>
      <c r="R130" s="2"/>
      <c r="S130" s="66"/>
      <c r="T130" s="37"/>
      <c r="U130" s="39"/>
      <c r="V130" s="2"/>
      <c r="W130" s="38"/>
      <c r="X130" s="5"/>
      <c r="Y130" s="5"/>
      <c r="AB130" s="8"/>
      <c r="AC130" s="8"/>
      <c r="AD130" s="8"/>
      <c r="AE130" s="8"/>
      <c r="AF130" s="8"/>
      <c r="AG130" s="8"/>
      <c r="AH130" s="8"/>
      <c r="AI130" s="8"/>
    </row>
    <row r="131" spans="1:35" x14ac:dyDescent="0.2">
      <c r="A131" s="10"/>
      <c r="B131" s="10"/>
      <c r="C131" s="11"/>
      <c r="D131" s="11"/>
      <c r="F131" s="57">
        <v>648.85406060243918</v>
      </c>
      <c r="G131" s="7">
        <v>125</v>
      </c>
      <c r="H131" s="6" t="s">
        <v>127</v>
      </c>
      <c r="I131" s="24">
        <v>645.42269227961242</v>
      </c>
      <c r="J131" s="57">
        <f t="shared" si="4"/>
        <v>648.85406060243918</v>
      </c>
      <c r="K131" s="35">
        <f t="shared" si="5"/>
        <v>3.4313683228267564</v>
      </c>
      <c r="L131" s="25">
        <f t="shared" si="6"/>
        <v>5.2883514663387421E-3</v>
      </c>
      <c r="M131" s="36"/>
      <c r="N131" s="5"/>
      <c r="O131" s="5"/>
      <c r="P131" s="6"/>
      <c r="Q131" s="2"/>
      <c r="R131" s="2"/>
      <c r="S131" s="66"/>
      <c r="T131" s="37"/>
      <c r="U131" s="39"/>
      <c r="V131" s="2"/>
      <c r="W131" s="38"/>
      <c r="X131" s="5"/>
      <c r="Y131" s="5"/>
      <c r="AB131" s="8"/>
      <c r="AC131" s="8"/>
      <c r="AD131" s="8"/>
      <c r="AE131" s="8"/>
      <c r="AF131" s="8"/>
      <c r="AG131" s="8"/>
      <c r="AH131" s="8"/>
      <c r="AI131" s="8"/>
    </row>
    <row r="132" spans="1:35" x14ac:dyDescent="0.2">
      <c r="A132" s="10"/>
      <c r="B132" s="10"/>
      <c r="C132" s="11"/>
      <c r="D132" s="11"/>
      <c r="F132" s="58">
        <v>0</v>
      </c>
      <c r="G132" s="7">
        <v>126</v>
      </c>
      <c r="H132" s="6" t="s">
        <v>128</v>
      </c>
      <c r="I132" s="24">
        <v>0</v>
      </c>
      <c r="J132" s="57">
        <f t="shared" si="4"/>
        <v>0</v>
      </c>
      <c r="K132" s="35">
        <f t="shared" si="5"/>
        <v>0</v>
      </c>
      <c r="L132" s="25" t="str">
        <f t="shared" si="6"/>
        <v/>
      </c>
      <c r="M132" s="36"/>
      <c r="N132" s="5"/>
      <c r="O132" s="5"/>
      <c r="P132" s="6"/>
      <c r="Q132" s="2"/>
      <c r="R132" s="2"/>
      <c r="S132" s="66"/>
      <c r="T132" s="37"/>
      <c r="U132" s="39"/>
      <c r="V132" s="2"/>
      <c r="W132" s="38"/>
      <c r="X132" s="5"/>
      <c r="Y132" s="5"/>
      <c r="AB132" s="8"/>
      <c r="AC132" s="8"/>
      <c r="AD132" s="8"/>
      <c r="AE132" s="8"/>
      <c r="AF132" s="8"/>
      <c r="AG132" s="8"/>
      <c r="AH132" s="8"/>
      <c r="AI132" s="8"/>
    </row>
    <row r="133" spans="1:35" x14ac:dyDescent="0.2">
      <c r="A133" s="10"/>
      <c r="B133" s="10"/>
      <c r="C133" s="11"/>
      <c r="D133" s="11"/>
      <c r="F133" s="58">
        <v>0</v>
      </c>
      <c r="G133" s="7">
        <v>127</v>
      </c>
      <c r="H133" s="6" t="s">
        <v>129</v>
      </c>
      <c r="I133" s="24">
        <v>0</v>
      </c>
      <c r="J133" s="57">
        <f t="shared" si="4"/>
        <v>0</v>
      </c>
      <c r="K133" s="35">
        <f t="shared" si="5"/>
        <v>0</v>
      </c>
      <c r="L133" s="25" t="str">
        <f t="shared" si="6"/>
        <v/>
      </c>
      <c r="M133" s="36"/>
      <c r="N133" s="13"/>
      <c r="O133" s="5"/>
      <c r="P133" s="6"/>
      <c r="Q133" s="2"/>
      <c r="R133" s="2"/>
      <c r="S133" s="66"/>
      <c r="T133" s="37"/>
      <c r="U133" s="39"/>
      <c r="V133" s="2"/>
      <c r="W133" s="38"/>
      <c r="X133" s="5"/>
      <c r="Y133" s="5"/>
      <c r="AB133" s="8"/>
      <c r="AC133" s="8"/>
      <c r="AD133" s="8"/>
      <c r="AE133" s="8"/>
      <c r="AF133" s="8"/>
      <c r="AG133" s="8"/>
      <c r="AH133" s="8"/>
      <c r="AI133" s="8"/>
    </row>
    <row r="134" spans="1:35" s="5" customFormat="1" x14ac:dyDescent="0.2">
      <c r="A134" s="10"/>
      <c r="B134" s="10"/>
      <c r="C134" s="3"/>
      <c r="D134" s="3"/>
      <c r="F134" s="57">
        <v>10.239991673079713</v>
      </c>
      <c r="G134" s="7">
        <v>128</v>
      </c>
      <c r="H134" s="6" t="s">
        <v>130</v>
      </c>
      <c r="I134" s="2">
        <v>9.6330469080152117</v>
      </c>
      <c r="J134" s="57">
        <f t="shared" si="4"/>
        <v>10.239991673079713</v>
      </c>
      <c r="K134" s="37">
        <f t="shared" si="5"/>
        <v>0.60694476506450101</v>
      </c>
      <c r="L134" s="38">
        <f t="shared" si="6"/>
        <v>5.9271997911885047E-2</v>
      </c>
      <c r="M134" s="36"/>
      <c r="N134" s="14"/>
      <c r="P134" s="6"/>
      <c r="Q134" s="2"/>
      <c r="R134" s="2"/>
      <c r="S134" s="66"/>
      <c r="T134" s="37"/>
      <c r="U134" s="39"/>
      <c r="V134" s="2"/>
      <c r="W134" s="38"/>
    </row>
    <row r="135" spans="1:35" s="5" customFormat="1" x14ac:dyDescent="0.2">
      <c r="A135" s="10"/>
      <c r="B135" s="10"/>
      <c r="C135" s="3"/>
      <c r="D135" s="3"/>
      <c r="F135" s="57">
        <v>10.962814614708869</v>
      </c>
      <c r="G135" s="7">
        <v>129</v>
      </c>
      <c r="H135" s="6" t="s">
        <v>131</v>
      </c>
      <c r="I135" s="2">
        <v>9.9685808316666868</v>
      </c>
      <c r="J135" s="57">
        <f t="shared" si="4"/>
        <v>10.962814614708869</v>
      </c>
      <c r="K135" s="37">
        <f t="shared" si="5"/>
        <v>0.99423378304218168</v>
      </c>
      <c r="L135" s="38">
        <f t="shared" si="6"/>
        <v>9.069147093924336E-2</v>
      </c>
      <c r="M135" s="36"/>
      <c r="N135" s="15"/>
      <c r="P135" s="6"/>
      <c r="Q135" s="2"/>
      <c r="R135" s="2"/>
      <c r="S135" s="66"/>
      <c r="T135" s="37"/>
      <c r="U135" s="39"/>
      <c r="V135" s="2"/>
      <c r="W135" s="38"/>
    </row>
    <row r="136" spans="1:35" s="5" customFormat="1" x14ac:dyDescent="0.2">
      <c r="A136" s="10"/>
      <c r="B136" s="10"/>
      <c r="C136" s="3"/>
      <c r="D136" s="3"/>
      <c r="F136" s="57">
        <v>3.1322327470596769</v>
      </c>
      <c r="G136" s="7">
        <v>130</v>
      </c>
      <c r="H136" s="4" t="s">
        <v>132</v>
      </c>
      <c r="I136" s="2">
        <v>3.2110156360050706</v>
      </c>
      <c r="J136" s="57">
        <f t="shared" ref="J136:J199" si="7">F136</f>
        <v>3.1322327470596769</v>
      </c>
      <c r="K136" s="37">
        <f t="shared" ref="K136:K199" si="8">J136-I136</f>
        <v>-7.8782888945393648E-2</v>
      </c>
      <c r="L136" s="38">
        <f t="shared" si="6"/>
        <v>-2.5152309967817546E-2</v>
      </c>
      <c r="M136" s="36"/>
      <c r="N136" s="15"/>
      <c r="P136" s="4"/>
      <c r="Q136" s="2"/>
      <c r="R136" s="2"/>
      <c r="S136" s="66"/>
      <c r="T136" s="37"/>
      <c r="U136" s="39"/>
      <c r="V136" s="2"/>
      <c r="W136" s="38"/>
    </row>
    <row r="137" spans="1:35" s="5" customFormat="1" x14ac:dyDescent="0.2">
      <c r="A137" s="10"/>
      <c r="B137" s="10"/>
      <c r="C137" s="3"/>
      <c r="D137" s="3"/>
      <c r="F137" s="57">
        <v>16.143045696384487</v>
      </c>
      <c r="G137" s="7">
        <v>131</v>
      </c>
      <c r="H137" s="4" t="s">
        <v>133</v>
      </c>
      <c r="I137" s="2">
        <v>16.535046746123058</v>
      </c>
      <c r="J137" s="57">
        <f t="shared" si="7"/>
        <v>16.143045696384487</v>
      </c>
      <c r="K137" s="37">
        <f t="shared" si="8"/>
        <v>-0.39200104973857108</v>
      </c>
      <c r="L137" s="38">
        <f t="shared" ref="L137:L200" si="9">IF(J137&gt;0,K137/J137,"")</f>
        <v>-2.4282967236248763E-2</v>
      </c>
      <c r="M137" s="36"/>
      <c r="N137" s="15"/>
      <c r="P137" s="4"/>
      <c r="Q137" s="2"/>
      <c r="R137" s="2"/>
      <c r="S137" s="66"/>
      <c r="T137" s="37"/>
      <c r="U137" s="39"/>
      <c r="V137" s="2"/>
      <c r="W137" s="38"/>
    </row>
    <row r="138" spans="1:35" s="5" customFormat="1" x14ac:dyDescent="0.2">
      <c r="A138" s="10"/>
      <c r="B138" s="10"/>
      <c r="C138" s="3"/>
      <c r="D138" s="3"/>
      <c r="F138" s="57">
        <v>1.6865868638013644</v>
      </c>
      <c r="G138" s="7">
        <v>132</v>
      </c>
      <c r="H138" s="4" t="s">
        <v>134</v>
      </c>
      <c r="I138" s="2">
        <v>2.5688125088040565</v>
      </c>
      <c r="J138" s="57">
        <f t="shared" si="7"/>
        <v>1.6865868638013644</v>
      </c>
      <c r="K138" s="37">
        <f t="shared" si="8"/>
        <v>-0.88222564500269218</v>
      </c>
      <c r="L138" s="38">
        <f t="shared" si="9"/>
        <v>-0.52308343195218621</v>
      </c>
      <c r="M138" s="36"/>
      <c r="N138" s="15"/>
      <c r="P138" s="4"/>
      <c r="Q138" s="2"/>
      <c r="R138" s="2"/>
      <c r="S138" s="66"/>
      <c r="T138" s="37"/>
      <c r="U138" s="39"/>
      <c r="V138" s="2"/>
      <c r="W138" s="38"/>
    </row>
    <row r="139" spans="1:35" s="5" customFormat="1" x14ac:dyDescent="0.2">
      <c r="A139" s="10"/>
      <c r="B139" s="10"/>
      <c r="C139" s="3"/>
      <c r="D139" s="3"/>
      <c r="F139" s="57">
        <v>1.3251753929867862</v>
      </c>
      <c r="G139" s="7">
        <v>133</v>
      </c>
      <c r="H139" s="4" t="s">
        <v>135</v>
      </c>
      <c r="I139" s="2">
        <v>0.64220312720101413</v>
      </c>
      <c r="J139" s="57">
        <f t="shared" si="7"/>
        <v>1.3251753929867862</v>
      </c>
      <c r="K139" s="37">
        <f t="shared" si="8"/>
        <v>0.68297226578577208</v>
      </c>
      <c r="L139" s="38">
        <f t="shared" si="9"/>
        <v>0.51538254437884978</v>
      </c>
      <c r="M139" s="36"/>
      <c r="N139" s="15"/>
      <c r="P139" s="4"/>
      <c r="Q139" s="2"/>
      <c r="R139" s="2"/>
      <c r="S139" s="66"/>
      <c r="T139" s="37"/>
      <c r="U139" s="39"/>
      <c r="V139" s="2"/>
      <c r="W139" s="38"/>
    </row>
    <row r="140" spans="1:35" s="5" customFormat="1" x14ac:dyDescent="0.2">
      <c r="A140" s="10"/>
      <c r="B140" s="10"/>
      <c r="C140" s="3"/>
      <c r="D140" s="3"/>
      <c r="F140" s="57">
        <v>4.2164671595034111</v>
      </c>
      <c r="G140" s="7">
        <v>134</v>
      </c>
      <c r="H140" s="4" t="s">
        <v>136</v>
      </c>
      <c r="I140" s="2">
        <v>2.5688125088040565</v>
      </c>
      <c r="J140" s="57">
        <f t="shared" si="7"/>
        <v>4.2164671595034111</v>
      </c>
      <c r="K140" s="37">
        <f t="shared" si="8"/>
        <v>1.6476546506993546</v>
      </c>
      <c r="L140" s="38">
        <f t="shared" si="9"/>
        <v>0.39076662721912553</v>
      </c>
      <c r="M140" s="36"/>
      <c r="N140" s="15"/>
      <c r="P140" s="4"/>
      <c r="Q140" s="2"/>
      <c r="R140" s="2"/>
      <c r="S140" s="66"/>
      <c r="T140" s="37"/>
      <c r="U140" s="39"/>
      <c r="V140" s="2"/>
      <c r="W140" s="38"/>
    </row>
    <row r="141" spans="1:35" s="5" customFormat="1" x14ac:dyDescent="0.2">
      <c r="A141" s="10"/>
      <c r="B141" s="10"/>
      <c r="C141" s="3"/>
      <c r="D141" s="3"/>
      <c r="F141" s="58">
        <v>0.12047049027152602</v>
      </c>
      <c r="G141" s="7">
        <v>135</v>
      </c>
      <c r="H141" s="4" t="s">
        <v>137</v>
      </c>
      <c r="I141" s="2">
        <v>0</v>
      </c>
      <c r="J141" s="57">
        <f t="shared" si="7"/>
        <v>0.12047049027152602</v>
      </c>
      <c r="K141" s="37">
        <f t="shared" si="8"/>
        <v>0.12047049027152602</v>
      </c>
      <c r="L141" s="38">
        <f t="shared" si="9"/>
        <v>1</v>
      </c>
      <c r="M141" s="36"/>
      <c r="N141" s="15"/>
      <c r="P141" s="4"/>
      <c r="Q141" s="2"/>
      <c r="R141" s="2"/>
      <c r="S141" s="66"/>
      <c r="T141" s="37"/>
      <c r="U141" s="39"/>
      <c r="V141" s="2"/>
      <c r="W141" s="38"/>
    </row>
    <row r="142" spans="1:35" s="5" customFormat="1" x14ac:dyDescent="0.2">
      <c r="A142" s="10"/>
      <c r="B142" s="10"/>
      <c r="C142" s="3"/>
      <c r="D142" s="3"/>
      <c r="F142" s="58">
        <v>0</v>
      </c>
      <c r="G142" s="7">
        <v>136</v>
      </c>
      <c r="H142" s="4" t="s">
        <v>138</v>
      </c>
      <c r="I142" s="2">
        <v>0</v>
      </c>
      <c r="J142" s="57">
        <f t="shared" si="7"/>
        <v>0</v>
      </c>
      <c r="K142" s="37">
        <f t="shared" si="8"/>
        <v>0</v>
      </c>
      <c r="L142" s="38" t="str">
        <f t="shared" si="9"/>
        <v/>
      </c>
      <c r="M142" s="36"/>
      <c r="N142" s="15"/>
      <c r="P142" s="4"/>
      <c r="Q142" s="2"/>
      <c r="R142" s="2"/>
      <c r="S142" s="66"/>
      <c r="T142" s="37"/>
      <c r="U142" s="39"/>
      <c r="V142" s="2"/>
      <c r="W142" s="38"/>
    </row>
    <row r="143" spans="1:35" s="5" customFormat="1" x14ac:dyDescent="0.2">
      <c r="A143" s="10"/>
      <c r="B143" s="10"/>
      <c r="C143" s="3"/>
      <c r="D143" s="3"/>
      <c r="F143" s="58">
        <v>0</v>
      </c>
      <c r="G143" s="7">
        <v>137</v>
      </c>
      <c r="H143" s="4" t="s">
        <v>139</v>
      </c>
      <c r="I143" s="2">
        <v>0</v>
      </c>
      <c r="J143" s="57">
        <f t="shared" si="7"/>
        <v>0</v>
      </c>
      <c r="K143" s="37">
        <f t="shared" si="8"/>
        <v>0</v>
      </c>
      <c r="L143" s="38" t="str">
        <f t="shared" si="9"/>
        <v/>
      </c>
      <c r="M143" s="36"/>
      <c r="N143" s="15"/>
      <c r="P143" s="4"/>
      <c r="Q143" s="2"/>
      <c r="R143" s="2"/>
      <c r="S143" s="66"/>
      <c r="T143" s="37"/>
      <c r="U143" s="39"/>
      <c r="V143" s="2"/>
      <c r="W143" s="38"/>
    </row>
    <row r="144" spans="1:35" s="5" customFormat="1" x14ac:dyDescent="0.2">
      <c r="A144" s="10"/>
      <c r="B144" s="10"/>
      <c r="C144" s="3"/>
      <c r="D144" s="3"/>
      <c r="F144" s="58">
        <v>0</v>
      </c>
      <c r="G144" s="7">
        <v>138</v>
      </c>
      <c r="H144" s="4" t="s">
        <v>140</v>
      </c>
      <c r="I144" s="2">
        <v>0</v>
      </c>
      <c r="J144" s="57">
        <f t="shared" si="7"/>
        <v>0</v>
      </c>
      <c r="K144" s="37">
        <f t="shared" si="8"/>
        <v>0</v>
      </c>
      <c r="L144" s="38" t="str">
        <f t="shared" si="9"/>
        <v/>
      </c>
      <c r="M144" s="36"/>
      <c r="N144" s="15"/>
      <c r="P144" s="4"/>
      <c r="Q144" s="2"/>
      <c r="R144" s="2"/>
      <c r="S144" s="66"/>
      <c r="T144" s="37"/>
      <c r="U144" s="39"/>
      <c r="V144" s="2"/>
      <c r="W144" s="38"/>
    </row>
    <row r="145" spans="1:35" s="5" customFormat="1" x14ac:dyDescent="0.2">
      <c r="A145" s="10"/>
      <c r="B145" s="10"/>
      <c r="C145" s="3"/>
      <c r="D145" s="3"/>
      <c r="F145" s="57">
        <v>0.96376392217220819</v>
      </c>
      <c r="G145" s="7">
        <v>139</v>
      </c>
      <c r="H145" s="4" t="s">
        <v>141</v>
      </c>
      <c r="I145" s="2">
        <v>1.9266093816030425</v>
      </c>
      <c r="J145" s="57">
        <f t="shared" si="7"/>
        <v>0.96376392217220819</v>
      </c>
      <c r="K145" s="37">
        <f t="shared" si="8"/>
        <v>-0.96284545943083433</v>
      </c>
      <c r="L145" s="38">
        <f t="shared" si="9"/>
        <v>-0.99904700443724459</v>
      </c>
      <c r="M145" s="36"/>
      <c r="N145" s="16"/>
      <c r="P145" s="4"/>
      <c r="Q145" s="2"/>
      <c r="R145" s="2"/>
      <c r="S145" s="66"/>
      <c r="T145" s="37"/>
      <c r="U145" s="39"/>
      <c r="V145" s="2"/>
      <c r="W145" s="38"/>
    </row>
    <row r="146" spans="1:35" s="5" customFormat="1" x14ac:dyDescent="0.2">
      <c r="A146" s="10"/>
      <c r="B146" s="10"/>
      <c r="C146" s="3"/>
      <c r="D146" s="3"/>
      <c r="F146" s="57">
        <v>80.835698972193967</v>
      </c>
      <c r="G146" s="7">
        <v>140</v>
      </c>
      <c r="H146" s="4" t="s">
        <v>142</v>
      </c>
      <c r="I146" s="2">
        <v>80.977955380132187</v>
      </c>
      <c r="J146" s="57">
        <f t="shared" si="7"/>
        <v>80.835698972193967</v>
      </c>
      <c r="K146" s="37">
        <f t="shared" si="8"/>
        <v>-0.14225640793821981</v>
      </c>
      <c r="L146" s="38">
        <f t="shared" si="9"/>
        <v>-1.7598215855986286E-3</v>
      </c>
      <c r="M146" s="36"/>
      <c r="P146" s="4"/>
      <c r="Q146" s="2"/>
      <c r="R146" s="2"/>
      <c r="S146" s="66"/>
      <c r="T146" s="37"/>
      <c r="U146" s="39"/>
      <c r="V146" s="2"/>
      <c r="W146" s="38"/>
    </row>
    <row r="147" spans="1:35" x14ac:dyDescent="0.2">
      <c r="A147" s="10"/>
      <c r="B147" s="10"/>
      <c r="C147" s="11"/>
      <c r="D147" s="11"/>
      <c r="F147" s="57">
        <v>243.22991985821105</v>
      </c>
      <c r="G147" s="7">
        <v>141</v>
      </c>
      <c r="H147" s="4" t="s">
        <v>143</v>
      </c>
      <c r="I147" s="24">
        <v>243.87120725033384</v>
      </c>
      <c r="J147" s="57">
        <f t="shared" si="7"/>
        <v>243.22991985821105</v>
      </c>
      <c r="K147" s="35">
        <f t="shared" si="8"/>
        <v>-0.64128739212279129</v>
      </c>
      <c r="L147" s="25">
        <f t="shared" si="9"/>
        <v>-2.6365481372383165E-3</v>
      </c>
      <c r="M147" s="36"/>
      <c r="N147" s="5"/>
      <c r="O147" s="5"/>
      <c r="P147" s="4"/>
      <c r="Q147" s="2"/>
      <c r="R147" s="2"/>
      <c r="S147" s="66"/>
      <c r="T147" s="37"/>
      <c r="U147" s="39"/>
      <c r="V147" s="2"/>
      <c r="W147" s="38"/>
      <c r="X147" s="5"/>
      <c r="Y147" s="5"/>
      <c r="AB147" s="8"/>
      <c r="AC147" s="8"/>
      <c r="AD147" s="8"/>
      <c r="AE147" s="8"/>
      <c r="AF147" s="8"/>
      <c r="AG147" s="8"/>
      <c r="AH147" s="8"/>
      <c r="AI147" s="8"/>
    </row>
    <row r="148" spans="1:35" x14ac:dyDescent="0.2">
      <c r="A148" s="10"/>
      <c r="B148" s="10"/>
      <c r="C148" s="11"/>
      <c r="D148" s="11"/>
      <c r="F148" s="58">
        <v>0</v>
      </c>
      <c r="G148" s="7">
        <v>142</v>
      </c>
      <c r="H148" s="4" t="s">
        <v>144</v>
      </c>
      <c r="I148" s="24">
        <v>0</v>
      </c>
      <c r="J148" s="57">
        <f t="shared" si="7"/>
        <v>0</v>
      </c>
      <c r="K148" s="35">
        <f t="shared" si="8"/>
        <v>0</v>
      </c>
      <c r="L148" s="25" t="str">
        <f t="shared" si="9"/>
        <v/>
      </c>
      <c r="M148" s="36"/>
      <c r="N148" s="5"/>
      <c r="O148" s="5"/>
      <c r="P148" s="4"/>
      <c r="Q148" s="2"/>
      <c r="R148" s="2"/>
      <c r="S148" s="66"/>
      <c r="T148" s="37"/>
      <c r="U148" s="39"/>
      <c r="V148" s="2"/>
      <c r="W148" s="38"/>
      <c r="X148" s="5"/>
      <c r="Y148" s="5"/>
      <c r="AB148" s="8"/>
      <c r="AC148" s="8"/>
      <c r="AD148" s="8"/>
      <c r="AE148" s="8"/>
      <c r="AF148" s="8"/>
      <c r="AG148" s="8"/>
      <c r="AH148" s="8"/>
      <c r="AI148" s="8"/>
    </row>
    <row r="149" spans="1:35" x14ac:dyDescent="0.2">
      <c r="A149" s="10"/>
      <c r="B149" s="10"/>
      <c r="C149" s="11"/>
      <c r="D149" s="11"/>
      <c r="F149" s="58">
        <v>0</v>
      </c>
      <c r="G149" s="7">
        <v>143</v>
      </c>
      <c r="H149" s="4" t="s">
        <v>145</v>
      </c>
      <c r="I149" s="24">
        <v>0</v>
      </c>
      <c r="J149" s="57">
        <f t="shared" si="7"/>
        <v>0</v>
      </c>
      <c r="K149" s="35">
        <f t="shared" si="8"/>
        <v>0</v>
      </c>
      <c r="L149" s="25" t="str">
        <f t="shared" si="9"/>
        <v/>
      </c>
      <c r="M149" s="36"/>
      <c r="N149" s="5"/>
      <c r="O149" s="5"/>
      <c r="P149" s="4"/>
      <c r="Q149" s="2"/>
      <c r="R149" s="2"/>
      <c r="S149" s="66"/>
      <c r="T149" s="37"/>
      <c r="U149" s="39"/>
      <c r="V149" s="2"/>
      <c r="W149" s="38"/>
      <c r="X149" s="5"/>
      <c r="Y149" s="5"/>
      <c r="AB149" s="8"/>
      <c r="AC149" s="8"/>
      <c r="AD149" s="8"/>
      <c r="AE149" s="8"/>
      <c r="AF149" s="8"/>
      <c r="AG149" s="8"/>
      <c r="AH149" s="8"/>
      <c r="AI149" s="8"/>
    </row>
    <row r="150" spans="1:35" x14ac:dyDescent="0.2">
      <c r="A150" s="10"/>
      <c r="B150" s="10"/>
      <c r="C150" s="11"/>
      <c r="D150" s="11"/>
      <c r="F150" s="58">
        <v>0</v>
      </c>
      <c r="G150" s="7">
        <v>144</v>
      </c>
      <c r="H150" s="4" t="s">
        <v>146</v>
      </c>
      <c r="I150" s="24">
        <v>0</v>
      </c>
      <c r="J150" s="57">
        <f t="shared" si="7"/>
        <v>0</v>
      </c>
      <c r="K150" s="35">
        <f t="shared" si="8"/>
        <v>0</v>
      </c>
      <c r="L150" s="25" t="str">
        <f t="shared" si="9"/>
        <v/>
      </c>
      <c r="M150" s="36"/>
      <c r="N150" s="5"/>
      <c r="O150" s="5"/>
      <c r="P150" s="4"/>
      <c r="Q150" s="2"/>
      <c r="R150" s="2"/>
      <c r="S150" s="66"/>
      <c r="T150" s="37"/>
      <c r="U150" s="39"/>
      <c r="V150" s="2"/>
      <c r="W150" s="38"/>
      <c r="X150" s="5"/>
      <c r="Y150" s="5"/>
      <c r="AB150" s="8"/>
      <c r="AC150" s="8"/>
      <c r="AD150" s="8"/>
      <c r="AE150" s="8"/>
      <c r="AF150" s="8"/>
      <c r="AG150" s="8"/>
      <c r="AH150" s="8"/>
      <c r="AI150" s="8"/>
    </row>
    <row r="151" spans="1:35" x14ac:dyDescent="0.2">
      <c r="A151" s="10"/>
      <c r="B151" s="10"/>
      <c r="C151" s="11"/>
      <c r="D151" s="11"/>
      <c r="F151" s="58">
        <v>0</v>
      </c>
      <c r="G151" s="7">
        <v>145</v>
      </c>
      <c r="H151" s="4" t="s">
        <v>147</v>
      </c>
      <c r="I151" s="24">
        <v>0</v>
      </c>
      <c r="J151" s="57">
        <f t="shared" si="7"/>
        <v>0</v>
      </c>
      <c r="K151" s="35">
        <f t="shared" si="8"/>
        <v>0</v>
      </c>
      <c r="L151" s="25" t="str">
        <f t="shared" si="9"/>
        <v/>
      </c>
      <c r="M151" s="36"/>
      <c r="N151" s="5"/>
      <c r="O151" s="5"/>
      <c r="P151" s="4"/>
      <c r="Q151" s="2"/>
      <c r="R151" s="2"/>
      <c r="S151" s="66"/>
      <c r="T151" s="37"/>
      <c r="U151" s="39"/>
      <c r="V151" s="2"/>
      <c r="W151" s="38"/>
      <c r="X151" s="5"/>
      <c r="Y151" s="5"/>
      <c r="AB151" s="8"/>
      <c r="AC151" s="8"/>
      <c r="AD151" s="8"/>
      <c r="AE151" s="8"/>
      <c r="AF151" s="8"/>
      <c r="AG151" s="8"/>
      <c r="AH151" s="8"/>
      <c r="AI151" s="8"/>
    </row>
    <row r="152" spans="1:35" x14ac:dyDescent="0.2">
      <c r="A152" s="10"/>
      <c r="B152" s="10"/>
      <c r="C152" s="11"/>
      <c r="D152" s="11"/>
      <c r="F152" s="58">
        <v>0</v>
      </c>
      <c r="G152" s="7">
        <v>146</v>
      </c>
      <c r="H152" s="4" t="s">
        <v>148</v>
      </c>
      <c r="I152" s="24">
        <v>0</v>
      </c>
      <c r="J152" s="57">
        <f t="shared" si="7"/>
        <v>0</v>
      </c>
      <c r="K152" s="35">
        <f t="shared" si="8"/>
        <v>0</v>
      </c>
      <c r="L152" s="25" t="str">
        <f t="shared" si="9"/>
        <v/>
      </c>
      <c r="M152" s="36"/>
      <c r="N152" s="5"/>
      <c r="O152" s="5"/>
      <c r="P152" s="4"/>
      <c r="Q152" s="2"/>
      <c r="R152" s="2"/>
      <c r="S152" s="66"/>
      <c r="T152" s="37"/>
      <c r="U152" s="39"/>
      <c r="V152" s="2"/>
      <c r="W152" s="38"/>
      <c r="X152" s="5"/>
      <c r="Y152" s="5"/>
      <c r="AB152" s="8"/>
      <c r="AC152" s="8"/>
      <c r="AD152" s="8"/>
      <c r="AE152" s="8"/>
      <c r="AF152" s="8"/>
      <c r="AG152" s="8"/>
      <c r="AH152" s="8"/>
      <c r="AI152" s="8"/>
    </row>
    <row r="153" spans="1:35" x14ac:dyDescent="0.2">
      <c r="A153" s="10"/>
      <c r="B153" s="10"/>
      <c r="C153" s="11"/>
      <c r="D153" s="11"/>
      <c r="F153" s="57">
        <v>125.16883939211554</v>
      </c>
      <c r="G153" s="7">
        <v>147</v>
      </c>
      <c r="H153" s="4" t="s">
        <v>149</v>
      </c>
      <c r="I153" s="24">
        <v>125.53431123349395</v>
      </c>
      <c r="J153" s="57">
        <f t="shared" si="7"/>
        <v>125.16883939211554</v>
      </c>
      <c r="K153" s="35">
        <f t="shared" si="8"/>
        <v>-0.36547184137840816</v>
      </c>
      <c r="L153" s="25">
        <f t="shared" si="9"/>
        <v>-2.919830871272179E-3</v>
      </c>
      <c r="M153" s="36"/>
      <c r="N153" s="5"/>
      <c r="O153" s="5"/>
      <c r="P153" s="4"/>
      <c r="Q153" s="2"/>
      <c r="R153" s="2"/>
      <c r="S153" s="66"/>
      <c r="T153" s="37"/>
      <c r="U153" s="39"/>
      <c r="V153" s="2"/>
      <c r="W153" s="38"/>
      <c r="X153" s="5"/>
      <c r="Y153" s="5"/>
      <c r="AB153" s="8"/>
      <c r="AC153" s="8"/>
      <c r="AD153" s="8"/>
      <c r="AE153" s="8"/>
      <c r="AF153" s="8"/>
      <c r="AG153" s="8"/>
      <c r="AH153" s="8"/>
      <c r="AI153" s="8"/>
    </row>
    <row r="154" spans="1:35" x14ac:dyDescent="0.2">
      <c r="A154" s="10"/>
      <c r="B154" s="10"/>
      <c r="C154" s="11"/>
      <c r="D154" s="11"/>
      <c r="F154" s="57">
        <v>23.009863641861472</v>
      </c>
      <c r="G154" s="7">
        <v>148</v>
      </c>
      <c r="H154" s="4" t="s">
        <v>150</v>
      </c>
      <c r="I154" s="24">
        <v>22.575117234829182</v>
      </c>
      <c r="J154" s="57">
        <f t="shared" si="7"/>
        <v>23.009863641861472</v>
      </c>
      <c r="K154" s="35">
        <f t="shared" si="8"/>
        <v>0.43474640703228928</v>
      </c>
      <c r="L154" s="25">
        <f t="shared" si="9"/>
        <v>1.8893914966160955E-2</v>
      </c>
      <c r="M154" s="36"/>
      <c r="N154" s="5"/>
      <c r="O154" s="5"/>
      <c r="P154" s="4"/>
      <c r="Q154" s="2"/>
      <c r="R154" s="2"/>
      <c r="S154" s="66"/>
      <c r="T154" s="37"/>
      <c r="U154" s="39"/>
      <c r="V154" s="2"/>
      <c r="W154" s="38"/>
      <c r="X154" s="5"/>
      <c r="Y154" s="5"/>
      <c r="AB154" s="8"/>
      <c r="AC154" s="8"/>
      <c r="AD154" s="8"/>
      <c r="AE154" s="8"/>
      <c r="AF154" s="8"/>
      <c r="AG154" s="8"/>
      <c r="AH154" s="8"/>
      <c r="AI154" s="8"/>
    </row>
    <row r="155" spans="1:35" x14ac:dyDescent="0.2">
      <c r="A155" s="10"/>
      <c r="B155" s="10"/>
      <c r="C155" s="11"/>
      <c r="D155" s="11"/>
      <c r="F155" s="57">
        <v>0</v>
      </c>
      <c r="G155" s="7">
        <v>149</v>
      </c>
      <c r="H155" s="4" t="s">
        <v>151</v>
      </c>
      <c r="I155" s="24">
        <v>0</v>
      </c>
      <c r="J155" s="57">
        <f t="shared" si="7"/>
        <v>0</v>
      </c>
      <c r="K155" s="35">
        <f t="shared" si="8"/>
        <v>0</v>
      </c>
      <c r="L155" s="25" t="str">
        <f t="shared" si="9"/>
        <v/>
      </c>
      <c r="M155" s="36"/>
      <c r="N155" s="5"/>
      <c r="O155" s="5"/>
      <c r="P155" s="4"/>
      <c r="Q155" s="2"/>
      <c r="R155" s="2"/>
      <c r="S155" s="66"/>
      <c r="T155" s="37"/>
      <c r="U155" s="39"/>
      <c r="V155" s="2"/>
      <c r="W155" s="38"/>
      <c r="X155" s="5"/>
      <c r="Y155" s="5"/>
      <c r="AB155" s="8"/>
      <c r="AC155" s="8"/>
      <c r="AD155" s="8"/>
      <c r="AE155" s="8"/>
      <c r="AF155" s="8"/>
      <c r="AG155" s="8"/>
      <c r="AH155" s="8"/>
      <c r="AI155" s="8"/>
    </row>
    <row r="156" spans="1:35" x14ac:dyDescent="0.2">
      <c r="A156" s="10"/>
      <c r="B156" s="10"/>
      <c r="C156" s="11"/>
      <c r="D156" s="11"/>
      <c r="F156" s="57">
        <v>198.05348600638879</v>
      </c>
      <c r="G156" s="7">
        <v>150</v>
      </c>
      <c r="H156" s="4" t="s">
        <v>152</v>
      </c>
      <c r="I156" s="24">
        <v>198.69201311921293</v>
      </c>
      <c r="J156" s="57">
        <f t="shared" si="7"/>
        <v>198.05348600638879</v>
      </c>
      <c r="K156" s="35">
        <f t="shared" si="8"/>
        <v>-0.63852711282413566</v>
      </c>
      <c r="L156" s="25">
        <f t="shared" si="9"/>
        <v>-3.2240135010980727E-3</v>
      </c>
      <c r="M156" s="36"/>
      <c r="N156" s="5"/>
      <c r="O156" s="5"/>
      <c r="P156" s="4"/>
      <c r="Q156" s="2"/>
      <c r="R156" s="2"/>
      <c r="S156" s="66"/>
      <c r="T156" s="37"/>
      <c r="U156" s="39"/>
      <c r="V156" s="2"/>
      <c r="W156" s="38"/>
      <c r="X156" s="5"/>
      <c r="Y156" s="5"/>
      <c r="AB156" s="8"/>
      <c r="AC156" s="8"/>
      <c r="AD156" s="8"/>
      <c r="AE156" s="8"/>
      <c r="AF156" s="8"/>
      <c r="AG156" s="8"/>
      <c r="AH156" s="8"/>
      <c r="AI156" s="8"/>
    </row>
    <row r="157" spans="1:35" x14ac:dyDescent="0.2">
      <c r="A157" s="10"/>
      <c r="B157" s="10"/>
      <c r="C157" s="11"/>
      <c r="D157" s="11"/>
      <c r="F157" s="57">
        <v>0</v>
      </c>
      <c r="G157" s="7">
        <v>151</v>
      </c>
      <c r="H157" s="4" t="s">
        <v>153</v>
      </c>
      <c r="I157" s="24">
        <v>0</v>
      </c>
      <c r="J157" s="57">
        <f t="shared" si="7"/>
        <v>0</v>
      </c>
      <c r="K157" s="35">
        <f t="shared" si="8"/>
        <v>0</v>
      </c>
      <c r="L157" s="25" t="str">
        <f t="shared" si="9"/>
        <v/>
      </c>
      <c r="M157" s="36"/>
      <c r="N157" s="13"/>
      <c r="O157" s="5"/>
      <c r="P157" s="4"/>
      <c r="Q157" s="2"/>
      <c r="R157" s="2"/>
      <c r="S157" s="66"/>
      <c r="T157" s="37"/>
      <c r="U157" s="39"/>
      <c r="V157" s="2"/>
      <c r="W157" s="38"/>
      <c r="X157" s="5"/>
      <c r="Y157" s="5"/>
      <c r="AB157" s="8"/>
      <c r="AC157" s="8"/>
      <c r="AD157" s="8"/>
      <c r="AE157" s="8"/>
      <c r="AF157" s="8"/>
      <c r="AG157" s="8"/>
      <c r="AH157" s="8"/>
      <c r="AI157" s="8"/>
    </row>
    <row r="158" spans="1:35" s="5" customFormat="1" x14ac:dyDescent="0.2">
      <c r="A158" s="10"/>
      <c r="B158" s="10"/>
      <c r="C158" s="3"/>
      <c r="D158" s="3"/>
      <c r="F158" s="57">
        <v>393.09520975598946</v>
      </c>
      <c r="G158" s="7">
        <v>152</v>
      </c>
      <c r="H158" s="4" t="s">
        <v>154</v>
      </c>
      <c r="I158" s="2">
        <v>398.823468457253</v>
      </c>
      <c r="J158" s="57">
        <f t="shared" si="7"/>
        <v>393.09520975598946</v>
      </c>
      <c r="K158" s="37">
        <f t="shared" si="8"/>
        <v>-5.7282587012635418</v>
      </c>
      <c r="L158" s="38">
        <f t="shared" si="9"/>
        <v>-1.457219156860067E-2</v>
      </c>
      <c r="M158" s="36"/>
      <c r="N158" s="14"/>
      <c r="P158" s="4"/>
      <c r="Q158" s="2"/>
      <c r="R158" s="2"/>
      <c r="S158" s="66"/>
      <c r="T158" s="37"/>
      <c r="U158" s="39"/>
      <c r="V158" s="2"/>
      <c r="W158" s="38"/>
    </row>
    <row r="159" spans="1:35" s="5" customFormat="1" x14ac:dyDescent="0.2">
      <c r="A159" s="10"/>
      <c r="B159" s="10"/>
      <c r="C159" s="3"/>
      <c r="D159" s="3"/>
      <c r="F159" s="57">
        <v>10.721873634165817</v>
      </c>
      <c r="G159" s="7">
        <v>153</v>
      </c>
      <c r="H159" s="4" t="s">
        <v>155</v>
      </c>
      <c r="I159" s="2">
        <v>10.892077354959453</v>
      </c>
      <c r="J159" s="57">
        <f t="shared" si="7"/>
        <v>10.721873634165817</v>
      </c>
      <c r="K159" s="37">
        <f t="shared" si="8"/>
        <v>-0.17020372079363533</v>
      </c>
      <c r="L159" s="38">
        <f t="shared" si="9"/>
        <v>-1.5874438237293915E-2</v>
      </c>
      <c r="M159" s="36"/>
      <c r="N159" s="15"/>
      <c r="P159" s="4"/>
      <c r="Q159" s="2"/>
      <c r="R159" s="2"/>
      <c r="S159" s="66"/>
      <c r="T159" s="37"/>
      <c r="U159" s="39"/>
      <c r="V159" s="2"/>
      <c r="W159" s="38"/>
    </row>
    <row r="160" spans="1:35" s="5" customFormat="1" x14ac:dyDescent="0.2">
      <c r="A160" s="10"/>
      <c r="B160" s="10"/>
      <c r="C160" s="3"/>
      <c r="D160" s="3"/>
      <c r="F160" s="58">
        <v>0</v>
      </c>
      <c r="G160" s="7">
        <v>154</v>
      </c>
      <c r="H160" s="4" t="s">
        <v>156</v>
      </c>
      <c r="I160" s="2">
        <v>0</v>
      </c>
      <c r="J160" s="57">
        <f t="shared" si="7"/>
        <v>0</v>
      </c>
      <c r="K160" s="37">
        <f t="shared" si="8"/>
        <v>0</v>
      </c>
      <c r="L160" s="38" t="str">
        <f t="shared" si="9"/>
        <v/>
      </c>
      <c r="M160" s="36"/>
      <c r="N160" s="15"/>
      <c r="P160" s="4"/>
      <c r="Q160" s="2"/>
      <c r="R160" s="2"/>
      <c r="S160" s="66"/>
      <c r="T160" s="37"/>
      <c r="U160" s="39"/>
      <c r="V160" s="2"/>
      <c r="W160" s="38"/>
    </row>
    <row r="161" spans="1:35" s="5" customFormat="1" x14ac:dyDescent="0.2">
      <c r="A161" s="10"/>
      <c r="B161" s="10"/>
      <c r="C161" s="3"/>
      <c r="D161" s="3"/>
      <c r="F161" s="57">
        <v>44.81502238100768</v>
      </c>
      <c r="G161" s="7">
        <v>155</v>
      </c>
      <c r="H161" s="4" t="s">
        <v>157</v>
      </c>
      <c r="I161" s="2">
        <v>44.82188440275511</v>
      </c>
      <c r="J161" s="57">
        <f t="shared" si="7"/>
        <v>44.81502238100768</v>
      </c>
      <c r="K161" s="37">
        <f t="shared" si="8"/>
        <v>-6.8620217474304468E-3</v>
      </c>
      <c r="L161" s="38">
        <f t="shared" si="9"/>
        <v>-1.531187843462626E-4</v>
      </c>
      <c r="M161" s="36"/>
      <c r="N161" s="15"/>
      <c r="P161" s="4"/>
      <c r="Q161" s="2"/>
      <c r="R161" s="2"/>
      <c r="S161" s="66"/>
      <c r="T161" s="37"/>
      <c r="U161" s="39"/>
      <c r="V161" s="2"/>
      <c r="W161" s="38"/>
    </row>
    <row r="162" spans="1:35" s="5" customFormat="1" x14ac:dyDescent="0.2">
      <c r="A162" s="10"/>
      <c r="B162" s="10"/>
      <c r="C162" s="3"/>
      <c r="D162" s="3"/>
      <c r="F162" s="57">
        <v>1976.438863394656</v>
      </c>
      <c r="G162" s="7">
        <v>156</v>
      </c>
      <c r="H162" s="4" t="s">
        <v>158</v>
      </c>
      <c r="I162" s="2">
        <v>1971.211696121391</v>
      </c>
      <c r="J162" s="57">
        <f t="shared" si="7"/>
        <v>1976.438863394656</v>
      </c>
      <c r="K162" s="37">
        <f t="shared" si="8"/>
        <v>5.2271672732649677</v>
      </c>
      <c r="L162" s="38">
        <f t="shared" si="9"/>
        <v>2.6447401789534662E-3</v>
      </c>
      <c r="M162" s="36"/>
      <c r="N162" s="16"/>
      <c r="P162" s="4"/>
      <c r="Q162" s="2"/>
      <c r="R162" s="2"/>
      <c r="S162" s="66"/>
      <c r="T162" s="37"/>
      <c r="U162" s="39"/>
      <c r="V162" s="2"/>
      <c r="W162" s="38"/>
    </row>
    <row r="163" spans="1:35" s="5" customFormat="1" x14ac:dyDescent="0.2">
      <c r="A163" s="10"/>
      <c r="B163" s="10"/>
      <c r="C163" s="3"/>
      <c r="D163" s="3"/>
      <c r="F163" s="57">
        <v>149.38340793669227</v>
      </c>
      <c r="G163" s="7">
        <v>157</v>
      </c>
      <c r="H163" s="4" t="s">
        <v>159</v>
      </c>
      <c r="I163" s="2">
        <v>148.19547278280623</v>
      </c>
      <c r="J163" s="57">
        <f t="shared" si="7"/>
        <v>149.38340793669227</v>
      </c>
      <c r="K163" s="37">
        <f t="shared" si="8"/>
        <v>1.1879351538860305</v>
      </c>
      <c r="L163" s="38">
        <f t="shared" si="9"/>
        <v>7.952256346899448E-3</v>
      </c>
      <c r="M163" s="36"/>
      <c r="N163" s="14"/>
      <c r="P163" s="4"/>
      <c r="Q163" s="2"/>
      <c r="R163" s="2"/>
      <c r="S163" s="66"/>
      <c r="T163" s="37"/>
      <c r="U163" s="39"/>
      <c r="V163" s="2"/>
      <c r="W163" s="38"/>
    </row>
    <row r="164" spans="1:35" s="5" customFormat="1" x14ac:dyDescent="0.2">
      <c r="A164" s="10"/>
      <c r="B164" s="10"/>
      <c r="C164" s="3"/>
      <c r="D164" s="3"/>
      <c r="F164" s="57">
        <v>202.87230561724982</v>
      </c>
      <c r="G164" s="7">
        <v>158</v>
      </c>
      <c r="H164" s="4" t="s">
        <v>160</v>
      </c>
      <c r="I164" s="2">
        <v>202.5926388022458</v>
      </c>
      <c r="J164" s="57">
        <f t="shared" si="7"/>
        <v>202.87230561724982</v>
      </c>
      <c r="K164" s="37">
        <f t="shared" si="8"/>
        <v>0.27966681500402046</v>
      </c>
      <c r="L164" s="38">
        <f t="shared" si="9"/>
        <v>1.3785361888263617E-3</v>
      </c>
      <c r="M164" s="36"/>
      <c r="N164" s="15"/>
      <c r="P164" s="4"/>
      <c r="Q164" s="2"/>
      <c r="R164" s="2"/>
      <c r="S164" s="66"/>
      <c r="T164" s="37"/>
      <c r="U164" s="39"/>
      <c r="V164" s="2"/>
      <c r="W164" s="38"/>
    </row>
    <row r="165" spans="1:35" s="5" customFormat="1" x14ac:dyDescent="0.2">
      <c r="A165" s="10"/>
      <c r="B165" s="10"/>
      <c r="C165" s="3"/>
      <c r="D165" s="3"/>
      <c r="F165" s="58">
        <v>0</v>
      </c>
      <c r="G165" s="7">
        <v>159</v>
      </c>
      <c r="H165" s="4" t="s">
        <v>161</v>
      </c>
      <c r="I165" s="2">
        <v>0</v>
      </c>
      <c r="J165" s="57">
        <f t="shared" si="7"/>
        <v>0</v>
      </c>
      <c r="K165" s="37">
        <f t="shared" si="8"/>
        <v>0</v>
      </c>
      <c r="L165" s="38" t="str">
        <f t="shared" si="9"/>
        <v/>
      </c>
      <c r="M165" s="36"/>
      <c r="N165" s="15"/>
      <c r="P165" s="4"/>
      <c r="Q165" s="2"/>
      <c r="R165" s="2"/>
      <c r="S165" s="66"/>
      <c r="T165" s="37"/>
      <c r="U165" s="39"/>
      <c r="V165" s="2"/>
      <c r="W165" s="38"/>
    </row>
    <row r="166" spans="1:35" s="5" customFormat="1" x14ac:dyDescent="0.2">
      <c r="A166" s="10"/>
      <c r="B166" s="10"/>
      <c r="C166" s="3"/>
      <c r="D166" s="3"/>
      <c r="F166" s="57">
        <v>1.0842344124437342</v>
      </c>
      <c r="G166" s="7">
        <v>160</v>
      </c>
      <c r="H166" s="4" t="s">
        <v>162</v>
      </c>
      <c r="I166" s="2">
        <v>0</v>
      </c>
      <c r="J166" s="57">
        <f t="shared" si="7"/>
        <v>1.0842344124437342</v>
      </c>
      <c r="K166" s="37">
        <f t="shared" si="8"/>
        <v>1.0842344124437342</v>
      </c>
      <c r="L166" s="38">
        <f t="shared" si="9"/>
        <v>1</v>
      </c>
      <c r="M166" s="36"/>
      <c r="N166" s="15"/>
      <c r="P166" s="4"/>
      <c r="Q166" s="2"/>
      <c r="R166" s="2"/>
      <c r="S166" s="66"/>
      <c r="T166" s="37"/>
      <c r="U166" s="39"/>
      <c r="V166" s="2"/>
      <c r="W166" s="38"/>
    </row>
    <row r="167" spans="1:35" s="5" customFormat="1" x14ac:dyDescent="0.2">
      <c r="A167" s="10"/>
      <c r="B167" s="10"/>
      <c r="C167" s="3"/>
      <c r="D167" s="3"/>
      <c r="F167" s="57">
        <v>1.4456458832583123</v>
      </c>
      <c r="G167" s="7">
        <v>161</v>
      </c>
      <c r="H167" s="4" t="s">
        <v>163</v>
      </c>
      <c r="I167" s="2">
        <v>0</v>
      </c>
      <c r="J167" s="57">
        <f t="shared" si="7"/>
        <v>1.4456458832583123</v>
      </c>
      <c r="K167" s="37">
        <f t="shared" si="8"/>
        <v>1.4456458832583123</v>
      </c>
      <c r="L167" s="38">
        <f t="shared" si="9"/>
        <v>1</v>
      </c>
      <c r="M167" s="36"/>
      <c r="N167" s="15"/>
      <c r="P167" s="4"/>
      <c r="Q167" s="2"/>
      <c r="R167" s="2"/>
      <c r="S167" s="66"/>
      <c r="T167" s="37"/>
      <c r="U167" s="39"/>
      <c r="V167" s="2"/>
      <c r="W167" s="38"/>
    </row>
    <row r="168" spans="1:35" s="5" customFormat="1" x14ac:dyDescent="0.2">
      <c r="A168" s="10"/>
      <c r="B168" s="10"/>
      <c r="C168" s="3"/>
      <c r="D168" s="3"/>
      <c r="F168" s="57">
        <v>167.69492245796422</v>
      </c>
      <c r="G168" s="7">
        <v>162</v>
      </c>
      <c r="H168" s="4" t="s">
        <v>164</v>
      </c>
      <c r="I168" s="2">
        <v>168.73451409159944</v>
      </c>
      <c r="J168" s="57">
        <f t="shared" si="7"/>
        <v>167.69492245796422</v>
      </c>
      <c r="K168" s="37">
        <f t="shared" si="8"/>
        <v>-1.0395916336352116</v>
      </c>
      <c r="L168" s="38">
        <f t="shared" si="9"/>
        <v>-6.1993029866232478E-3</v>
      </c>
      <c r="M168" s="36"/>
      <c r="N168" s="15"/>
      <c r="P168" s="4"/>
      <c r="Q168" s="2"/>
      <c r="R168" s="2"/>
      <c r="S168" s="66"/>
      <c r="T168" s="37"/>
      <c r="U168" s="39"/>
      <c r="V168" s="2"/>
      <c r="W168" s="38"/>
    </row>
    <row r="169" spans="1:35" s="5" customFormat="1" x14ac:dyDescent="0.2">
      <c r="A169" s="10"/>
      <c r="B169" s="10"/>
      <c r="C169" s="3"/>
      <c r="D169" s="3"/>
      <c r="F169" s="57">
        <v>419.35777663518212</v>
      </c>
      <c r="G169" s="7">
        <v>163</v>
      </c>
      <c r="H169" s="4" t="s">
        <v>165</v>
      </c>
      <c r="I169" s="2">
        <v>413.71451616585108</v>
      </c>
      <c r="J169" s="57">
        <f t="shared" si="7"/>
        <v>419.35777663518212</v>
      </c>
      <c r="K169" s="37">
        <f t="shared" si="8"/>
        <v>5.6432604693310395</v>
      </c>
      <c r="L169" s="38">
        <f t="shared" si="9"/>
        <v>1.3456911457827481E-2</v>
      </c>
      <c r="M169" s="36"/>
      <c r="N169" s="16"/>
      <c r="P169" s="4"/>
      <c r="Q169" s="2"/>
      <c r="R169" s="2"/>
      <c r="S169" s="66"/>
      <c r="T169" s="37"/>
      <c r="U169" s="39"/>
      <c r="V169" s="2"/>
      <c r="W169" s="38"/>
    </row>
    <row r="170" spans="1:35" s="5" customFormat="1" x14ac:dyDescent="0.2">
      <c r="A170" s="10"/>
      <c r="B170" s="10"/>
      <c r="C170" s="3"/>
      <c r="D170" s="3"/>
      <c r="F170" s="57">
        <v>420.44201104762584</v>
      </c>
      <c r="G170" s="7">
        <v>164</v>
      </c>
      <c r="H170" s="4" t="s">
        <v>166</v>
      </c>
      <c r="I170" s="2">
        <v>416.51589914539204</v>
      </c>
      <c r="J170" s="57">
        <f t="shared" si="7"/>
        <v>420.44201104762584</v>
      </c>
      <c r="K170" s="37">
        <f t="shared" si="8"/>
        <v>3.9261119022337994</v>
      </c>
      <c r="L170" s="38">
        <f t="shared" si="9"/>
        <v>9.3380580414669043E-3</v>
      </c>
      <c r="M170" s="36"/>
      <c r="P170" s="4"/>
      <c r="Q170" s="2"/>
      <c r="R170" s="2"/>
      <c r="S170" s="66"/>
      <c r="T170" s="37"/>
      <c r="U170" s="39"/>
      <c r="V170" s="2"/>
      <c r="W170" s="38"/>
    </row>
    <row r="171" spans="1:35" s="5" customFormat="1" x14ac:dyDescent="0.2">
      <c r="A171" s="10"/>
      <c r="B171" s="10"/>
      <c r="C171" s="3"/>
      <c r="D171" s="3"/>
      <c r="F171" s="57">
        <v>333.70325805212713</v>
      </c>
      <c r="G171" s="7">
        <v>165</v>
      </c>
      <c r="H171" s="4" t="s">
        <v>167</v>
      </c>
      <c r="I171" s="2">
        <v>333.89089482168248</v>
      </c>
      <c r="J171" s="57">
        <f t="shared" si="7"/>
        <v>333.70325805212713</v>
      </c>
      <c r="K171" s="37">
        <f t="shared" si="8"/>
        <v>-0.18763676955535402</v>
      </c>
      <c r="L171" s="38">
        <f t="shared" si="9"/>
        <v>-5.6228629786420504E-4</v>
      </c>
      <c r="M171" s="36"/>
      <c r="P171" s="4"/>
      <c r="Q171" s="2"/>
      <c r="R171" s="2"/>
      <c r="S171" s="66"/>
      <c r="T171" s="37"/>
      <c r="U171" s="39"/>
      <c r="V171" s="2"/>
      <c r="W171" s="38"/>
    </row>
    <row r="172" spans="1:35" x14ac:dyDescent="0.2">
      <c r="A172" s="10"/>
      <c r="B172" s="10"/>
      <c r="C172" s="11"/>
      <c r="D172" s="11"/>
      <c r="F172" s="57">
        <v>555.368960151735</v>
      </c>
      <c r="G172" s="7">
        <v>166</v>
      </c>
      <c r="H172" s="4" t="s">
        <v>168</v>
      </c>
      <c r="I172" s="24">
        <v>553.70484903364991</v>
      </c>
      <c r="J172" s="57">
        <f t="shared" si="7"/>
        <v>555.368960151735</v>
      </c>
      <c r="K172" s="35">
        <f t="shared" si="8"/>
        <v>1.6641111180850885</v>
      </c>
      <c r="L172" s="25">
        <f t="shared" si="9"/>
        <v>2.9964064207521224E-3</v>
      </c>
      <c r="M172" s="36"/>
      <c r="N172" s="5"/>
      <c r="O172" s="5"/>
      <c r="P172" s="4"/>
      <c r="Q172" s="2"/>
      <c r="R172" s="2"/>
      <c r="S172" s="66"/>
      <c r="T172" s="37"/>
      <c r="U172" s="39"/>
      <c r="V172" s="2"/>
      <c r="W172" s="38"/>
      <c r="X172" s="5"/>
      <c r="Y172" s="5"/>
      <c r="AB172" s="8"/>
      <c r="AC172" s="8"/>
      <c r="AD172" s="8"/>
      <c r="AE172" s="8"/>
      <c r="AF172" s="8"/>
      <c r="AG172" s="8"/>
      <c r="AH172" s="8"/>
      <c r="AI172" s="8"/>
    </row>
    <row r="173" spans="1:35" x14ac:dyDescent="0.2">
      <c r="A173" s="10"/>
      <c r="B173" s="10"/>
      <c r="C173" s="11"/>
      <c r="D173" s="11"/>
      <c r="F173" s="57">
        <v>28.431035704080141</v>
      </c>
      <c r="G173" s="7">
        <v>167</v>
      </c>
      <c r="H173" s="4" t="s">
        <v>169</v>
      </c>
      <c r="I173" s="24">
        <v>27.230193387398629</v>
      </c>
      <c r="J173" s="57">
        <f t="shared" si="7"/>
        <v>28.431035704080141</v>
      </c>
      <c r="K173" s="35">
        <f t="shared" si="8"/>
        <v>1.2008423166815128</v>
      </c>
      <c r="L173" s="25">
        <f t="shared" si="9"/>
        <v>4.2237023272042803E-2</v>
      </c>
      <c r="M173" s="36"/>
      <c r="N173" s="5"/>
      <c r="O173" s="5"/>
      <c r="P173" s="4"/>
      <c r="Q173" s="2"/>
      <c r="R173" s="2"/>
      <c r="S173" s="66"/>
      <c r="T173" s="37"/>
      <c r="U173" s="39"/>
      <c r="V173" s="2"/>
      <c r="W173" s="38"/>
      <c r="X173" s="5"/>
      <c r="Y173" s="5"/>
      <c r="AB173" s="8"/>
      <c r="AC173" s="8"/>
      <c r="AD173" s="8"/>
      <c r="AE173" s="8"/>
      <c r="AF173" s="8"/>
      <c r="AG173" s="8"/>
      <c r="AH173" s="8"/>
      <c r="AI173" s="8"/>
    </row>
    <row r="174" spans="1:35" x14ac:dyDescent="0.2">
      <c r="A174" s="10"/>
      <c r="B174" s="10"/>
      <c r="C174" s="11"/>
      <c r="D174" s="11"/>
      <c r="F174" s="57">
        <v>2768.652807420211</v>
      </c>
      <c r="G174" s="7">
        <v>168</v>
      </c>
      <c r="H174" s="4" t="s">
        <v>170</v>
      </c>
      <c r="I174" s="24">
        <v>2766.6485673815482</v>
      </c>
      <c r="J174" s="57">
        <f t="shared" si="7"/>
        <v>2768.652807420211</v>
      </c>
      <c r="K174" s="35">
        <f t="shared" si="8"/>
        <v>2.0042400386628287</v>
      </c>
      <c r="L174" s="25">
        <f t="shared" si="9"/>
        <v>7.2390443225358746E-4</v>
      </c>
      <c r="M174" s="36"/>
      <c r="N174" s="5"/>
      <c r="O174" s="5"/>
      <c r="P174" s="4"/>
      <c r="Q174" s="2"/>
      <c r="R174" s="2"/>
      <c r="S174" s="66"/>
      <c r="T174" s="37"/>
      <c r="U174" s="39"/>
      <c r="V174" s="2"/>
      <c r="W174" s="38"/>
      <c r="X174" s="5"/>
      <c r="Y174" s="5"/>
      <c r="AB174" s="8"/>
      <c r="AC174" s="8"/>
      <c r="AD174" s="8"/>
      <c r="AE174" s="8"/>
      <c r="AF174" s="8"/>
      <c r="AG174" s="8"/>
      <c r="AH174" s="8"/>
      <c r="AI174" s="8"/>
    </row>
    <row r="175" spans="1:35" x14ac:dyDescent="0.2">
      <c r="A175" s="10"/>
      <c r="B175" s="10"/>
      <c r="C175" s="11"/>
      <c r="D175" s="11"/>
      <c r="F175" s="57">
        <v>162.99657333737471</v>
      </c>
      <c r="G175" s="7">
        <v>169</v>
      </c>
      <c r="H175" s="4" t="s">
        <v>171</v>
      </c>
      <c r="I175" s="24">
        <v>161.98766368753985</v>
      </c>
      <c r="J175" s="57">
        <f t="shared" si="7"/>
        <v>162.99657333737471</v>
      </c>
      <c r="K175" s="35">
        <f t="shared" si="8"/>
        <v>1.0089096498348624</v>
      </c>
      <c r="L175" s="25">
        <f t="shared" si="9"/>
        <v>6.1897598776300281E-3</v>
      </c>
      <c r="M175" s="36"/>
      <c r="N175" s="5"/>
      <c r="O175" s="5"/>
      <c r="P175" s="4"/>
      <c r="Q175" s="2"/>
      <c r="R175" s="2"/>
      <c r="S175" s="66"/>
      <c r="T175" s="37"/>
      <c r="U175" s="39"/>
      <c r="V175" s="2"/>
      <c r="W175" s="38"/>
      <c r="X175" s="5"/>
      <c r="Y175" s="5"/>
      <c r="AB175" s="8"/>
      <c r="AC175" s="8"/>
      <c r="AD175" s="8"/>
      <c r="AE175" s="8"/>
      <c r="AF175" s="8"/>
      <c r="AG175" s="8"/>
      <c r="AH175" s="8"/>
      <c r="AI175" s="8"/>
    </row>
    <row r="176" spans="1:35" x14ac:dyDescent="0.2">
      <c r="A176" s="10"/>
      <c r="B176" s="10"/>
      <c r="C176" s="11"/>
      <c r="D176" s="11"/>
      <c r="F176" s="57">
        <v>3.8550556886888327</v>
      </c>
      <c r="G176" s="7">
        <v>170</v>
      </c>
      <c r="H176" s="4" t="s">
        <v>172</v>
      </c>
      <c r="I176" s="24">
        <v>3.4138013075295555</v>
      </c>
      <c r="J176" s="57">
        <f t="shared" si="7"/>
        <v>3.8550556886888327</v>
      </c>
      <c r="K176" s="35">
        <f t="shared" si="8"/>
        <v>0.44125438115927729</v>
      </c>
      <c r="L176" s="25">
        <f t="shared" si="9"/>
        <v>0.1144612210023236</v>
      </c>
      <c r="M176" s="36"/>
      <c r="N176" s="5"/>
      <c r="O176" s="5"/>
      <c r="P176" s="4"/>
      <c r="Q176" s="2"/>
      <c r="R176" s="2"/>
      <c r="S176" s="66"/>
      <c r="T176" s="37"/>
      <c r="U176" s="39"/>
      <c r="V176" s="2"/>
      <c r="W176" s="38"/>
      <c r="X176" s="5"/>
      <c r="Y176" s="5"/>
      <c r="AB176" s="8"/>
      <c r="AC176" s="8"/>
      <c r="AD176" s="8"/>
      <c r="AE176" s="8"/>
      <c r="AF176" s="8"/>
      <c r="AG176" s="8"/>
      <c r="AH176" s="8"/>
      <c r="AI176" s="8"/>
    </row>
    <row r="177" spans="1:35" x14ac:dyDescent="0.2">
      <c r="A177" s="10"/>
      <c r="B177" s="10"/>
      <c r="C177" s="11"/>
      <c r="D177" s="11"/>
      <c r="F177" s="58">
        <v>0</v>
      </c>
      <c r="G177" s="7">
        <v>171</v>
      </c>
      <c r="H177" s="4" t="s">
        <v>173</v>
      </c>
      <c r="I177" s="24">
        <v>0</v>
      </c>
      <c r="J177" s="57">
        <f t="shared" si="7"/>
        <v>0</v>
      </c>
      <c r="K177" s="35">
        <f t="shared" si="8"/>
        <v>0</v>
      </c>
      <c r="L177" s="25" t="str">
        <f t="shared" si="9"/>
        <v/>
      </c>
      <c r="M177" s="36"/>
      <c r="N177" s="5"/>
      <c r="O177" s="5"/>
      <c r="P177" s="4"/>
      <c r="Q177" s="2"/>
      <c r="R177" s="2"/>
      <c r="S177" s="66"/>
      <c r="T177" s="37"/>
      <c r="U177" s="39"/>
      <c r="V177" s="2"/>
      <c r="W177" s="38"/>
      <c r="X177" s="5"/>
      <c r="Y177" s="5"/>
      <c r="AB177" s="8"/>
      <c r="AC177" s="8"/>
      <c r="AD177" s="8"/>
      <c r="AE177" s="8"/>
      <c r="AF177" s="8"/>
      <c r="AG177" s="8"/>
      <c r="AH177" s="8"/>
      <c r="AI177" s="8"/>
    </row>
    <row r="178" spans="1:35" x14ac:dyDescent="0.2">
      <c r="A178" s="10"/>
      <c r="B178" s="10"/>
      <c r="C178" s="11"/>
      <c r="D178" s="11"/>
      <c r="F178" s="57">
        <v>126.85542625591691</v>
      </c>
      <c r="G178" s="7">
        <v>172</v>
      </c>
      <c r="H178" s="4" t="s">
        <v>174</v>
      </c>
      <c r="I178" s="24">
        <v>123.97406826760687</v>
      </c>
      <c r="J178" s="57">
        <f t="shared" si="7"/>
        <v>126.85542625591691</v>
      </c>
      <c r="K178" s="35">
        <f t="shared" si="8"/>
        <v>2.8813579883100431</v>
      </c>
      <c r="L178" s="25">
        <f t="shared" si="9"/>
        <v>2.2713714922191972E-2</v>
      </c>
      <c r="M178" s="36"/>
      <c r="N178" s="5"/>
      <c r="O178" s="5"/>
      <c r="P178" s="4"/>
      <c r="Q178" s="2"/>
      <c r="R178" s="2"/>
      <c r="S178" s="66"/>
      <c r="T178" s="37"/>
      <c r="U178" s="39"/>
      <c r="V178" s="2"/>
      <c r="W178" s="38"/>
      <c r="X178" s="5"/>
      <c r="Y178" s="5"/>
      <c r="AB178" s="8"/>
      <c r="AC178" s="8"/>
      <c r="AD178" s="8"/>
      <c r="AE178" s="8"/>
      <c r="AF178" s="8"/>
      <c r="AG178" s="8"/>
      <c r="AH178" s="8"/>
      <c r="AI178" s="8"/>
    </row>
    <row r="179" spans="1:35" x14ac:dyDescent="0.2">
      <c r="A179" s="10"/>
      <c r="B179" s="10"/>
      <c r="C179" s="11"/>
      <c r="D179" s="11"/>
      <c r="F179" s="57">
        <v>7.3486999065630876</v>
      </c>
      <c r="G179" s="7">
        <v>173</v>
      </c>
      <c r="H179" s="4" t="s">
        <v>175</v>
      </c>
      <c r="I179" s="24">
        <v>0</v>
      </c>
      <c r="J179" s="57">
        <f t="shared" si="7"/>
        <v>7.3486999065630876</v>
      </c>
      <c r="K179" s="35">
        <f t="shared" si="8"/>
        <v>7.3486999065630876</v>
      </c>
      <c r="L179" s="25">
        <f t="shared" si="9"/>
        <v>1</v>
      </c>
      <c r="M179" s="36"/>
      <c r="N179" s="5"/>
      <c r="O179" s="5"/>
      <c r="P179" s="4"/>
      <c r="Q179" s="2"/>
      <c r="R179" s="2"/>
      <c r="S179" s="66"/>
      <c r="T179" s="37"/>
      <c r="U179" s="39"/>
      <c r="V179" s="2"/>
      <c r="W179" s="38"/>
      <c r="X179" s="5"/>
      <c r="Y179" s="5"/>
      <c r="AB179" s="8"/>
      <c r="AC179" s="8"/>
      <c r="AD179" s="8"/>
      <c r="AE179" s="8"/>
      <c r="AF179" s="8"/>
      <c r="AG179" s="8"/>
      <c r="AH179" s="8"/>
      <c r="AI179" s="8"/>
    </row>
    <row r="180" spans="1:35" x14ac:dyDescent="0.2">
      <c r="A180" s="10"/>
      <c r="B180" s="10"/>
      <c r="C180" s="11"/>
      <c r="D180" s="11"/>
      <c r="F180" s="57">
        <v>175.64597481588495</v>
      </c>
      <c r="G180" s="7">
        <v>174</v>
      </c>
      <c r="H180" s="4" t="s">
        <v>176</v>
      </c>
      <c r="I180" s="24">
        <v>170.19882690514629</v>
      </c>
      <c r="J180" s="57">
        <f t="shared" si="7"/>
        <v>175.64597481588495</v>
      </c>
      <c r="K180" s="35">
        <f t="shared" si="8"/>
        <v>5.4471479107386642</v>
      </c>
      <c r="L180" s="25">
        <f t="shared" si="9"/>
        <v>3.1012085056025086E-2</v>
      </c>
      <c r="M180" s="36"/>
      <c r="N180" s="5"/>
      <c r="O180" s="5"/>
      <c r="P180" s="4"/>
      <c r="Q180" s="2"/>
      <c r="R180" s="2"/>
      <c r="S180" s="66"/>
      <c r="T180" s="37"/>
      <c r="U180" s="39"/>
      <c r="V180" s="2"/>
      <c r="W180" s="38"/>
      <c r="X180" s="5"/>
      <c r="Y180" s="5"/>
      <c r="AB180" s="8"/>
      <c r="AC180" s="8"/>
      <c r="AD180" s="8"/>
      <c r="AE180" s="8"/>
      <c r="AF180" s="8"/>
      <c r="AG180" s="8"/>
      <c r="AH180" s="8"/>
      <c r="AI180" s="8"/>
    </row>
    <row r="181" spans="1:35" x14ac:dyDescent="0.2">
      <c r="A181" s="10"/>
      <c r="B181" s="10"/>
      <c r="C181" s="11"/>
      <c r="D181" s="11"/>
      <c r="F181" s="57">
        <v>524.88992611303888</v>
      </c>
      <c r="G181" s="7">
        <v>175</v>
      </c>
      <c r="H181" s="4" t="s">
        <v>177</v>
      </c>
      <c r="I181" s="24">
        <v>524.31983029023252</v>
      </c>
      <c r="J181" s="57">
        <f t="shared" si="7"/>
        <v>524.88992611303888</v>
      </c>
      <c r="K181" s="35">
        <f t="shared" si="8"/>
        <v>0.5700958228063655</v>
      </c>
      <c r="L181" s="25">
        <f t="shared" si="9"/>
        <v>1.0861245271519865E-3</v>
      </c>
      <c r="M181" s="36"/>
      <c r="N181" s="5"/>
      <c r="O181" s="5"/>
      <c r="P181" s="4"/>
      <c r="Q181" s="2"/>
      <c r="R181" s="2"/>
      <c r="S181" s="66"/>
      <c r="T181" s="37"/>
      <c r="U181" s="39"/>
      <c r="V181" s="2"/>
      <c r="W181" s="38"/>
      <c r="X181" s="5"/>
      <c r="Y181" s="5"/>
      <c r="AB181" s="8"/>
      <c r="AC181" s="8"/>
      <c r="AD181" s="8"/>
      <c r="AE181" s="8"/>
      <c r="AF181" s="8"/>
      <c r="AG181" s="8"/>
      <c r="AH181" s="8"/>
      <c r="AI181" s="8"/>
    </row>
    <row r="182" spans="1:35" x14ac:dyDescent="0.2">
      <c r="A182" s="10"/>
      <c r="B182" s="10"/>
      <c r="C182" s="11"/>
      <c r="D182" s="11"/>
      <c r="F182" s="57">
        <v>0</v>
      </c>
      <c r="G182" s="7">
        <v>176</v>
      </c>
      <c r="H182" s="4" t="s">
        <v>178</v>
      </c>
      <c r="I182" s="24">
        <v>0</v>
      </c>
      <c r="J182" s="57">
        <f t="shared" si="7"/>
        <v>0</v>
      </c>
      <c r="K182" s="35">
        <f t="shared" si="8"/>
        <v>0</v>
      </c>
      <c r="L182" s="25" t="str">
        <f t="shared" si="9"/>
        <v/>
      </c>
      <c r="M182" s="36"/>
      <c r="N182" s="5"/>
      <c r="O182" s="5"/>
      <c r="P182" s="4"/>
      <c r="Q182" s="2"/>
      <c r="R182" s="2"/>
      <c r="S182" s="66"/>
      <c r="T182" s="37"/>
      <c r="U182" s="39"/>
      <c r="V182" s="2"/>
      <c r="W182" s="38"/>
      <c r="X182" s="5"/>
      <c r="Y182" s="5"/>
      <c r="AB182" s="8"/>
      <c r="AC182" s="8"/>
      <c r="AD182" s="8"/>
      <c r="AE182" s="8"/>
      <c r="AF182" s="8"/>
      <c r="AG182" s="8"/>
      <c r="AH182" s="8"/>
      <c r="AI182" s="8"/>
    </row>
    <row r="183" spans="1:35" x14ac:dyDescent="0.2">
      <c r="A183" s="10"/>
      <c r="B183" s="10"/>
      <c r="C183" s="11"/>
      <c r="D183" s="11"/>
      <c r="F183" s="57">
        <v>0</v>
      </c>
      <c r="G183" s="7">
        <v>177</v>
      </c>
      <c r="H183" s="4" t="s">
        <v>179</v>
      </c>
      <c r="I183" s="24">
        <v>0</v>
      </c>
      <c r="J183" s="57">
        <f t="shared" si="7"/>
        <v>0</v>
      </c>
      <c r="K183" s="35">
        <f t="shared" si="8"/>
        <v>0</v>
      </c>
      <c r="L183" s="25" t="str">
        <f t="shared" si="9"/>
        <v/>
      </c>
      <c r="M183" s="36"/>
      <c r="N183" s="5"/>
      <c r="O183" s="5"/>
      <c r="P183" s="4"/>
      <c r="Q183" s="2"/>
      <c r="R183" s="2"/>
      <c r="S183" s="66"/>
      <c r="T183" s="37"/>
      <c r="U183" s="39"/>
      <c r="V183" s="2"/>
      <c r="W183" s="38"/>
      <c r="X183" s="5"/>
      <c r="Y183" s="5"/>
      <c r="AB183" s="8"/>
      <c r="AC183" s="8"/>
      <c r="AD183" s="8"/>
      <c r="AE183" s="8"/>
      <c r="AF183" s="8"/>
      <c r="AG183" s="8"/>
      <c r="AH183" s="8"/>
      <c r="AI183" s="8"/>
    </row>
    <row r="184" spans="1:35" x14ac:dyDescent="0.2">
      <c r="A184" s="10"/>
      <c r="B184" s="10"/>
      <c r="C184" s="11"/>
      <c r="D184" s="11"/>
      <c r="F184" s="57">
        <v>0</v>
      </c>
      <c r="G184" s="7">
        <v>178</v>
      </c>
      <c r="H184" s="4" t="s">
        <v>180</v>
      </c>
      <c r="I184" s="24">
        <v>0</v>
      </c>
      <c r="J184" s="57">
        <f t="shared" si="7"/>
        <v>0</v>
      </c>
      <c r="K184" s="35">
        <f t="shared" si="8"/>
        <v>0</v>
      </c>
      <c r="L184" s="25" t="str">
        <f t="shared" si="9"/>
        <v/>
      </c>
      <c r="M184" s="36"/>
      <c r="N184" s="5"/>
      <c r="O184" s="5"/>
      <c r="P184" s="4"/>
      <c r="Q184" s="2"/>
      <c r="R184" s="2"/>
      <c r="S184" s="66"/>
      <c r="T184" s="37"/>
      <c r="U184" s="39"/>
      <c r="V184" s="2"/>
      <c r="W184" s="38"/>
      <c r="X184" s="5"/>
      <c r="Y184" s="5"/>
      <c r="AB184" s="8"/>
      <c r="AC184" s="8"/>
      <c r="AD184" s="8"/>
      <c r="AE184" s="8"/>
      <c r="AF184" s="8"/>
      <c r="AG184" s="8"/>
      <c r="AH184" s="8"/>
      <c r="AI184" s="8"/>
    </row>
    <row r="185" spans="1:35" x14ac:dyDescent="0.2">
      <c r="A185" s="10"/>
      <c r="B185" s="10"/>
      <c r="C185" s="11"/>
      <c r="D185" s="11"/>
      <c r="F185" s="57">
        <v>0</v>
      </c>
      <c r="G185" s="7">
        <v>179</v>
      </c>
      <c r="H185" s="4" t="s">
        <v>181</v>
      </c>
      <c r="I185" s="24">
        <v>0</v>
      </c>
      <c r="J185" s="57">
        <f t="shared" si="7"/>
        <v>0</v>
      </c>
      <c r="K185" s="35">
        <f t="shared" si="8"/>
        <v>0</v>
      </c>
      <c r="L185" s="25" t="str">
        <f t="shared" si="9"/>
        <v/>
      </c>
      <c r="M185" s="36"/>
      <c r="N185" s="5"/>
      <c r="O185" s="5"/>
      <c r="P185" s="4"/>
      <c r="Q185" s="2"/>
      <c r="R185" s="2"/>
      <c r="S185" s="66"/>
      <c r="T185" s="37"/>
      <c r="U185" s="39"/>
      <c r="V185" s="2"/>
      <c r="W185" s="38"/>
      <c r="X185" s="5"/>
      <c r="Y185" s="5"/>
      <c r="AB185" s="8"/>
      <c r="AC185" s="8"/>
      <c r="AD185" s="8"/>
      <c r="AE185" s="8"/>
      <c r="AF185" s="8"/>
      <c r="AG185" s="8"/>
      <c r="AH185" s="8"/>
      <c r="AI185" s="8"/>
    </row>
    <row r="186" spans="1:35" x14ac:dyDescent="0.2">
      <c r="A186" s="10"/>
      <c r="B186" s="10"/>
      <c r="C186" s="11"/>
      <c r="D186" s="11"/>
      <c r="F186" s="57">
        <v>0</v>
      </c>
      <c r="G186" s="7">
        <v>180</v>
      </c>
      <c r="H186" s="4" t="s">
        <v>182</v>
      </c>
      <c r="I186" s="24">
        <v>0</v>
      </c>
      <c r="J186" s="57">
        <f t="shared" si="7"/>
        <v>0</v>
      </c>
      <c r="K186" s="35">
        <f t="shared" si="8"/>
        <v>0</v>
      </c>
      <c r="L186" s="25" t="str">
        <f t="shared" si="9"/>
        <v/>
      </c>
      <c r="M186" s="36"/>
      <c r="N186" s="5"/>
      <c r="O186" s="5"/>
      <c r="P186" s="4"/>
      <c r="Q186" s="2"/>
      <c r="R186" s="2"/>
      <c r="S186" s="66"/>
      <c r="T186" s="37"/>
      <c r="U186" s="39"/>
      <c r="V186" s="2"/>
      <c r="W186" s="38"/>
      <c r="X186" s="5"/>
      <c r="Y186" s="5"/>
      <c r="AB186" s="8"/>
      <c r="AC186" s="8"/>
      <c r="AD186" s="8"/>
      <c r="AE186" s="8"/>
      <c r="AF186" s="8"/>
      <c r="AG186" s="8"/>
      <c r="AH186" s="8"/>
      <c r="AI186" s="8"/>
    </row>
    <row r="187" spans="1:35" x14ac:dyDescent="0.2">
      <c r="A187" s="10"/>
      <c r="B187" s="10"/>
      <c r="C187" s="11"/>
      <c r="D187" s="11"/>
      <c r="F187" s="57">
        <v>0</v>
      </c>
      <c r="G187" s="7">
        <v>181</v>
      </c>
      <c r="H187" s="4" t="s">
        <v>183</v>
      </c>
      <c r="I187" s="24">
        <v>0</v>
      </c>
      <c r="J187" s="57">
        <f t="shared" si="7"/>
        <v>0</v>
      </c>
      <c r="K187" s="35">
        <f t="shared" si="8"/>
        <v>0</v>
      </c>
      <c r="L187" s="25" t="str">
        <f t="shared" si="9"/>
        <v/>
      </c>
      <c r="M187" s="36"/>
      <c r="N187" s="5"/>
      <c r="O187" s="5"/>
      <c r="P187" s="4"/>
      <c r="Q187" s="2"/>
      <c r="R187" s="2"/>
      <c r="S187" s="66"/>
      <c r="T187" s="37"/>
      <c r="U187" s="39"/>
      <c r="V187" s="2"/>
      <c r="W187" s="38"/>
      <c r="X187" s="5"/>
      <c r="Y187" s="5"/>
      <c r="AB187" s="8"/>
      <c r="AC187" s="8"/>
      <c r="AD187" s="8"/>
      <c r="AE187" s="8"/>
      <c r="AF187" s="8"/>
      <c r="AG187" s="8"/>
      <c r="AH187" s="8"/>
      <c r="AI187" s="8"/>
    </row>
    <row r="188" spans="1:35" x14ac:dyDescent="0.2">
      <c r="A188" s="10"/>
      <c r="B188" s="10"/>
      <c r="C188" s="11"/>
      <c r="D188" s="11"/>
      <c r="F188" s="57">
        <v>0</v>
      </c>
      <c r="G188" s="7">
        <v>182</v>
      </c>
      <c r="H188" s="4" t="s">
        <v>184</v>
      </c>
      <c r="I188" s="24">
        <v>0</v>
      </c>
      <c r="J188" s="57">
        <f t="shared" si="7"/>
        <v>0</v>
      </c>
      <c r="K188" s="35">
        <f t="shared" si="8"/>
        <v>0</v>
      </c>
      <c r="L188" s="25" t="str">
        <f t="shared" si="9"/>
        <v/>
      </c>
      <c r="M188" s="36"/>
      <c r="N188" s="5"/>
      <c r="O188" s="5"/>
      <c r="P188" s="4"/>
      <c r="Q188" s="2"/>
      <c r="R188" s="2"/>
      <c r="S188" s="66"/>
      <c r="T188" s="37"/>
      <c r="U188" s="39"/>
      <c r="V188" s="2"/>
      <c r="W188" s="38"/>
      <c r="X188" s="5"/>
      <c r="Y188" s="5"/>
      <c r="AB188" s="8"/>
      <c r="AC188" s="8"/>
      <c r="AD188" s="8"/>
      <c r="AE188" s="8"/>
      <c r="AF188" s="8"/>
      <c r="AG188" s="8"/>
      <c r="AH188" s="8"/>
      <c r="AI188" s="8"/>
    </row>
    <row r="189" spans="1:35" x14ac:dyDescent="0.2">
      <c r="A189" s="10"/>
      <c r="B189" s="10"/>
      <c r="C189" s="11"/>
      <c r="D189" s="11"/>
      <c r="F189" s="57">
        <v>0</v>
      </c>
      <c r="G189" s="7">
        <v>183</v>
      </c>
      <c r="H189" s="4" t="s">
        <v>185</v>
      </c>
      <c r="I189" s="24">
        <v>0</v>
      </c>
      <c r="J189" s="57">
        <f t="shared" si="7"/>
        <v>0</v>
      </c>
      <c r="K189" s="35">
        <f t="shared" si="8"/>
        <v>0</v>
      </c>
      <c r="L189" s="25" t="str">
        <f t="shared" si="9"/>
        <v/>
      </c>
      <c r="M189" s="36"/>
      <c r="N189" s="5"/>
      <c r="O189" s="5"/>
      <c r="P189" s="4"/>
      <c r="Q189" s="2"/>
      <c r="R189" s="2"/>
      <c r="S189" s="66"/>
      <c r="T189" s="37"/>
      <c r="U189" s="39"/>
      <c r="V189" s="2"/>
      <c r="W189" s="38"/>
      <c r="X189" s="5"/>
      <c r="Y189" s="5"/>
      <c r="AB189" s="8"/>
      <c r="AC189" s="8"/>
      <c r="AD189" s="8"/>
      <c r="AE189" s="8"/>
      <c r="AF189" s="8"/>
      <c r="AG189" s="8"/>
      <c r="AH189" s="8"/>
      <c r="AI189" s="8"/>
    </row>
    <row r="190" spans="1:35" x14ac:dyDescent="0.2">
      <c r="A190" s="10"/>
      <c r="B190" s="10"/>
      <c r="C190" s="11"/>
      <c r="D190" s="11"/>
      <c r="F190" s="57">
        <v>0</v>
      </c>
      <c r="G190" s="7">
        <v>184</v>
      </c>
      <c r="H190" s="4" t="s">
        <v>186</v>
      </c>
      <c r="I190" s="24">
        <v>0</v>
      </c>
      <c r="J190" s="57">
        <f t="shared" si="7"/>
        <v>0</v>
      </c>
      <c r="K190" s="35">
        <f t="shared" si="8"/>
        <v>0</v>
      </c>
      <c r="L190" s="25" t="str">
        <f t="shared" si="9"/>
        <v/>
      </c>
      <c r="M190" s="36"/>
      <c r="N190" s="5"/>
      <c r="O190" s="5"/>
      <c r="P190" s="4"/>
      <c r="Q190" s="2"/>
      <c r="R190" s="2"/>
      <c r="S190" s="66"/>
      <c r="T190" s="37"/>
      <c r="U190" s="39"/>
      <c r="V190" s="2"/>
      <c r="W190" s="38"/>
      <c r="X190" s="5"/>
      <c r="Y190" s="5"/>
      <c r="AB190" s="8"/>
      <c r="AC190" s="8"/>
      <c r="AD190" s="8"/>
      <c r="AE190" s="8"/>
      <c r="AF190" s="8"/>
      <c r="AG190" s="8"/>
      <c r="AH190" s="8"/>
      <c r="AI190" s="8"/>
    </row>
    <row r="191" spans="1:35" x14ac:dyDescent="0.2">
      <c r="A191" s="10"/>
      <c r="B191" s="10"/>
      <c r="C191" s="11"/>
      <c r="D191" s="11"/>
      <c r="F191" s="57">
        <v>0</v>
      </c>
      <c r="G191" s="7">
        <v>185</v>
      </c>
      <c r="H191" s="4" t="s">
        <v>187</v>
      </c>
      <c r="I191" s="24">
        <v>0</v>
      </c>
      <c r="J191" s="57">
        <f t="shared" si="7"/>
        <v>0</v>
      </c>
      <c r="K191" s="35">
        <f t="shared" si="8"/>
        <v>0</v>
      </c>
      <c r="L191" s="25" t="str">
        <f t="shared" si="9"/>
        <v/>
      </c>
      <c r="M191" s="36"/>
      <c r="N191" s="5"/>
      <c r="O191" s="5"/>
      <c r="P191" s="4"/>
      <c r="Q191" s="2"/>
      <c r="R191" s="2"/>
      <c r="S191" s="66"/>
      <c r="T191" s="37"/>
      <c r="U191" s="39"/>
      <c r="V191" s="2"/>
      <c r="W191" s="38"/>
      <c r="X191" s="5"/>
      <c r="Y191" s="5"/>
      <c r="AB191" s="8"/>
      <c r="AC191" s="8"/>
      <c r="AD191" s="8"/>
      <c r="AE191" s="8"/>
      <c r="AF191" s="8"/>
      <c r="AG191" s="8"/>
      <c r="AH191" s="8"/>
      <c r="AI191" s="8"/>
    </row>
    <row r="192" spans="1:35" x14ac:dyDescent="0.2">
      <c r="A192" s="10"/>
      <c r="B192" s="10"/>
      <c r="C192" s="11"/>
      <c r="D192" s="11"/>
      <c r="F192" s="57">
        <v>0</v>
      </c>
      <c r="G192" s="7">
        <v>186</v>
      </c>
      <c r="H192" s="4" t="s">
        <v>188</v>
      </c>
      <c r="I192" s="24">
        <v>0</v>
      </c>
      <c r="J192" s="57">
        <f t="shared" si="7"/>
        <v>0</v>
      </c>
      <c r="K192" s="35">
        <f t="shared" si="8"/>
        <v>0</v>
      </c>
      <c r="L192" s="25" t="str">
        <f t="shared" si="9"/>
        <v/>
      </c>
      <c r="M192" s="36"/>
      <c r="N192" s="5"/>
      <c r="O192" s="5"/>
      <c r="P192" s="4"/>
      <c r="Q192" s="2"/>
      <c r="R192" s="2"/>
      <c r="S192" s="66"/>
      <c r="T192" s="37"/>
      <c r="U192" s="39"/>
      <c r="V192" s="2"/>
      <c r="W192" s="38"/>
      <c r="X192" s="5"/>
      <c r="Y192" s="5"/>
      <c r="AB192" s="8"/>
      <c r="AC192" s="8"/>
      <c r="AD192" s="8"/>
      <c r="AE192" s="8"/>
      <c r="AF192" s="8"/>
      <c r="AG192" s="8"/>
      <c r="AH192" s="8"/>
      <c r="AI192" s="8"/>
    </row>
    <row r="193" spans="1:35" x14ac:dyDescent="0.2">
      <c r="A193" s="10"/>
      <c r="B193" s="10"/>
      <c r="C193" s="11"/>
      <c r="D193" s="11"/>
      <c r="F193" s="58">
        <v>0</v>
      </c>
      <c r="G193" s="7">
        <v>187</v>
      </c>
      <c r="H193" s="4" t="s">
        <v>189</v>
      </c>
      <c r="I193" s="24">
        <v>0</v>
      </c>
      <c r="J193" s="57">
        <f t="shared" si="7"/>
        <v>0</v>
      </c>
      <c r="K193" s="35">
        <f t="shared" si="8"/>
        <v>0</v>
      </c>
      <c r="L193" s="25" t="str">
        <f t="shared" si="9"/>
        <v/>
      </c>
      <c r="M193" s="36"/>
      <c r="N193" s="5"/>
      <c r="O193" s="5"/>
      <c r="P193" s="4"/>
      <c r="Q193" s="2"/>
      <c r="R193" s="2"/>
      <c r="S193" s="66"/>
      <c r="T193" s="37"/>
      <c r="U193" s="39"/>
      <c r="V193" s="2"/>
      <c r="W193" s="38"/>
      <c r="X193" s="5"/>
      <c r="Y193" s="5"/>
      <c r="AB193" s="8"/>
      <c r="AC193" s="8"/>
      <c r="AD193" s="8"/>
      <c r="AE193" s="8"/>
      <c r="AF193" s="8"/>
      <c r="AG193" s="8"/>
      <c r="AH193" s="8"/>
      <c r="AI193" s="8"/>
    </row>
    <row r="194" spans="1:35" x14ac:dyDescent="0.2">
      <c r="A194" s="10"/>
      <c r="B194" s="10"/>
      <c r="C194" s="11"/>
      <c r="D194" s="11"/>
      <c r="F194" s="57">
        <v>0</v>
      </c>
      <c r="G194" s="7">
        <v>188</v>
      </c>
      <c r="H194" s="4" t="s">
        <v>190</v>
      </c>
      <c r="I194" s="24">
        <v>0</v>
      </c>
      <c r="J194" s="57">
        <f t="shared" si="7"/>
        <v>0</v>
      </c>
      <c r="K194" s="35">
        <f t="shared" si="8"/>
        <v>0</v>
      </c>
      <c r="L194" s="25" t="str">
        <f t="shared" si="9"/>
        <v/>
      </c>
      <c r="M194" s="36"/>
      <c r="N194" s="5"/>
      <c r="O194" s="5"/>
      <c r="P194" s="4"/>
      <c r="Q194" s="2"/>
      <c r="R194" s="2"/>
      <c r="S194" s="66"/>
      <c r="T194" s="37"/>
      <c r="U194" s="39"/>
      <c r="V194" s="2"/>
      <c r="W194" s="38"/>
      <c r="X194" s="5"/>
      <c r="Y194" s="5"/>
      <c r="AB194" s="8"/>
      <c r="AC194" s="8"/>
      <c r="AD194" s="8"/>
      <c r="AE194" s="8"/>
      <c r="AF194" s="8"/>
      <c r="AG194" s="8"/>
      <c r="AH194" s="8"/>
      <c r="AI194" s="8"/>
    </row>
    <row r="195" spans="1:35" x14ac:dyDescent="0.2">
      <c r="A195" s="10"/>
      <c r="B195" s="10"/>
      <c r="C195" s="11"/>
      <c r="D195" s="11"/>
      <c r="F195" s="57">
        <v>0</v>
      </c>
      <c r="G195" s="7">
        <v>189</v>
      </c>
      <c r="H195" s="4" t="s">
        <v>191</v>
      </c>
      <c r="I195" s="24">
        <v>0</v>
      </c>
      <c r="J195" s="57">
        <f t="shared" si="7"/>
        <v>0</v>
      </c>
      <c r="K195" s="35">
        <f t="shared" si="8"/>
        <v>0</v>
      </c>
      <c r="L195" s="25" t="str">
        <f t="shared" si="9"/>
        <v/>
      </c>
      <c r="M195" s="36"/>
      <c r="N195" s="5"/>
      <c r="O195" s="5"/>
      <c r="P195" s="4"/>
      <c r="Q195" s="2"/>
      <c r="R195" s="2"/>
      <c r="S195" s="66"/>
      <c r="T195" s="37"/>
      <c r="U195" s="39"/>
      <c r="V195" s="2"/>
      <c r="W195" s="38"/>
      <c r="X195" s="5"/>
      <c r="Y195" s="5"/>
      <c r="AB195" s="8"/>
      <c r="AC195" s="8"/>
      <c r="AD195" s="8"/>
      <c r="AE195" s="8"/>
      <c r="AF195" s="8"/>
      <c r="AG195" s="8"/>
      <c r="AH195" s="8"/>
      <c r="AI195" s="8"/>
    </row>
    <row r="196" spans="1:35" x14ac:dyDescent="0.2">
      <c r="A196" s="17"/>
      <c r="B196" s="17"/>
      <c r="C196" s="11"/>
      <c r="D196" s="11"/>
      <c r="F196" s="57">
        <v>0</v>
      </c>
      <c r="G196" s="7">
        <v>190</v>
      </c>
      <c r="H196" s="4" t="s">
        <v>192</v>
      </c>
      <c r="I196" s="24">
        <v>0</v>
      </c>
      <c r="J196" s="57">
        <f t="shared" si="7"/>
        <v>0</v>
      </c>
      <c r="K196" s="35">
        <f t="shared" si="8"/>
        <v>0</v>
      </c>
      <c r="L196" s="25" t="str">
        <f t="shared" si="9"/>
        <v/>
      </c>
      <c r="M196" s="36"/>
      <c r="N196" s="5"/>
      <c r="O196" s="5"/>
      <c r="P196" s="4"/>
      <c r="Q196" s="2"/>
      <c r="R196" s="2"/>
      <c r="S196" s="66"/>
      <c r="T196" s="37"/>
      <c r="U196" s="39"/>
      <c r="V196" s="2"/>
      <c r="W196" s="38"/>
      <c r="X196" s="5"/>
      <c r="Y196" s="5"/>
      <c r="AB196" s="8"/>
      <c r="AC196" s="8"/>
      <c r="AD196" s="8"/>
      <c r="AE196" s="8"/>
      <c r="AF196" s="8"/>
      <c r="AG196" s="8"/>
      <c r="AH196" s="8"/>
      <c r="AI196" s="8"/>
    </row>
    <row r="197" spans="1:35" x14ac:dyDescent="0.2">
      <c r="A197" s="10"/>
      <c r="B197" s="10"/>
      <c r="C197" s="11"/>
      <c r="D197" s="11"/>
      <c r="F197" s="57">
        <v>0</v>
      </c>
      <c r="G197" s="7">
        <v>191</v>
      </c>
      <c r="H197" s="4" t="s">
        <v>193</v>
      </c>
      <c r="I197" s="24">
        <v>0</v>
      </c>
      <c r="J197" s="57">
        <f t="shared" si="7"/>
        <v>0</v>
      </c>
      <c r="K197" s="35">
        <f t="shared" si="8"/>
        <v>0</v>
      </c>
      <c r="L197" s="25" t="str">
        <f t="shared" si="9"/>
        <v/>
      </c>
      <c r="M197" s="36"/>
      <c r="N197" s="5"/>
      <c r="O197" s="5"/>
      <c r="P197" s="4"/>
      <c r="Q197" s="2"/>
      <c r="R197" s="2"/>
      <c r="S197" s="66"/>
      <c r="T197" s="37"/>
      <c r="U197" s="39"/>
      <c r="V197" s="2"/>
      <c r="W197" s="38"/>
      <c r="X197" s="5"/>
      <c r="Y197" s="5"/>
      <c r="AB197" s="8"/>
      <c r="AC197" s="8"/>
      <c r="AD197" s="8"/>
      <c r="AE197" s="8"/>
      <c r="AF197" s="8"/>
      <c r="AG197" s="8"/>
      <c r="AH197" s="8"/>
      <c r="AI197" s="8"/>
    </row>
    <row r="198" spans="1:35" x14ac:dyDescent="0.2">
      <c r="A198" s="10"/>
      <c r="B198" s="10"/>
      <c r="C198" s="11"/>
      <c r="D198" s="11"/>
      <c r="F198" s="57">
        <v>0</v>
      </c>
      <c r="G198" s="7">
        <v>192</v>
      </c>
      <c r="H198" s="4" t="s">
        <v>194</v>
      </c>
      <c r="I198" s="24">
        <v>0</v>
      </c>
      <c r="J198" s="57">
        <f t="shared" si="7"/>
        <v>0</v>
      </c>
      <c r="K198" s="35">
        <f t="shared" si="8"/>
        <v>0</v>
      </c>
      <c r="L198" s="25" t="str">
        <f t="shared" si="9"/>
        <v/>
      </c>
      <c r="M198" s="36"/>
      <c r="N198" s="5"/>
      <c r="O198" s="5"/>
      <c r="P198" s="4"/>
      <c r="Q198" s="2"/>
      <c r="R198" s="2"/>
      <c r="S198" s="66"/>
      <c r="T198" s="37"/>
      <c r="U198" s="39"/>
      <c r="V198" s="2"/>
      <c r="W198" s="38"/>
      <c r="X198" s="5"/>
      <c r="Y198" s="5"/>
      <c r="AB198" s="8"/>
      <c r="AC198" s="8"/>
      <c r="AD198" s="8"/>
      <c r="AE198" s="8"/>
      <c r="AF198" s="8"/>
      <c r="AG198" s="8"/>
      <c r="AH198" s="8"/>
      <c r="AI198" s="8"/>
    </row>
    <row r="199" spans="1:35" x14ac:dyDescent="0.2">
      <c r="A199" s="10"/>
      <c r="B199" s="10"/>
      <c r="C199" s="11"/>
      <c r="D199" s="11"/>
      <c r="F199" s="57">
        <v>0</v>
      </c>
      <c r="G199" s="7">
        <v>193</v>
      </c>
      <c r="H199" s="4" t="s">
        <v>195</v>
      </c>
      <c r="I199" s="24">
        <v>0</v>
      </c>
      <c r="J199" s="57">
        <f t="shared" si="7"/>
        <v>0</v>
      </c>
      <c r="K199" s="35">
        <f t="shared" si="8"/>
        <v>0</v>
      </c>
      <c r="L199" s="25" t="str">
        <f t="shared" si="9"/>
        <v/>
      </c>
      <c r="M199" s="36"/>
      <c r="N199" s="5"/>
      <c r="O199" s="5"/>
      <c r="P199" s="4"/>
      <c r="Q199" s="2"/>
      <c r="R199" s="2"/>
      <c r="S199" s="66"/>
      <c r="T199" s="37"/>
      <c r="U199" s="39"/>
      <c r="V199" s="2"/>
      <c r="W199" s="38"/>
      <c r="X199" s="5"/>
      <c r="Y199" s="5"/>
      <c r="AB199" s="8"/>
      <c r="AC199" s="8"/>
      <c r="AD199" s="8"/>
      <c r="AE199" s="8"/>
      <c r="AF199" s="8"/>
      <c r="AG199" s="8"/>
      <c r="AH199" s="8"/>
      <c r="AI199" s="8"/>
    </row>
    <row r="200" spans="1:35" x14ac:dyDescent="0.2">
      <c r="A200" s="10"/>
      <c r="B200" s="10"/>
      <c r="C200" s="11"/>
      <c r="D200" s="11"/>
      <c r="F200" s="57">
        <v>0</v>
      </c>
      <c r="G200" s="7">
        <v>194</v>
      </c>
      <c r="H200" s="4" t="s">
        <v>196</v>
      </c>
      <c r="I200" s="24">
        <v>0</v>
      </c>
      <c r="J200" s="57">
        <f t="shared" ref="J200:J206" si="10">F200</f>
        <v>0</v>
      </c>
      <c r="K200" s="35">
        <f t="shared" ref="K200:K206" si="11">J200-I200</f>
        <v>0</v>
      </c>
      <c r="L200" s="25" t="str">
        <f t="shared" si="9"/>
        <v/>
      </c>
      <c r="M200" s="36"/>
      <c r="N200" s="5"/>
      <c r="O200" s="5"/>
      <c r="P200" s="4"/>
      <c r="Q200" s="2"/>
      <c r="R200" s="2"/>
      <c r="S200" s="66"/>
      <c r="T200" s="37"/>
      <c r="U200" s="39"/>
      <c r="V200" s="2"/>
      <c r="W200" s="38"/>
      <c r="X200" s="5"/>
      <c r="Y200" s="5"/>
      <c r="AB200" s="8"/>
      <c r="AC200" s="8"/>
      <c r="AD200" s="8"/>
      <c r="AE200" s="8"/>
      <c r="AF200" s="8"/>
      <c r="AG200" s="8"/>
      <c r="AH200" s="8"/>
      <c r="AI200" s="8"/>
    </row>
    <row r="201" spans="1:35" x14ac:dyDescent="0.2">
      <c r="A201" s="10"/>
      <c r="B201" s="10"/>
      <c r="C201" s="11"/>
      <c r="D201" s="11"/>
      <c r="F201" s="57">
        <v>0</v>
      </c>
      <c r="G201" s="7">
        <v>195</v>
      </c>
      <c r="H201" s="4" t="s">
        <v>197</v>
      </c>
      <c r="I201" s="24">
        <v>0</v>
      </c>
      <c r="J201" s="57">
        <f t="shared" si="10"/>
        <v>0</v>
      </c>
      <c r="K201" s="35">
        <f t="shared" si="11"/>
        <v>0</v>
      </c>
      <c r="L201" s="25" t="str">
        <f t="shared" ref="L201:L206" si="12">IF(J201&gt;0,K201/J201,"")</f>
        <v/>
      </c>
      <c r="M201" s="36"/>
      <c r="N201" s="5"/>
      <c r="O201" s="5"/>
      <c r="P201" s="4"/>
      <c r="Q201" s="2"/>
      <c r="R201" s="2"/>
      <c r="S201" s="66"/>
      <c r="T201" s="37"/>
      <c r="U201" s="39"/>
      <c r="V201" s="2"/>
      <c r="W201" s="38"/>
      <c r="X201" s="5"/>
      <c r="Y201" s="5"/>
      <c r="AB201" s="8"/>
      <c r="AC201" s="8"/>
      <c r="AD201" s="8"/>
      <c r="AE201" s="8"/>
      <c r="AF201" s="8"/>
      <c r="AG201" s="8"/>
      <c r="AH201" s="8"/>
      <c r="AI201" s="8"/>
    </row>
    <row r="202" spans="1:35" x14ac:dyDescent="0.2">
      <c r="A202" s="10"/>
      <c r="B202" s="10"/>
      <c r="C202" s="11"/>
      <c r="D202" s="11"/>
      <c r="F202" s="57">
        <v>15.78163422556991</v>
      </c>
      <c r="G202" s="7">
        <v>196</v>
      </c>
      <c r="H202" s="4" t="s">
        <v>198</v>
      </c>
      <c r="I202" s="24">
        <v>16.338116032439178</v>
      </c>
      <c r="J202" s="57">
        <f t="shared" si="10"/>
        <v>15.78163422556991</v>
      </c>
      <c r="K202" s="35">
        <f t="shared" si="11"/>
        <v>-0.55648180686926807</v>
      </c>
      <c r="L202" s="25">
        <f t="shared" si="12"/>
        <v>-3.5261354997547616E-2</v>
      </c>
      <c r="M202" s="36"/>
      <c r="N202" s="5"/>
      <c r="O202" s="5"/>
      <c r="P202" s="4"/>
      <c r="Q202" s="2"/>
      <c r="R202" s="2"/>
      <c r="S202" s="66"/>
      <c r="T202" s="37"/>
      <c r="U202" s="39"/>
      <c r="V202" s="2"/>
      <c r="W202" s="38"/>
      <c r="X202" s="5"/>
      <c r="Y202" s="5"/>
      <c r="AB202" s="8"/>
      <c r="AC202" s="8"/>
      <c r="AD202" s="8"/>
      <c r="AE202" s="8"/>
      <c r="AF202" s="8"/>
      <c r="AG202" s="8"/>
      <c r="AH202" s="8"/>
      <c r="AI202" s="8"/>
    </row>
    <row r="203" spans="1:35" x14ac:dyDescent="0.2">
      <c r="A203" s="10"/>
      <c r="B203" s="10"/>
      <c r="C203" s="11"/>
      <c r="D203" s="11"/>
      <c r="F203" s="57">
        <v>484.89372334289226</v>
      </c>
      <c r="G203" s="7">
        <v>197</v>
      </c>
      <c r="H203" s="4" t="s">
        <v>199</v>
      </c>
      <c r="I203" s="24">
        <v>484.09773379664534</v>
      </c>
      <c r="J203" s="57">
        <f t="shared" si="10"/>
        <v>484.89372334289226</v>
      </c>
      <c r="K203" s="35">
        <f t="shared" si="11"/>
        <v>0.79598954624691487</v>
      </c>
      <c r="L203" s="25">
        <f t="shared" si="12"/>
        <v>1.6415752729470401E-3</v>
      </c>
      <c r="M203" s="36"/>
      <c r="N203" s="5"/>
      <c r="O203" s="5"/>
      <c r="P203" s="4"/>
      <c r="Q203" s="2"/>
      <c r="R203" s="2"/>
      <c r="S203" s="66"/>
      <c r="T203" s="37"/>
      <c r="U203" s="39"/>
      <c r="V203" s="2"/>
      <c r="W203" s="38"/>
      <c r="X203" s="5"/>
      <c r="Y203" s="5"/>
      <c r="AB203" s="8"/>
      <c r="AC203" s="8"/>
      <c r="AD203" s="8"/>
      <c r="AE203" s="8"/>
      <c r="AF203" s="8"/>
      <c r="AG203" s="8"/>
      <c r="AH203" s="8"/>
      <c r="AI203" s="8"/>
    </row>
    <row r="204" spans="1:35" x14ac:dyDescent="0.2">
      <c r="A204" s="10"/>
      <c r="B204" s="10"/>
      <c r="C204" s="11"/>
      <c r="D204" s="11"/>
      <c r="F204" s="57">
        <v>304.66986989668931</v>
      </c>
      <c r="G204" s="7">
        <v>198</v>
      </c>
      <c r="H204" s="4" t="s">
        <v>200</v>
      </c>
      <c r="I204" s="24">
        <v>293.96006587522612</v>
      </c>
      <c r="J204" s="57">
        <f t="shared" si="10"/>
        <v>304.66986989668931</v>
      </c>
      <c r="K204" s="35">
        <f t="shared" si="11"/>
        <v>10.709804021463185</v>
      </c>
      <c r="L204" s="25">
        <f t="shared" si="12"/>
        <v>3.5152160025193099E-2</v>
      </c>
      <c r="M204" s="36"/>
      <c r="N204" s="5"/>
      <c r="O204" s="5"/>
      <c r="P204" s="4"/>
      <c r="Q204" s="2"/>
      <c r="R204" s="2"/>
      <c r="S204" s="66"/>
      <c r="T204" s="37"/>
      <c r="U204" s="39"/>
      <c r="V204" s="2"/>
      <c r="W204" s="38"/>
      <c r="X204" s="5"/>
      <c r="Y204" s="5"/>
      <c r="AB204" s="8"/>
      <c r="AC204" s="8"/>
      <c r="AD204" s="8"/>
      <c r="AE204" s="8"/>
      <c r="AF204" s="8"/>
      <c r="AG204" s="8"/>
      <c r="AH204" s="8"/>
      <c r="AI204" s="8"/>
    </row>
    <row r="205" spans="1:35" x14ac:dyDescent="0.2">
      <c r="A205" s="10"/>
      <c r="B205" s="10"/>
      <c r="C205" s="11"/>
      <c r="D205" s="11"/>
      <c r="F205" s="57">
        <v>9.7581097119936082</v>
      </c>
      <c r="G205" s="7">
        <v>199</v>
      </c>
      <c r="H205" s="4" t="s">
        <v>201</v>
      </c>
      <c r="I205" s="24">
        <v>10.353593515892712</v>
      </c>
      <c r="J205" s="57">
        <f t="shared" si="10"/>
        <v>9.7581097119936082</v>
      </c>
      <c r="K205" s="35">
        <f t="shared" si="11"/>
        <v>-0.59548380389910349</v>
      </c>
      <c r="L205" s="25">
        <f t="shared" si="12"/>
        <v>-6.102450387160533E-2</v>
      </c>
      <c r="M205" s="36"/>
      <c r="N205" s="5"/>
      <c r="O205" s="5"/>
      <c r="P205" s="4"/>
      <c r="Q205" s="2"/>
      <c r="R205" s="2"/>
      <c r="S205" s="66"/>
      <c r="T205" s="37"/>
      <c r="U205" s="39"/>
      <c r="V205" s="2"/>
      <c r="W205" s="38"/>
      <c r="X205" s="5"/>
      <c r="Y205" s="5"/>
      <c r="AB205" s="8"/>
      <c r="AC205" s="8"/>
      <c r="AD205" s="8"/>
      <c r="AE205" s="8"/>
      <c r="AF205" s="8"/>
      <c r="AG205" s="8"/>
      <c r="AH205" s="8"/>
      <c r="AI205" s="8"/>
    </row>
    <row r="206" spans="1:35" x14ac:dyDescent="0.2">
      <c r="A206" s="10"/>
      <c r="B206" s="10"/>
      <c r="C206" s="11"/>
      <c r="D206" s="11"/>
      <c r="F206" s="58">
        <v>0</v>
      </c>
      <c r="G206" s="7">
        <v>200</v>
      </c>
      <c r="H206" s="4" t="s">
        <v>202</v>
      </c>
      <c r="I206" s="24">
        <v>0</v>
      </c>
      <c r="J206" s="57">
        <f t="shared" si="10"/>
        <v>0</v>
      </c>
      <c r="K206" s="35">
        <f t="shared" si="11"/>
        <v>0</v>
      </c>
      <c r="L206" s="25" t="str">
        <f t="shared" si="12"/>
        <v/>
      </c>
      <c r="M206" s="36"/>
      <c r="N206" s="5"/>
      <c r="O206" s="5"/>
      <c r="P206" s="4"/>
      <c r="Q206" s="2"/>
      <c r="R206" s="2"/>
      <c r="S206" s="66"/>
      <c r="T206" s="37"/>
      <c r="U206" s="39"/>
      <c r="V206" s="2"/>
      <c r="W206" s="38"/>
      <c r="X206" s="5"/>
      <c r="Y206" s="5"/>
      <c r="AB206" s="8"/>
      <c r="AC206" s="8"/>
      <c r="AD206" s="8"/>
      <c r="AE206" s="8"/>
      <c r="AF206" s="8"/>
      <c r="AG206" s="8"/>
      <c r="AH206" s="8"/>
      <c r="AI206" s="8"/>
    </row>
    <row r="207" spans="1:35" x14ac:dyDescent="0.2">
      <c r="A207" s="10"/>
      <c r="B207" s="10"/>
      <c r="C207" s="11"/>
      <c r="D207" s="11"/>
      <c r="F207" s="8"/>
      <c r="G207" s="8"/>
      <c r="H207" s="8"/>
      <c r="I207" s="8"/>
      <c r="J207" s="8"/>
      <c r="L207" s="4"/>
      <c r="M207" s="4"/>
      <c r="N207" s="4"/>
      <c r="O207" s="4"/>
      <c r="P207" s="4"/>
      <c r="Q207" s="4"/>
      <c r="R207" s="5"/>
      <c r="S207" s="5"/>
      <c r="U207" s="4"/>
      <c r="V207" s="4"/>
      <c r="W207" s="4"/>
      <c r="X207" s="4"/>
      <c r="Z207" s="4"/>
      <c r="AA207" s="4"/>
      <c r="AB207" s="8"/>
      <c r="AC207" s="8"/>
      <c r="AD207" s="8"/>
      <c r="AE207" s="8"/>
      <c r="AF207" s="8"/>
      <c r="AG207" s="8"/>
      <c r="AH207" s="8"/>
      <c r="AI207" s="8"/>
    </row>
    <row r="208" spans="1:35" x14ac:dyDescent="0.2">
      <c r="A208" s="10"/>
      <c r="B208" s="10"/>
      <c r="C208" s="11"/>
      <c r="D208" s="7"/>
      <c r="E208" s="7"/>
      <c r="K208" s="8"/>
      <c r="L208" s="8"/>
      <c r="R208" s="7"/>
      <c r="S208" s="4"/>
      <c r="T208" s="7"/>
      <c r="X208" s="4"/>
      <c r="Y208" s="5"/>
      <c r="AA208" s="7"/>
      <c r="AI208" s="8"/>
    </row>
    <row r="209" spans="1:20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4"/>
      <c r="Y209" s="7"/>
      <c r="Z209" s="4"/>
      <c r="AB209" s="5"/>
      <c r="AJ209" s="7"/>
    </row>
    <row r="210" spans="1:200" x14ac:dyDescent="0.2">
      <c r="A210" s="10"/>
      <c r="B210" s="10"/>
      <c r="C210" s="11"/>
      <c r="D210" s="11"/>
      <c r="E210" s="12"/>
      <c r="S210" s="8"/>
      <c r="T210" s="7"/>
      <c r="U210" s="4"/>
      <c r="Y210" s="7"/>
      <c r="Z210" s="4"/>
      <c r="AB210" s="5"/>
      <c r="AJ210" s="7"/>
    </row>
    <row r="211" spans="1:200" x14ac:dyDescent="0.2">
      <c r="A211" s="1">
        <v>1</v>
      </c>
      <c r="B211" s="1">
        <v>2</v>
      </c>
      <c r="C211" s="1">
        <v>3</v>
      </c>
      <c r="D211" s="1">
        <v>4</v>
      </c>
      <c r="E211" s="1">
        <v>5</v>
      </c>
      <c r="F211" s="1">
        <v>6</v>
      </c>
      <c r="G211" s="1">
        <v>7</v>
      </c>
      <c r="H211" s="1">
        <v>8</v>
      </c>
      <c r="I211" s="1">
        <v>9</v>
      </c>
      <c r="J211" s="1">
        <v>10</v>
      </c>
      <c r="K211" s="1">
        <v>11</v>
      </c>
      <c r="L211" s="1">
        <v>12</v>
      </c>
      <c r="M211" s="1">
        <v>13</v>
      </c>
      <c r="N211" s="1"/>
      <c r="O211" s="1"/>
      <c r="P211" s="1"/>
      <c r="Q211" s="1"/>
      <c r="R211" s="1"/>
      <c r="S211" s="1"/>
      <c r="T211" s="1"/>
      <c r="U211" s="4"/>
      <c r="Y211" s="7"/>
      <c r="Z211" s="4"/>
      <c r="AB211" s="5"/>
      <c r="AJ211" s="7"/>
    </row>
    <row r="212" spans="1:200" ht="74.25" x14ac:dyDescent="0.2">
      <c r="A212" s="80" t="s">
        <v>360</v>
      </c>
      <c r="B212" s="80" t="s">
        <v>361</v>
      </c>
      <c r="C212" s="80" t="s">
        <v>362</v>
      </c>
      <c r="D212" s="80" t="s">
        <v>0</v>
      </c>
      <c r="E212" s="80" t="s">
        <v>363</v>
      </c>
      <c r="F212" s="80" t="s">
        <v>364</v>
      </c>
      <c r="G212" s="80" t="s">
        <v>365</v>
      </c>
      <c r="H212" s="80" t="s">
        <v>366</v>
      </c>
      <c r="I212" s="80" t="s">
        <v>367</v>
      </c>
      <c r="J212" s="81" t="s">
        <v>368</v>
      </c>
      <c r="K212" s="80" t="s">
        <v>369</v>
      </c>
      <c r="L212" s="80" t="s">
        <v>370</v>
      </c>
      <c r="M212" s="80" t="s">
        <v>371</v>
      </c>
      <c r="N212" s="80" t="s">
        <v>355</v>
      </c>
      <c r="O212" s="80" t="s">
        <v>372</v>
      </c>
      <c r="P212" s="80" t="s">
        <v>373</v>
      </c>
      <c r="Q212" s="80" t="s">
        <v>374</v>
      </c>
      <c r="R212" s="80" t="s">
        <v>375</v>
      </c>
      <c r="S212" s="80" t="s">
        <v>376</v>
      </c>
      <c r="T212" s="80" t="s">
        <v>377</v>
      </c>
      <c r="U212" s="80" t="s">
        <v>378</v>
      </c>
      <c r="V212" s="82" t="s">
        <v>379</v>
      </c>
      <c r="W212" s="80" t="s">
        <v>380</v>
      </c>
      <c r="X212" s="80" t="s">
        <v>381</v>
      </c>
      <c r="Y212" s="82" t="s">
        <v>382</v>
      </c>
      <c r="Z212" s="80" t="s">
        <v>2</v>
      </c>
      <c r="AA212" s="80" t="s">
        <v>383</v>
      </c>
      <c r="AB212" s="80" t="s">
        <v>384</v>
      </c>
      <c r="AC212" s="80" t="s">
        <v>385</v>
      </c>
      <c r="AD212" s="80" t="s">
        <v>386</v>
      </c>
      <c r="AE212" s="80" t="s">
        <v>387</v>
      </c>
      <c r="AF212" s="77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2"/>
    </row>
    <row r="213" spans="1:200" x14ac:dyDescent="0.2">
      <c r="A213" s="75">
        <f t="array" ref="A213:AF213">TRANSPOSE(D7:D38)</f>
        <v>1483.6775640269082</v>
      </c>
      <c r="B213" s="75">
        <v>172.52898856419657</v>
      </c>
      <c r="C213" s="75">
        <v>154.17094785512458</v>
      </c>
      <c r="D213" s="75">
        <v>177.94955822285633</v>
      </c>
      <c r="E213" s="75">
        <v>661.71733207564648</v>
      </c>
      <c r="F213" s="75">
        <v>166.04981811553429</v>
      </c>
      <c r="G213" s="75">
        <v>589.66102227388387</v>
      </c>
      <c r="H213" s="75">
        <v>1483.2271458228934</v>
      </c>
      <c r="I213" s="75">
        <v>338.55115552880443</v>
      </c>
      <c r="J213" s="75">
        <v>494.63557960427539</v>
      </c>
      <c r="K213" s="75">
        <v>642.20312720101413</v>
      </c>
      <c r="L213" s="75">
        <v>442.6181247240076</v>
      </c>
      <c r="M213" s="75">
        <v>163.16925220464549</v>
      </c>
      <c r="N213" s="75">
        <v>72.544758786599587</v>
      </c>
      <c r="O213" s="75">
        <v>85.507896992205033</v>
      </c>
      <c r="P213" s="75">
        <v>228.6621675267964</v>
      </c>
      <c r="Q213" s="75">
        <v>500.198491464867</v>
      </c>
      <c r="R213" s="75">
        <v>891.56923510353568</v>
      </c>
      <c r="S213" s="75">
        <v>1089.2077354959451</v>
      </c>
      <c r="T213" s="75">
        <v>157.79679328915853</v>
      </c>
      <c r="U213" s="75">
        <v>253.89955048779137</v>
      </c>
      <c r="V213" s="75">
        <v>346.56609765780075</v>
      </c>
      <c r="W213" s="75">
        <v>346.89459632856642</v>
      </c>
      <c r="X213" s="75">
        <v>339.80854143606086</v>
      </c>
      <c r="Y213" s="75">
        <v>198.5904336346095</v>
      </c>
      <c r="Z213" s="75">
        <v>641.17895946927649</v>
      </c>
      <c r="AA213" s="75">
        <v>134.7076704676964</v>
      </c>
      <c r="AB213" s="75">
        <v>792.33160704262912</v>
      </c>
      <c r="AC213" s="75">
        <v>373.32543853156687</v>
      </c>
      <c r="AD213" s="75">
        <v>100.98614766187572</v>
      </c>
      <c r="AE213" s="75">
        <v>846.36461855094149</v>
      </c>
      <c r="AF213" s="75">
        <v>2535.0826026749928</v>
      </c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  <c r="CU213" s="55"/>
      <c r="CV213" s="55"/>
      <c r="CW213" s="55"/>
      <c r="CX213" s="55"/>
      <c r="CY213" s="55"/>
      <c r="CZ213" s="55"/>
      <c r="DA213" s="55"/>
      <c r="DB213" s="55"/>
      <c r="DC213" s="55"/>
      <c r="DD213" s="55"/>
      <c r="DE213" s="56"/>
    </row>
    <row r="214" spans="1:200" x14ac:dyDescent="0.2">
      <c r="A214" s="1">
        <f t="array" ref="A214:GR214">MMULT(A213:AF213,Bridge_AT_final!C3:GT34)</f>
        <v>0</v>
      </c>
      <c r="B214" s="1">
        <v>7.6052478080249788</v>
      </c>
      <c r="C214" s="24">
        <v>20.280660821399945</v>
      </c>
      <c r="D214" s="24">
        <v>222.55163460403622</v>
      </c>
      <c r="E214" s="27">
        <v>25.350826026749928</v>
      </c>
      <c r="F214" s="7">
        <v>0</v>
      </c>
      <c r="G214" s="7">
        <v>0</v>
      </c>
      <c r="H214" s="7">
        <v>12.675413013374964</v>
      </c>
      <c r="I214" s="7">
        <v>0</v>
      </c>
      <c r="J214" s="7">
        <v>0</v>
      </c>
      <c r="K214" s="7">
        <v>36.282839512771943</v>
      </c>
      <c r="L214" s="7">
        <v>10.140330410699972</v>
      </c>
      <c r="M214" s="7">
        <v>12.675413013374964</v>
      </c>
      <c r="N214" s="7">
        <v>5.0701652053499862</v>
      </c>
      <c r="O214" s="7">
        <v>0</v>
      </c>
      <c r="P214" s="7">
        <v>0</v>
      </c>
      <c r="Q214" s="7">
        <v>0</v>
      </c>
      <c r="R214" s="7">
        <v>53.176989918841755</v>
      </c>
      <c r="S214" s="7">
        <v>7.6052478080249788</v>
      </c>
      <c r="T214" s="4">
        <v>0</v>
      </c>
      <c r="U214" s="7">
        <v>0</v>
      </c>
      <c r="V214" s="7">
        <v>0</v>
      </c>
      <c r="W214" s="7">
        <v>0</v>
      </c>
      <c r="X214" s="7">
        <v>0</v>
      </c>
      <c r="Y214" s="4">
        <v>0</v>
      </c>
      <c r="Z214" s="4">
        <v>0</v>
      </c>
      <c r="AA214" s="4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7.6052478080249788</v>
      </c>
      <c r="AQ214" s="7">
        <v>53.463124447627671</v>
      </c>
      <c r="AR214" s="7">
        <v>82.177027240847892</v>
      </c>
      <c r="AS214" s="7">
        <v>159.01510333392579</v>
      </c>
      <c r="AT214" s="7">
        <v>151.4202621781352</v>
      </c>
      <c r="AU214" s="7">
        <v>1.2675413013374965</v>
      </c>
      <c r="AV214" s="7">
        <v>181.32383023746573</v>
      </c>
      <c r="AW214" s="7">
        <v>1.2675413013374965</v>
      </c>
      <c r="AX214" s="7">
        <v>22.815743424074935</v>
      </c>
      <c r="AY214" s="7">
        <v>694.32097028086071</v>
      </c>
      <c r="AZ214" s="7">
        <v>261.35994913545693</v>
      </c>
      <c r="BA214" s="7">
        <v>249.25795892684397</v>
      </c>
      <c r="BB214" s="7">
        <v>314.11832586765536</v>
      </c>
      <c r="BC214" s="7">
        <v>235.04770117661189</v>
      </c>
      <c r="BD214" s="7">
        <v>598.76942696757237</v>
      </c>
      <c r="BE214" s="7">
        <v>243.87870185005687</v>
      </c>
      <c r="BF214" s="7">
        <v>61.832078993004437</v>
      </c>
      <c r="BG214" s="7">
        <v>0</v>
      </c>
      <c r="BH214" s="7">
        <v>0</v>
      </c>
      <c r="BI214" s="7">
        <v>0</v>
      </c>
      <c r="BJ214" s="7">
        <v>63.85886424797441</v>
      </c>
      <c r="BK214" s="7">
        <v>244.32286713996876</v>
      </c>
      <c r="BL214" s="7">
        <v>12.844062544020282</v>
      </c>
      <c r="BM214" s="7">
        <v>0</v>
      </c>
      <c r="BN214" s="7">
        <v>0</v>
      </c>
      <c r="BO214" s="7">
        <v>413.89893948845918</v>
      </c>
      <c r="BP214" s="7">
        <v>0</v>
      </c>
      <c r="BQ214" s="7">
        <v>0</v>
      </c>
      <c r="BR214" s="7">
        <v>0</v>
      </c>
      <c r="BS214" s="7">
        <v>0</v>
      </c>
      <c r="BT214" s="7">
        <v>240.34732449324946</v>
      </c>
      <c r="BU214" s="7">
        <v>7.0642343992101635</v>
      </c>
      <c r="BV214" s="7">
        <v>0</v>
      </c>
      <c r="BW214" s="7">
        <v>10.29079257680959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341.73899291709029</v>
      </c>
      <c r="CM214" s="7">
        <v>6.4220312720101411</v>
      </c>
      <c r="CN214" s="7">
        <v>0</v>
      </c>
      <c r="CO214" s="7">
        <v>8.7136618839675606</v>
      </c>
      <c r="CP214" s="7">
        <v>2.1784154709918901</v>
      </c>
      <c r="CQ214" s="7">
        <v>1.0892077354959451</v>
      </c>
      <c r="CR214" s="7">
        <v>89.078511757055097</v>
      </c>
      <c r="CS214" s="7">
        <v>0</v>
      </c>
      <c r="CT214" s="7">
        <v>0</v>
      </c>
      <c r="CU214" s="7">
        <v>12.675413013374964</v>
      </c>
      <c r="CV214" s="7">
        <v>0</v>
      </c>
      <c r="CW214" s="7">
        <v>0</v>
      </c>
      <c r="CX214" s="7">
        <v>0</v>
      </c>
      <c r="CY214" s="7">
        <v>23.418874152420202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0.90355895386698004</v>
      </c>
      <c r="DK214" s="7">
        <v>0</v>
      </c>
      <c r="DL214" s="7">
        <v>0</v>
      </c>
      <c r="DM214" s="7">
        <v>66.495487674548301</v>
      </c>
      <c r="DN214" s="7">
        <v>234.78158282212667</v>
      </c>
      <c r="DO214" s="7">
        <v>71.898715870546127</v>
      </c>
      <c r="DP214" s="7">
        <v>54.69825441419276</v>
      </c>
      <c r="DQ214" s="7">
        <v>142.30547840274335</v>
      </c>
      <c r="DR214" s="7">
        <v>110.66574607053742</v>
      </c>
      <c r="DS214" s="7">
        <v>346.63152278622658</v>
      </c>
      <c r="DT214" s="7">
        <v>56.957320349702719</v>
      </c>
      <c r="DU214" s="7">
        <v>645.42269227961242</v>
      </c>
      <c r="DV214" s="7">
        <v>0</v>
      </c>
      <c r="DW214" s="7">
        <v>0</v>
      </c>
      <c r="DX214" s="7">
        <v>9.6330469080152117</v>
      </c>
      <c r="DY214" s="7">
        <v>9.9685808316666868</v>
      </c>
      <c r="DZ214" s="7">
        <v>3.2110156360050706</v>
      </c>
      <c r="EA214" s="7">
        <v>16.535046746123058</v>
      </c>
      <c r="EB214" s="7">
        <v>2.5688125088040565</v>
      </c>
      <c r="EC214" s="7">
        <v>0.64220312720101413</v>
      </c>
      <c r="ED214" s="7">
        <v>2.5688125088040565</v>
      </c>
      <c r="EE214" s="7">
        <v>0</v>
      </c>
      <c r="EF214" s="7">
        <v>0</v>
      </c>
      <c r="EG214" s="7">
        <v>0</v>
      </c>
      <c r="EH214" s="7">
        <v>0</v>
      </c>
      <c r="EI214" s="7">
        <v>1.9266093816030425</v>
      </c>
      <c r="EJ214" s="7">
        <v>80.977955380132187</v>
      </c>
      <c r="EK214" s="7">
        <v>243.87120725033384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125.53431123349395</v>
      </c>
      <c r="ER214" s="7">
        <v>22.575117234829182</v>
      </c>
      <c r="ES214" s="7">
        <v>0</v>
      </c>
      <c r="ET214" s="7">
        <v>198.69201311921293</v>
      </c>
      <c r="EU214" s="7">
        <v>0</v>
      </c>
      <c r="EV214" s="7">
        <v>398.823468457253</v>
      </c>
      <c r="EW214" s="7">
        <v>10.892077354959453</v>
      </c>
      <c r="EX214" s="7">
        <v>0</v>
      </c>
      <c r="EY214" s="7">
        <v>44.82188440275511</v>
      </c>
      <c r="EZ214" s="7">
        <v>1971.211696121391</v>
      </c>
      <c r="FA214" s="7">
        <v>148.19547278280623</v>
      </c>
      <c r="FB214" s="7">
        <v>202.5926388022458</v>
      </c>
      <c r="FC214" s="7">
        <v>0</v>
      </c>
      <c r="FD214" s="7">
        <v>0</v>
      </c>
      <c r="FE214" s="7">
        <v>0</v>
      </c>
      <c r="FF214" s="7">
        <v>168.73451409159944</v>
      </c>
      <c r="FG214" s="7">
        <v>413.71451616585108</v>
      </c>
      <c r="FH214" s="7">
        <v>416.51589914539204</v>
      </c>
      <c r="FI214" s="7">
        <v>333.89089482168248</v>
      </c>
      <c r="FJ214" s="7">
        <v>553.70484903364991</v>
      </c>
      <c r="FK214" s="7">
        <v>27.230193387398629</v>
      </c>
      <c r="FL214" s="7">
        <v>2766.6485673815482</v>
      </c>
      <c r="FM214" s="7">
        <v>161.98766368753985</v>
      </c>
      <c r="FN214" s="7">
        <v>3.4138013075295555</v>
      </c>
      <c r="FO214" s="7">
        <v>0</v>
      </c>
      <c r="FP214" s="7">
        <v>123.97406826760687</v>
      </c>
      <c r="FQ214" s="7">
        <v>0</v>
      </c>
      <c r="FR214" s="7">
        <v>170.19882690514629</v>
      </c>
      <c r="FS214" s="7">
        <v>524.31983029023252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7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7">
        <v>16.338116032439178</v>
      </c>
      <c r="GO214" s="7">
        <v>484.09773379664534</v>
      </c>
      <c r="GP214" s="7">
        <v>293.96006587522612</v>
      </c>
      <c r="GQ214" s="7">
        <v>10.353593515892712</v>
      </c>
      <c r="GR214" s="7">
        <v>0</v>
      </c>
    </row>
    <row r="215" spans="1:200" x14ac:dyDescent="0.2">
      <c r="A215" s="7" t="s">
        <v>4</v>
      </c>
      <c r="B215" s="7" t="s">
        <v>5</v>
      </c>
      <c r="C215" s="7" t="s">
        <v>6</v>
      </c>
      <c r="D215" s="7" t="s">
        <v>7</v>
      </c>
      <c r="E215" s="7" t="s">
        <v>8</v>
      </c>
      <c r="F215" s="7" t="s">
        <v>9</v>
      </c>
      <c r="G215" s="7" t="s">
        <v>10</v>
      </c>
      <c r="H215" s="7" t="s">
        <v>11</v>
      </c>
      <c r="I215" s="7" t="s">
        <v>12</v>
      </c>
      <c r="J215" s="7" t="s">
        <v>13</v>
      </c>
      <c r="K215" s="7" t="s">
        <v>14</v>
      </c>
      <c r="L215" s="7" t="s">
        <v>15</v>
      </c>
      <c r="M215" s="7" t="s">
        <v>16</v>
      </c>
      <c r="N215" s="7" t="s">
        <v>17</v>
      </c>
      <c r="O215" s="7" t="s">
        <v>18</v>
      </c>
      <c r="P215" s="7" t="s">
        <v>19</v>
      </c>
      <c r="Q215" s="7" t="s">
        <v>20</v>
      </c>
      <c r="R215" s="7" t="s">
        <v>21</v>
      </c>
      <c r="S215" s="7" t="s">
        <v>22</v>
      </c>
      <c r="T215" s="4" t="s">
        <v>23</v>
      </c>
      <c r="U215" s="7" t="s">
        <v>24</v>
      </c>
      <c r="V215" s="7" t="s">
        <v>25</v>
      </c>
      <c r="W215" s="7" t="s">
        <v>26</v>
      </c>
      <c r="X215" s="7" t="s">
        <v>27</v>
      </c>
      <c r="Y215" s="4" t="s">
        <v>28</v>
      </c>
      <c r="Z215" s="4" t="s">
        <v>29</v>
      </c>
      <c r="AA215" s="4" t="s">
        <v>30</v>
      </c>
      <c r="AB215" s="7" t="s">
        <v>31</v>
      </c>
      <c r="AC215" s="7" t="s">
        <v>32</v>
      </c>
      <c r="AD215" s="7" t="s">
        <v>33</v>
      </c>
      <c r="AE215" s="7" t="s">
        <v>34</v>
      </c>
      <c r="AF215" s="7" t="s">
        <v>35</v>
      </c>
      <c r="AG215" s="7" t="s">
        <v>36</v>
      </c>
      <c r="AH215" s="7" t="s">
        <v>37</v>
      </c>
      <c r="AI215" s="7" t="s">
        <v>38</v>
      </c>
      <c r="AJ215" s="7" t="s">
        <v>39</v>
      </c>
      <c r="AK215" s="7" t="s">
        <v>40</v>
      </c>
      <c r="AL215" s="7" t="s">
        <v>41</v>
      </c>
      <c r="AM215" s="7" t="s">
        <v>42</v>
      </c>
      <c r="AN215" s="7" t="s">
        <v>43</v>
      </c>
      <c r="AO215" s="7" t="s">
        <v>44</v>
      </c>
      <c r="AP215" s="7" t="s">
        <v>45</v>
      </c>
      <c r="AQ215" s="7" t="s">
        <v>46</v>
      </c>
      <c r="AR215" s="7" t="s">
        <v>47</v>
      </c>
      <c r="AS215" s="7" t="s">
        <v>48</v>
      </c>
      <c r="AT215" s="7" t="s">
        <v>49</v>
      </c>
      <c r="AU215" s="7" t="s">
        <v>50</v>
      </c>
      <c r="AV215" s="7" t="s">
        <v>51</v>
      </c>
      <c r="AW215" s="7" t="s">
        <v>52</v>
      </c>
      <c r="AX215" s="7" t="s">
        <v>3</v>
      </c>
      <c r="AY215" s="7" t="s">
        <v>53</v>
      </c>
      <c r="AZ215" s="7" t="s">
        <v>54</v>
      </c>
      <c r="BA215" s="7" t="s">
        <v>55</v>
      </c>
      <c r="BB215" s="7" t="s">
        <v>56</v>
      </c>
      <c r="BC215" s="7" t="s">
        <v>57</v>
      </c>
      <c r="BD215" s="7" t="s">
        <v>58</v>
      </c>
      <c r="BE215" s="7" t="s">
        <v>59</v>
      </c>
      <c r="BF215" s="7" t="s">
        <v>60</v>
      </c>
      <c r="BG215" s="7" t="s">
        <v>61</v>
      </c>
      <c r="BH215" s="7" t="s">
        <v>62</v>
      </c>
      <c r="BI215" s="7" t="s">
        <v>63</v>
      </c>
      <c r="BJ215" s="7" t="s">
        <v>64</v>
      </c>
      <c r="BK215" s="7" t="s">
        <v>65</v>
      </c>
      <c r="BL215" s="7" t="s">
        <v>66</v>
      </c>
      <c r="BM215" s="7" t="s">
        <v>67</v>
      </c>
      <c r="BN215" s="7" t="s">
        <v>68</v>
      </c>
      <c r="BO215" s="7" t="s">
        <v>69</v>
      </c>
      <c r="BP215" s="7" t="s">
        <v>70</v>
      </c>
      <c r="BQ215" s="7" t="s">
        <v>71</v>
      </c>
      <c r="BR215" s="7" t="s">
        <v>72</v>
      </c>
      <c r="BS215" s="7" t="s">
        <v>73</v>
      </c>
      <c r="BT215" s="7" t="s">
        <v>74</v>
      </c>
      <c r="BU215" s="7" t="s">
        <v>75</v>
      </c>
      <c r="BV215" s="7" t="s">
        <v>76</v>
      </c>
      <c r="BW215" s="7" t="s">
        <v>77</v>
      </c>
      <c r="BX215" s="7" t="s">
        <v>78</v>
      </c>
      <c r="BY215" s="7" t="s">
        <v>79</v>
      </c>
      <c r="BZ215" s="7" t="s">
        <v>80</v>
      </c>
      <c r="CA215" s="7" t="s">
        <v>81</v>
      </c>
      <c r="CB215" s="7" t="s">
        <v>82</v>
      </c>
      <c r="CC215" s="7" t="s">
        <v>83</v>
      </c>
      <c r="CD215" s="7" t="s">
        <v>84</v>
      </c>
      <c r="CE215" s="7" t="s">
        <v>85</v>
      </c>
      <c r="CF215" s="7" t="s">
        <v>86</v>
      </c>
      <c r="CG215" s="7" t="s">
        <v>87</v>
      </c>
      <c r="CH215" s="7" t="s">
        <v>88</v>
      </c>
      <c r="CI215" s="7" t="s">
        <v>89</v>
      </c>
      <c r="CJ215" s="7" t="s">
        <v>90</v>
      </c>
      <c r="CK215" s="7" t="s">
        <v>91</v>
      </c>
      <c r="CL215" s="7" t="s">
        <v>92</v>
      </c>
      <c r="CM215" s="7" t="s">
        <v>93</v>
      </c>
      <c r="CN215" s="7" t="s">
        <v>94</v>
      </c>
      <c r="CO215" s="7" t="s">
        <v>95</v>
      </c>
      <c r="CP215" s="7" t="s">
        <v>96</v>
      </c>
      <c r="CQ215" s="7" t="s">
        <v>97</v>
      </c>
      <c r="CR215" s="7" t="s">
        <v>98</v>
      </c>
      <c r="CS215" s="7" t="s">
        <v>99</v>
      </c>
      <c r="CT215" s="7" t="s">
        <v>100</v>
      </c>
      <c r="CU215" s="7" t="s">
        <v>101</v>
      </c>
      <c r="CV215" s="7" t="s">
        <v>102</v>
      </c>
      <c r="CW215" s="7" t="s">
        <v>103</v>
      </c>
      <c r="CX215" s="7" t="s">
        <v>104</v>
      </c>
      <c r="CY215" s="7" t="s">
        <v>105</v>
      </c>
      <c r="CZ215" s="7" t="s">
        <v>106</v>
      </c>
      <c r="DA215" s="7" t="s">
        <v>107</v>
      </c>
      <c r="DB215" s="7" t="s">
        <v>108</v>
      </c>
      <c r="DC215" s="7" t="s">
        <v>109</v>
      </c>
      <c r="DD215" s="7" t="s">
        <v>110</v>
      </c>
      <c r="DE215" s="7" t="s">
        <v>111</v>
      </c>
      <c r="DF215" s="7" t="s">
        <v>112</v>
      </c>
      <c r="DG215" s="7" t="s">
        <v>113</v>
      </c>
      <c r="DH215" s="7" t="s">
        <v>114</v>
      </c>
      <c r="DI215" s="7" t="s">
        <v>115</v>
      </c>
      <c r="DJ215" s="7" t="s">
        <v>116</v>
      </c>
      <c r="DK215" s="7" t="s">
        <v>117</v>
      </c>
      <c r="DL215" s="7" t="s">
        <v>118</v>
      </c>
      <c r="DM215" s="7" t="s">
        <v>119</v>
      </c>
      <c r="DN215" s="7" t="s">
        <v>120</v>
      </c>
      <c r="DO215" s="7" t="s">
        <v>121</v>
      </c>
      <c r="DP215" s="7" t="s">
        <v>122</v>
      </c>
      <c r="DQ215" s="7" t="s">
        <v>123</v>
      </c>
      <c r="DR215" s="7" t="s">
        <v>124</v>
      </c>
      <c r="DS215" s="7" t="s">
        <v>125</v>
      </c>
      <c r="DT215" s="7" t="s">
        <v>126</v>
      </c>
      <c r="DU215" s="7" t="s">
        <v>127</v>
      </c>
      <c r="DV215" s="7" t="s">
        <v>128</v>
      </c>
      <c r="DW215" s="7" t="s">
        <v>129</v>
      </c>
      <c r="DX215" s="7" t="s">
        <v>130</v>
      </c>
      <c r="DY215" s="7" t="s">
        <v>131</v>
      </c>
      <c r="DZ215" s="7" t="s">
        <v>132</v>
      </c>
      <c r="EA215" s="7" t="s">
        <v>133</v>
      </c>
      <c r="EB215" s="7" t="s">
        <v>134</v>
      </c>
      <c r="EC215" s="7" t="s">
        <v>135</v>
      </c>
      <c r="ED215" s="7" t="s">
        <v>136</v>
      </c>
      <c r="EE215" s="7" t="s">
        <v>137</v>
      </c>
      <c r="EF215" s="7" t="s">
        <v>138</v>
      </c>
      <c r="EG215" s="7" t="s">
        <v>139</v>
      </c>
      <c r="EH215" s="7" t="s">
        <v>140</v>
      </c>
      <c r="EI215" s="7" t="s">
        <v>141</v>
      </c>
      <c r="EJ215" s="7" t="s">
        <v>142</v>
      </c>
      <c r="EK215" s="7" t="s">
        <v>143</v>
      </c>
      <c r="EL215" s="7" t="s">
        <v>144</v>
      </c>
      <c r="EM215" s="7" t="s">
        <v>145</v>
      </c>
      <c r="EN215" s="7" t="s">
        <v>146</v>
      </c>
      <c r="EO215" s="7" t="s">
        <v>147</v>
      </c>
      <c r="EP215" s="7" t="s">
        <v>148</v>
      </c>
      <c r="EQ215" s="7" t="s">
        <v>149</v>
      </c>
      <c r="ER215" s="7" t="s">
        <v>150</v>
      </c>
      <c r="ES215" s="7" t="s">
        <v>151</v>
      </c>
      <c r="ET215" s="7" t="s">
        <v>152</v>
      </c>
      <c r="EU215" s="7" t="s">
        <v>153</v>
      </c>
      <c r="EV215" s="7" t="s">
        <v>154</v>
      </c>
      <c r="EW215" s="7" t="s">
        <v>155</v>
      </c>
      <c r="EX215" s="7" t="s">
        <v>156</v>
      </c>
      <c r="EY215" s="7" t="s">
        <v>157</v>
      </c>
      <c r="EZ215" s="7" t="s">
        <v>158</v>
      </c>
      <c r="FA215" s="7" t="s">
        <v>159</v>
      </c>
      <c r="FB215" s="7" t="s">
        <v>160</v>
      </c>
      <c r="FC215" s="7" t="s">
        <v>161</v>
      </c>
      <c r="FD215" s="7" t="s">
        <v>162</v>
      </c>
      <c r="FE215" s="7" t="s">
        <v>163</v>
      </c>
      <c r="FF215" s="7" t="s">
        <v>164</v>
      </c>
      <c r="FG215" s="7" t="s">
        <v>165</v>
      </c>
      <c r="FH215" s="7" t="s">
        <v>166</v>
      </c>
      <c r="FI215" s="7" t="s">
        <v>167</v>
      </c>
      <c r="FJ215" s="7" t="s">
        <v>168</v>
      </c>
      <c r="FK215" s="7" t="s">
        <v>169</v>
      </c>
      <c r="FL215" s="7" t="s">
        <v>170</v>
      </c>
      <c r="FM215" s="7" t="s">
        <v>171</v>
      </c>
      <c r="FN215" s="7" t="s">
        <v>172</v>
      </c>
      <c r="FO215" s="7" t="s">
        <v>173</v>
      </c>
      <c r="FP215" s="7" t="s">
        <v>174</v>
      </c>
      <c r="FQ215" s="7" t="s">
        <v>175</v>
      </c>
      <c r="FR215" s="7" t="s">
        <v>176</v>
      </c>
      <c r="FS215" s="7" t="s">
        <v>177</v>
      </c>
      <c r="FT215" s="7" t="s">
        <v>178</v>
      </c>
      <c r="FU215" s="7" t="s">
        <v>179</v>
      </c>
      <c r="FV215" s="7" t="s">
        <v>180</v>
      </c>
      <c r="FW215" s="7" t="s">
        <v>181</v>
      </c>
      <c r="FX215" s="7" t="s">
        <v>182</v>
      </c>
      <c r="FY215" s="7" t="s">
        <v>183</v>
      </c>
      <c r="FZ215" s="7" t="s">
        <v>184</v>
      </c>
      <c r="GA215" s="7" t="s">
        <v>185</v>
      </c>
      <c r="GB215" s="7" t="s">
        <v>186</v>
      </c>
      <c r="GC215" s="7" t="s">
        <v>187</v>
      </c>
      <c r="GD215" s="7" t="s">
        <v>188</v>
      </c>
      <c r="GE215" s="7" t="s">
        <v>189</v>
      </c>
      <c r="GF215" s="7" t="s">
        <v>190</v>
      </c>
      <c r="GG215" s="7" t="s">
        <v>191</v>
      </c>
      <c r="GH215" s="7" t="s">
        <v>192</v>
      </c>
      <c r="GI215" s="7" t="s">
        <v>193</v>
      </c>
      <c r="GJ215" s="7" t="s">
        <v>194</v>
      </c>
      <c r="GK215" s="7" t="s">
        <v>195</v>
      </c>
      <c r="GL215" s="7" t="s">
        <v>196</v>
      </c>
      <c r="GM215" s="7" t="s">
        <v>197</v>
      </c>
      <c r="GN215" s="7" t="s">
        <v>198</v>
      </c>
      <c r="GO215" s="7" t="s">
        <v>199</v>
      </c>
      <c r="GP215" s="7" t="s">
        <v>200</v>
      </c>
      <c r="GQ215" s="7" t="s">
        <v>201</v>
      </c>
      <c r="GR215" s="7" t="s">
        <v>202</v>
      </c>
    </row>
    <row r="216" spans="1:200" x14ac:dyDescent="0.2">
      <c r="A216" s="7">
        <v>1</v>
      </c>
      <c r="B216" s="7">
        <v>2</v>
      </c>
      <c r="C216" s="7">
        <v>3</v>
      </c>
      <c r="D216" s="7">
        <v>4</v>
      </c>
      <c r="E216" s="7">
        <v>5</v>
      </c>
      <c r="F216" s="7">
        <v>6</v>
      </c>
      <c r="G216" s="7">
        <v>7</v>
      </c>
      <c r="H216" s="7">
        <v>8</v>
      </c>
      <c r="I216" s="7">
        <v>9</v>
      </c>
      <c r="J216" s="7">
        <v>10</v>
      </c>
      <c r="K216" s="7">
        <v>11</v>
      </c>
      <c r="L216" s="7">
        <v>12</v>
      </c>
      <c r="M216" s="7">
        <v>13</v>
      </c>
      <c r="N216" s="7">
        <v>14</v>
      </c>
      <c r="O216" s="7">
        <v>15</v>
      </c>
      <c r="P216" s="7">
        <v>16</v>
      </c>
      <c r="Q216" s="7">
        <v>17</v>
      </c>
      <c r="R216" s="7">
        <v>18</v>
      </c>
      <c r="S216" s="7">
        <v>19</v>
      </c>
      <c r="T216" s="7">
        <v>20</v>
      </c>
      <c r="U216" s="7">
        <v>21</v>
      </c>
      <c r="V216" s="7">
        <v>22</v>
      </c>
      <c r="W216" s="7">
        <v>23</v>
      </c>
      <c r="X216" s="7">
        <v>24</v>
      </c>
      <c r="Y216" s="4">
        <v>25</v>
      </c>
      <c r="Z216" s="4">
        <v>26</v>
      </c>
      <c r="AA216" s="4">
        <v>27</v>
      </c>
      <c r="AB216" s="7">
        <v>28</v>
      </c>
      <c r="AC216" s="7">
        <v>29</v>
      </c>
      <c r="AD216" s="7">
        <v>30</v>
      </c>
      <c r="AE216" s="7">
        <v>31</v>
      </c>
      <c r="AF216" s="7">
        <v>32</v>
      </c>
      <c r="AG216" s="7">
        <v>33</v>
      </c>
      <c r="AH216" s="7">
        <v>34</v>
      </c>
      <c r="AI216" s="7">
        <v>35</v>
      </c>
      <c r="AJ216" s="7">
        <v>36</v>
      </c>
      <c r="AK216" s="7">
        <v>37</v>
      </c>
      <c r="AL216" s="7">
        <v>38</v>
      </c>
      <c r="AM216" s="7">
        <v>39</v>
      </c>
      <c r="AN216" s="7">
        <v>40</v>
      </c>
      <c r="AO216" s="7">
        <v>41</v>
      </c>
      <c r="AP216" s="7">
        <v>42</v>
      </c>
      <c r="AQ216" s="7">
        <v>43</v>
      </c>
      <c r="AR216" s="7">
        <v>44</v>
      </c>
      <c r="AS216" s="7">
        <v>45</v>
      </c>
      <c r="AT216" s="7">
        <v>46</v>
      </c>
      <c r="AU216" s="7">
        <v>47</v>
      </c>
      <c r="AV216" s="7">
        <v>48</v>
      </c>
      <c r="AW216" s="7">
        <v>49</v>
      </c>
      <c r="AX216" s="7">
        <v>50</v>
      </c>
      <c r="AY216" s="7">
        <v>51</v>
      </c>
      <c r="AZ216" s="7">
        <v>52</v>
      </c>
      <c r="BA216" s="7">
        <v>53</v>
      </c>
      <c r="BB216" s="7">
        <v>54</v>
      </c>
      <c r="BC216" s="7">
        <v>55</v>
      </c>
      <c r="BD216" s="7">
        <v>56</v>
      </c>
      <c r="BE216" s="7">
        <v>57</v>
      </c>
      <c r="BF216" s="7">
        <v>58</v>
      </c>
      <c r="BG216" s="7">
        <v>59</v>
      </c>
      <c r="BH216" s="7">
        <v>60</v>
      </c>
      <c r="BI216" s="7">
        <v>61</v>
      </c>
      <c r="BJ216" s="7">
        <v>62</v>
      </c>
      <c r="BK216" s="7">
        <v>63</v>
      </c>
      <c r="BL216" s="7">
        <v>64</v>
      </c>
      <c r="BM216" s="7">
        <v>65</v>
      </c>
      <c r="BN216" s="7">
        <v>66</v>
      </c>
      <c r="BO216" s="7">
        <v>67</v>
      </c>
      <c r="BP216" s="7">
        <v>68</v>
      </c>
      <c r="BQ216" s="7">
        <v>69</v>
      </c>
      <c r="BR216" s="7">
        <v>70</v>
      </c>
      <c r="BS216" s="7">
        <v>71</v>
      </c>
      <c r="BT216" s="7">
        <v>72</v>
      </c>
      <c r="BU216" s="7">
        <v>73</v>
      </c>
      <c r="BV216" s="7">
        <v>74</v>
      </c>
      <c r="BW216" s="7">
        <v>75</v>
      </c>
      <c r="BX216" s="7">
        <v>76</v>
      </c>
      <c r="BY216" s="7">
        <v>77</v>
      </c>
      <c r="BZ216" s="7">
        <v>78</v>
      </c>
      <c r="CA216" s="7">
        <v>79</v>
      </c>
      <c r="CB216" s="7">
        <v>80</v>
      </c>
      <c r="CC216" s="7">
        <v>81</v>
      </c>
      <c r="CD216" s="7">
        <v>82</v>
      </c>
      <c r="CE216" s="7">
        <v>83</v>
      </c>
      <c r="CF216" s="7">
        <v>84</v>
      </c>
      <c r="CG216" s="7">
        <v>85</v>
      </c>
      <c r="CH216" s="7">
        <v>86</v>
      </c>
      <c r="CI216" s="7">
        <v>87</v>
      </c>
      <c r="CJ216" s="7">
        <v>88</v>
      </c>
      <c r="CK216" s="7">
        <v>89</v>
      </c>
      <c r="CL216" s="7">
        <v>90</v>
      </c>
      <c r="CM216" s="7">
        <v>91</v>
      </c>
      <c r="CN216" s="7">
        <v>92</v>
      </c>
      <c r="CO216" s="7">
        <v>93</v>
      </c>
      <c r="CP216" s="7">
        <v>94</v>
      </c>
      <c r="CQ216" s="7">
        <v>95</v>
      </c>
      <c r="CR216" s="7">
        <v>96</v>
      </c>
      <c r="CS216" s="7">
        <v>97</v>
      </c>
      <c r="CT216" s="7">
        <v>98</v>
      </c>
      <c r="CU216" s="7">
        <v>99</v>
      </c>
      <c r="CV216" s="7">
        <v>100</v>
      </c>
      <c r="CW216" s="7">
        <v>101</v>
      </c>
      <c r="CX216" s="7">
        <v>102</v>
      </c>
      <c r="CY216" s="7">
        <v>103</v>
      </c>
      <c r="CZ216" s="7">
        <v>104</v>
      </c>
      <c r="DA216" s="7">
        <v>105</v>
      </c>
      <c r="DB216" s="7">
        <v>106</v>
      </c>
      <c r="DC216" s="7">
        <v>107</v>
      </c>
      <c r="DD216" s="7">
        <v>108</v>
      </c>
      <c r="DE216" s="7">
        <v>109</v>
      </c>
      <c r="DF216" s="7">
        <v>110</v>
      </c>
      <c r="DG216" s="7">
        <v>111</v>
      </c>
      <c r="DH216" s="7">
        <v>112</v>
      </c>
      <c r="DI216" s="7">
        <v>113</v>
      </c>
      <c r="DJ216" s="7">
        <v>114</v>
      </c>
      <c r="DK216" s="7">
        <v>115</v>
      </c>
      <c r="DL216" s="7">
        <v>116</v>
      </c>
      <c r="DM216" s="7">
        <v>117</v>
      </c>
      <c r="DN216" s="7">
        <v>118</v>
      </c>
      <c r="DO216" s="7">
        <v>119</v>
      </c>
      <c r="DP216" s="7">
        <v>120</v>
      </c>
      <c r="DQ216" s="7">
        <v>121</v>
      </c>
      <c r="DR216" s="7">
        <v>122</v>
      </c>
      <c r="DS216" s="7">
        <v>123</v>
      </c>
      <c r="DT216" s="7">
        <v>124</v>
      </c>
      <c r="DU216" s="7">
        <v>125</v>
      </c>
      <c r="DV216" s="7">
        <v>126</v>
      </c>
      <c r="DW216" s="7">
        <v>127</v>
      </c>
      <c r="DX216" s="7">
        <v>128</v>
      </c>
      <c r="DY216" s="7">
        <v>129</v>
      </c>
      <c r="DZ216" s="7">
        <v>130</v>
      </c>
      <c r="EA216" s="7">
        <v>131</v>
      </c>
      <c r="EB216" s="7">
        <v>132</v>
      </c>
      <c r="EC216" s="7">
        <v>133</v>
      </c>
      <c r="ED216" s="7">
        <v>134</v>
      </c>
      <c r="EE216" s="7">
        <v>135</v>
      </c>
      <c r="EF216" s="7">
        <v>136</v>
      </c>
      <c r="EG216" s="7">
        <v>137</v>
      </c>
      <c r="EH216" s="7">
        <v>138</v>
      </c>
      <c r="EI216" s="7">
        <v>139</v>
      </c>
      <c r="EJ216" s="7">
        <v>140</v>
      </c>
      <c r="EK216" s="7">
        <v>141</v>
      </c>
      <c r="EL216" s="7">
        <v>142</v>
      </c>
      <c r="EM216" s="7">
        <v>143</v>
      </c>
      <c r="EN216" s="7">
        <v>144</v>
      </c>
      <c r="EO216" s="7">
        <v>145</v>
      </c>
      <c r="EP216" s="7">
        <v>146</v>
      </c>
      <c r="EQ216" s="7">
        <v>147</v>
      </c>
      <c r="ER216" s="7">
        <v>148</v>
      </c>
      <c r="ES216" s="7">
        <v>149</v>
      </c>
      <c r="ET216" s="7">
        <v>150</v>
      </c>
      <c r="EU216" s="7">
        <v>151</v>
      </c>
      <c r="EV216" s="7">
        <v>152</v>
      </c>
      <c r="EW216" s="7">
        <v>153</v>
      </c>
      <c r="EX216" s="7">
        <v>154</v>
      </c>
      <c r="EY216" s="7">
        <v>155</v>
      </c>
      <c r="EZ216" s="7">
        <v>156</v>
      </c>
      <c r="FA216" s="7">
        <v>157</v>
      </c>
      <c r="FB216" s="7">
        <v>158</v>
      </c>
      <c r="FC216" s="7">
        <v>159</v>
      </c>
      <c r="FD216" s="7">
        <v>160</v>
      </c>
      <c r="FE216" s="7">
        <v>161</v>
      </c>
      <c r="FF216" s="7">
        <v>162</v>
      </c>
      <c r="FG216" s="7">
        <v>163</v>
      </c>
      <c r="FH216" s="7">
        <v>164</v>
      </c>
      <c r="FI216" s="7">
        <v>165</v>
      </c>
      <c r="FJ216" s="7">
        <v>166</v>
      </c>
      <c r="FK216" s="7">
        <v>167</v>
      </c>
      <c r="FL216" s="7">
        <v>168</v>
      </c>
      <c r="FM216" s="7">
        <v>169</v>
      </c>
      <c r="FN216" s="7">
        <v>170</v>
      </c>
      <c r="FO216" s="7">
        <v>171</v>
      </c>
      <c r="FP216" s="7">
        <v>172</v>
      </c>
      <c r="FQ216" s="7">
        <v>173</v>
      </c>
      <c r="FR216" s="7">
        <v>174</v>
      </c>
      <c r="FS216" s="7">
        <v>175</v>
      </c>
      <c r="FT216" s="7">
        <v>176</v>
      </c>
      <c r="FU216" s="7">
        <v>177</v>
      </c>
      <c r="FV216" s="7">
        <v>178</v>
      </c>
      <c r="FW216" s="7">
        <v>179</v>
      </c>
      <c r="FX216" s="7">
        <v>180</v>
      </c>
      <c r="FY216" s="7">
        <v>181</v>
      </c>
      <c r="FZ216" s="7">
        <v>182</v>
      </c>
      <c r="GA216" s="7">
        <v>183</v>
      </c>
      <c r="GB216" s="7">
        <v>184</v>
      </c>
      <c r="GC216" s="7">
        <v>185</v>
      </c>
      <c r="GD216" s="7">
        <v>186</v>
      </c>
      <c r="GE216" s="7">
        <v>187</v>
      </c>
      <c r="GF216" s="7">
        <v>188</v>
      </c>
      <c r="GG216" s="7">
        <v>189</v>
      </c>
      <c r="GH216" s="7">
        <v>190</v>
      </c>
      <c r="GI216" s="7">
        <v>191</v>
      </c>
      <c r="GJ216" s="7">
        <v>192</v>
      </c>
      <c r="GK216" s="7">
        <v>193</v>
      </c>
      <c r="GL216" s="7">
        <v>194</v>
      </c>
      <c r="GM216" s="7">
        <v>195</v>
      </c>
      <c r="GN216" s="7">
        <v>196</v>
      </c>
      <c r="GO216" s="7">
        <v>197</v>
      </c>
      <c r="GP216" s="7">
        <v>198</v>
      </c>
      <c r="GQ216" s="7">
        <v>199</v>
      </c>
      <c r="GR216" s="7">
        <v>200</v>
      </c>
    </row>
    <row r="217" spans="1:200" x14ac:dyDescent="0.2">
      <c r="A217" s="10"/>
      <c r="B217" s="10"/>
      <c r="C217" s="11"/>
      <c r="D217" s="11"/>
      <c r="E217" s="12"/>
    </row>
    <row r="218" spans="1:200" x14ac:dyDescent="0.2">
      <c r="A218" s="10"/>
      <c r="B218" s="10"/>
      <c r="C218" s="11"/>
      <c r="D218" s="11"/>
      <c r="E218" s="12"/>
    </row>
    <row r="219" spans="1:200" x14ac:dyDescent="0.2">
      <c r="A219" s="10"/>
      <c r="B219" s="10"/>
      <c r="C219" s="11"/>
      <c r="D219" s="11"/>
      <c r="E219" s="12"/>
    </row>
    <row r="220" spans="1:200" x14ac:dyDescent="0.2">
      <c r="A220" s="10"/>
      <c r="B220" s="10"/>
      <c r="C220" s="11"/>
      <c r="D220" s="11"/>
      <c r="E220" s="12"/>
    </row>
    <row r="221" spans="1:200" x14ac:dyDescent="0.2">
      <c r="A221" s="10"/>
      <c r="B221" s="10"/>
      <c r="C221" s="11"/>
      <c r="D221" s="11"/>
      <c r="E221" s="12"/>
    </row>
    <row r="222" spans="1:200" x14ac:dyDescent="0.2">
      <c r="A222" s="10"/>
      <c r="B222" s="10"/>
      <c r="C222" s="11"/>
      <c r="D222" s="11"/>
      <c r="E222" s="12"/>
    </row>
    <row r="223" spans="1:200" x14ac:dyDescent="0.2">
      <c r="E223" s="12"/>
    </row>
    <row r="227" spans="6:35" s="18" customFormat="1" x14ac:dyDescent="0.2">
      <c r="F227" s="28"/>
      <c r="G227" s="28"/>
      <c r="H227" s="28"/>
      <c r="I227" s="28"/>
      <c r="J227" s="28"/>
      <c r="K227" s="28"/>
      <c r="L227" s="28"/>
      <c r="S227" s="28"/>
      <c r="T227" s="30"/>
      <c r="U227" s="28"/>
      <c r="V227" s="28"/>
      <c r="W227" s="28"/>
      <c r="X227" s="28"/>
      <c r="Y227" s="30"/>
      <c r="Z227" s="19"/>
      <c r="AA227" s="19"/>
      <c r="AB227" s="28"/>
      <c r="AC227" s="28"/>
      <c r="AD227" s="28"/>
      <c r="AE227" s="28"/>
      <c r="AF227" s="28"/>
      <c r="AG227" s="28"/>
      <c r="AH227" s="28"/>
      <c r="AI227" s="28"/>
    </row>
  </sheetData>
  <mergeCells count="4">
    <mergeCell ref="L2:O2"/>
    <mergeCell ref="T2:Z2"/>
    <mergeCell ref="T5:U5"/>
    <mergeCell ref="V5:W5"/>
  </mergeCells>
  <conditionalFormatting sqref="T7:T20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{116AF602-7859-408E-B6DB-45CF1A0FC9D5}</x14:id>
        </ext>
      </extLst>
    </cfRule>
  </conditionalFormatting>
  <conditionalFormatting sqref="V7:V20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{3A0802BA-74FE-4300-8145-153EBC8F27B5}</x14:id>
        </ext>
      </extLst>
    </cfRule>
  </conditionalFormatting>
  <conditionalFormatting sqref="K7:K20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{9A0D38B2-DF72-40C1-A854-943B9BF4244A}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6AF602-7859-408E-B6DB-45CF1A0FC9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T7:T206</xm:sqref>
        </x14:conditionalFormatting>
        <x14:conditionalFormatting xmlns:xm="http://schemas.microsoft.com/office/excel/2006/main">
          <x14:cfRule type="dataBar" id="{3A0802BA-74FE-4300-8145-153EBC8F27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V7:V206</xm:sqref>
        </x14:conditionalFormatting>
        <x14:conditionalFormatting xmlns:xm="http://schemas.microsoft.com/office/excel/2006/main">
          <x14:cfRule type="dataBar" id="{9A0D38B2-DF72-40C1-A854-943B9BF424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K7:K206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2"/>
  <sheetViews>
    <sheetView topLeftCell="A97" workbookViewId="0">
      <selection activeCell="E28" sqref="E28"/>
    </sheetView>
  </sheetViews>
  <sheetFormatPr defaultColWidth="8.85546875" defaultRowHeight="11.25" x14ac:dyDescent="0.2"/>
  <cols>
    <col min="1" max="3" width="8.85546875" style="76"/>
    <col min="4" max="4" width="8.85546875" style="78"/>
    <col min="5" max="16384" width="8.85546875" style="76"/>
  </cols>
  <sheetData>
    <row r="2" spans="1:4" x14ac:dyDescent="0.2">
      <c r="B2" s="76" t="s">
        <v>358</v>
      </c>
      <c r="C2" s="76" t="s">
        <v>359</v>
      </c>
    </row>
    <row r="3" spans="1:4" x14ac:dyDescent="0.2">
      <c r="A3" s="76">
        <v>1</v>
      </c>
      <c r="B3" s="79">
        <v>2.1642432394774098</v>
      </c>
      <c r="C3" s="79">
        <v>7.0701896617164648</v>
      </c>
      <c r="D3" s="78">
        <f>C3/B3</f>
        <v>3.2668184115125949</v>
      </c>
    </row>
    <row r="4" spans="1:4" x14ac:dyDescent="0.2">
      <c r="A4" s="76">
        <v>2</v>
      </c>
      <c r="B4" s="79">
        <v>45.375697122784011</v>
      </c>
      <c r="C4" s="79">
        <v>58.090558979462187</v>
      </c>
      <c r="D4" s="78">
        <f t="shared" ref="D4:D66" si="0">C4/B4</f>
        <v>1.2802130361165029</v>
      </c>
    </row>
    <row r="5" spans="1:4" x14ac:dyDescent="0.2">
      <c r="A5" s="76">
        <v>3</v>
      </c>
      <c r="B5" s="79">
        <v>118.9328570511278</v>
      </c>
      <c r="C5" s="79">
        <v>160.99500315902722</v>
      </c>
      <c r="D5" s="78">
        <f t="shared" si="0"/>
        <v>1.3536629586710207</v>
      </c>
    </row>
    <row r="6" spans="1:4" x14ac:dyDescent="0.2">
      <c r="A6" s="76">
        <v>4</v>
      </c>
      <c r="B6" s="79">
        <v>1450.6568194950896</v>
      </c>
      <c r="C6" s="79">
        <v>1867.8109755676344</v>
      </c>
      <c r="D6" s="78">
        <f t="shared" si="0"/>
        <v>1.2875622617744547</v>
      </c>
    </row>
    <row r="7" spans="1:4" x14ac:dyDescent="0.2">
      <c r="A7" s="76">
        <v>5</v>
      </c>
      <c r="B7" s="79">
        <v>148.50606462960403</v>
      </c>
      <c r="C7" s="79">
        <v>236.77636317061248</v>
      </c>
      <c r="D7" s="78">
        <f t="shared" si="0"/>
        <v>1.5943885104030435</v>
      </c>
    </row>
    <row r="8" spans="1:4" x14ac:dyDescent="0.2">
      <c r="A8" s="76">
        <v>6</v>
      </c>
      <c r="B8" s="79">
        <v>0</v>
      </c>
      <c r="C8" s="79">
        <v>0</v>
      </c>
      <c r="D8" s="78">
        <v>1</v>
      </c>
    </row>
    <row r="9" spans="1:4" x14ac:dyDescent="0.2">
      <c r="A9" s="76">
        <v>7</v>
      </c>
      <c r="B9" s="79">
        <v>13.839138715435196</v>
      </c>
      <c r="C9" s="79">
        <v>17.799020742215863</v>
      </c>
      <c r="D9" s="78">
        <f t="shared" si="0"/>
        <v>1.2861364502665253</v>
      </c>
    </row>
    <row r="10" spans="1:4" x14ac:dyDescent="0.2">
      <c r="A10" s="76">
        <v>8</v>
      </c>
      <c r="B10" s="79">
        <v>67.940736215601802</v>
      </c>
      <c r="C10" s="79">
        <v>97.519032493790149</v>
      </c>
      <c r="D10" s="78">
        <f t="shared" si="0"/>
        <v>1.4353543680234073</v>
      </c>
    </row>
    <row r="11" spans="1:4" x14ac:dyDescent="0.2">
      <c r="A11" s="76">
        <v>9</v>
      </c>
      <c r="B11" s="79">
        <v>0</v>
      </c>
      <c r="C11" s="79">
        <v>0</v>
      </c>
      <c r="D11" s="78">
        <v>1</v>
      </c>
    </row>
    <row r="12" spans="1:4" x14ac:dyDescent="0.2">
      <c r="A12" s="76">
        <v>10</v>
      </c>
      <c r="B12" s="79">
        <v>0</v>
      </c>
      <c r="C12" s="79">
        <v>0</v>
      </c>
      <c r="D12" s="78">
        <v>1</v>
      </c>
    </row>
    <row r="13" spans="1:4" x14ac:dyDescent="0.2">
      <c r="A13" s="76">
        <v>11</v>
      </c>
      <c r="B13" s="79">
        <v>211.78163897812735</v>
      </c>
      <c r="C13" s="79">
        <v>301.66819009898842</v>
      </c>
      <c r="D13" s="78">
        <f t="shared" si="0"/>
        <v>1.4244303309511384</v>
      </c>
    </row>
    <row r="14" spans="1:4" x14ac:dyDescent="0.2">
      <c r="A14" s="76">
        <v>12</v>
      </c>
      <c r="B14" s="79">
        <v>37.456927588235239</v>
      </c>
      <c r="C14" s="79">
        <v>90.410830317857503</v>
      </c>
      <c r="D14" s="78">
        <f t="shared" si="0"/>
        <v>2.4137278773033812</v>
      </c>
    </row>
    <row r="15" spans="1:4" x14ac:dyDescent="0.2">
      <c r="A15" s="76">
        <v>13</v>
      </c>
      <c r="B15" s="79">
        <v>61.642391835351958</v>
      </c>
      <c r="C15" s="79">
        <v>105.47697062793111</v>
      </c>
      <c r="D15" s="78">
        <f t="shared" si="0"/>
        <v>1.7111109333599865</v>
      </c>
    </row>
    <row r="16" spans="1:4" x14ac:dyDescent="0.2">
      <c r="A16" s="76">
        <v>14</v>
      </c>
      <c r="B16" s="79">
        <v>30.935102072796962</v>
      </c>
      <c r="C16" s="79">
        <v>38.130866845069065</v>
      </c>
      <c r="D16" s="78">
        <f t="shared" si="0"/>
        <v>1.2326084056661237</v>
      </c>
    </row>
    <row r="17" spans="1:4" x14ac:dyDescent="0.2">
      <c r="A17" s="76">
        <v>15</v>
      </c>
      <c r="B17" s="79">
        <v>0</v>
      </c>
      <c r="C17" s="79">
        <v>0</v>
      </c>
      <c r="D17" s="78">
        <v>1</v>
      </c>
    </row>
    <row r="18" spans="1:4" x14ac:dyDescent="0.2">
      <c r="A18" s="76">
        <v>16</v>
      </c>
      <c r="B18" s="79">
        <v>0</v>
      </c>
      <c r="C18" s="79">
        <v>0</v>
      </c>
      <c r="D18" s="78">
        <v>1</v>
      </c>
    </row>
    <row r="19" spans="1:4" x14ac:dyDescent="0.2">
      <c r="A19" s="76">
        <v>17</v>
      </c>
      <c r="B19" s="79">
        <v>0</v>
      </c>
      <c r="C19" s="79">
        <v>0</v>
      </c>
      <c r="D19" s="78">
        <v>1</v>
      </c>
    </row>
    <row r="20" spans="1:4" x14ac:dyDescent="0.2">
      <c r="A20" s="76">
        <v>18</v>
      </c>
      <c r="B20" s="79">
        <v>435.75647494069534</v>
      </c>
      <c r="C20" s="79">
        <v>491.80482102913089</v>
      </c>
      <c r="D20" s="78">
        <f t="shared" si="0"/>
        <v>1.1286230941171063</v>
      </c>
    </row>
    <row r="21" spans="1:4" x14ac:dyDescent="0.2">
      <c r="A21" s="76">
        <v>19</v>
      </c>
      <c r="B21" s="79">
        <v>37.879115783309075</v>
      </c>
      <c r="C21" s="79">
        <v>65.964813383057077</v>
      </c>
      <c r="D21" s="78">
        <f t="shared" si="0"/>
        <v>1.7414559980865125</v>
      </c>
    </row>
    <row r="22" spans="1:4" x14ac:dyDescent="0.2">
      <c r="A22" s="76">
        <v>20</v>
      </c>
      <c r="B22" s="79">
        <v>0</v>
      </c>
      <c r="C22" s="79">
        <v>0</v>
      </c>
      <c r="D22" s="78">
        <v>1</v>
      </c>
    </row>
    <row r="23" spans="1:4" x14ac:dyDescent="0.2">
      <c r="A23" s="76">
        <v>21</v>
      </c>
      <c r="B23" s="79">
        <v>0</v>
      </c>
      <c r="C23" s="79">
        <v>0</v>
      </c>
      <c r="D23" s="78">
        <v>1</v>
      </c>
    </row>
    <row r="24" spans="1:4" x14ac:dyDescent="0.2">
      <c r="A24" s="76">
        <v>22</v>
      </c>
      <c r="B24" s="79">
        <v>15.1065796844075</v>
      </c>
      <c r="C24" s="79">
        <v>21.071073374952334</v>
      </c>
      <c r="D24" s="78">
        <f t="shared" si="0"/>
        <v>1.3948275397309944</v>
      </c>
    </row>
    <row r="25" spans="1:4" x14ac:dyDescent="0.2">
      <c r="A25" s="76">
        <v>23</v>
      </c>
      <c r="B25" s="79">
        <v>0</v>
      </c>
      <c r="C25" s="79">
        <v>0</v>
      </c>
      <c r="D25" s="78">
        <v>1</v>
      </c>
    </row>
    <row r="26" spans="1:4" x14ac:dyDescent="0.2">
      <c r="A26" s="76">
        <v>24</v>
      </c>
      <c r="B26" s="79">
        <v>1.525830036945423</v>
      </c>
      <c r="C26" s="79">
        <v>1.9343144917153086</v>
      </c>
      <c r="D26" s="78">
        <f t="shared" si="0"/>
        <v>1.2677129463171635</v>
      </c>
    </row>
    <row r="27" spans="1:4" x14ac:dyDescent="0.2">
      <c r="A27" s="76">
        <v>25</v>
      </c>
      <c r="B27" s="79">
        <v>0.15406463892585848</v>
      </c>
      <c r="C27" s="79">
        <v>0.19954848918154847</v>
      </c>
      <c r="D27" s="78">
        <f t="shared" si="0"/>
        <v>1.2952257609066185</v>
      </c>
    </row>
    <row r="28" spans="1:4" x14ac:dyDescent="0.2">
      <c r="A28" s="76">
        <v>26</v>
      </c>
      <c r="B28" s="79">
        <v>1.9449654502442317</v>
      </c>
      <c r="C28" s="79">
        <v>2.782598629882759</v>
      </c>
      <c r="D28" s="78">
        <f t="shared" si="0"/>
        <v>1.4306673825662788</v>
      </c>
    </row>
    <row r="29" spans="1:4" x14ac:dyDescent="0.2">
      <c r="A29" s="76">
        <v>27</v>
      </c>
      <c r="B29" s="79">
        <v>2.127573079998931</v>
      </c>
      <c r="C29" s="79">
        <v>2.703256329878525</v>
      </c>
      <c r="D29" s="78">
        <f t="shared" si="0"/>
        <v>1.2705821272564153</v>
      </c>
    </row>
    <row r="30" spans="1:4" x14ac:dyDescent="0.2">
      <c r="A30" s="76">
        <v>28</v>
      </c>
      <c r="B30" s="79">
        <v>0</v>
      </c>
      <c r="C30" s="79">
        <v>0</v>
      </c>
      <c r="D30" s="78">
        <v>1</v>
      </c>
    </row>
    <row r="31" spans="1:4" x14ac:dyDescent="0.2">
      <c r="A31" s="76">
        <v>29</v>
      </c>
      <c r="B31" s="79">
        <v>0</v>
      </c>
      <c r="C31" s="79">
        <v>0</v>
      </c>
      <c r="D31" s="78">
        <v>1</v>
      </c>
    </row>
    <row r="32" spans="1:4" x14ac:dyDescent="0.2">
      <c r="A32" s="76">
        <v>30</v>
      </c>
      <c r="B32" s="79">
        <v>0</v>
      </c>
      <c r="C32" s="79">
        <v>0</v>
      </c>
      <c r="D32" s="78">
        <v>1</v>
      </c>
    </row>
    <row r="33" spans="1:4" x14ac:dyDescent="0.2">
      <c r="A33" s="76">
        <v>31</v>
      </c>
      <c r="B33" s="79">
        <v>0</v>
      </c>
      <c r="C33" s="79">
        <v>0</v>
      </c>
      <c r="D33" s="78">
        <v>1</v>
      </c>
    </row>
    <row r="34" spans="1:4" x14ac:dyDescent="0.2">
      <c r="A34" s="76">
        <v>32</v>
      </c>
      <c r="B34" s="79">
        <v>0</v>
      </c>
      <c r="C34" s="79">
        <v>0</v>
      </c>
      <c r="D34" s="78">
        <v>1</v>
      </c>
    </row>
    <row r="35" spans="1:4" x14ac:dyDescent="0.2">
      <c r="A35" s="76">
        <v>33</v>
      </c>
      <c r="B35" s="79">
        <v>0</v>
      </c>
      <c r="C35" s="79">
        <v>0</v>
      </c>
      <c r="D35" s="78">
        <v>1</v>
      </c>
    </row>
    <row r="36" spans="1:4" x14ac:dyDescent="0.2">
      <c r="A36" s="76">
        <v>34</v>
      </c>
      <c r="B36" s="79">
        <v>0</v>
      </c>
      <c r="C36" s="79">
        <v>0</v>
      </c>
      <c r="D36" s="78">
        <v>1</v>
      </c>
    </row>
    <row r="37" spans="1:4" x14ac:dyDescent="0.2">
      <c r="A37" s="76">
        <v>35</v>
      </c>
      <c r="B37" s="79">
        <v>0</v>
      </c>
      <c r="C37" s="79">
        <v>0</v>
      </c>
      <c r="D37" s="78">
        <v>1</v>
      </c>
    </row>
    <row r="38" spans="1:4" x14ac:dyDescent="0.2">
      <c r="A38" s="76">
        <v>36</v>
      </c>
      <c r="B38" s="79">
        <v>0</v>
      </c>
      <c r="C38" s="79">
        <v>0</v>
      </c>
      <c r="D38" s="78">
        <v>1</v>
      </c>
    </row>
    <row r="39" spans="1:4" x14ac:dyDescent="0.2">
      <c r="A39" s="76">
        <v>37</v>
      </c>
      <c r="B39" s="79">
        <v>0</v>
      </c>
      <c r="C39" s="79">
        <v>0</v>
      </c>
      <c r="D39" s="78">
        <v>1</v>
      </c>
    </row>
    <row r="40" spans="1:4" x14ac:dyDescent="0.2">
      <c r="A40" s="76">
        <v>38</v>
      </c>
      <c r="B40" s="79">
        <v>0</v>
      </c>
      <c r="C40" s="79">
        <v>0</v>
      </c>
      <c r="D40" s="78">
        <v>1</v>
      </c>
    </row>
    <row r="41" spans="1:4" x14ac:dyDescent="0.2">
      <c r="A41" s="76">
        <v>39</v>
      </c>
      <c r="B41" s="79">
        <v>0</v>
      </c>
      <c r="C41" s="79">
        <v>0</v>
      </c>
      <c r="D41" s="78">
        <v>1</v>
      </c>
    </row>
    <row r="42" spans="1:4" x14ac:dyDescent="0.2">
      <c r="A42" s="76">
        <v>40</v>
      </c>
      <c r="B42" s="79">
        <v>0</v>
      </c>
      <c r="C42" s="79">
        <v>0</v>
      </c>
      <c r="D42" s="78">
        <v>1</v>
      </c>
    </row>
    <row r="43" spans="1:4" x14ac:dyDescent="0.2">
      <c r="A43" s="76">
        <v>41</v>
      </c>
      <c r="B43" s="79">
        <v>0</v>
      </c>
      <c r="C43" s="79">
        <v>0</v>
      </c>
      <c r="D43" s="78">
        <v>1</v>
      </c>
    </row>
    <row r="44" spans="1:4" x14ac:dyDescent="0.2">
      <c r="A44" s="76">
        <v>42</v>
      </c>
      <c r="B44" s="79">
        <v>43.455783863650382</v>
      </c>
      <c r="C44" s="79">
        <v>64.365699285071628</v>
      </c>
      <c r="D44" s="78">
        <f t="shared" si="0"/>
        <v>1.4811768092143849</v>
      </c>
    </row>
    <row r="45" spans="1:4" x14ac:dyDescent="0.2">
      <c r="A45" s="76">
        <v>43</v>
      </c>
      <c r="B45" s="79">
        <v>342.0723420656862</v>
      </c>
      <c r="C45" s="79">
        <v>444.76956595847952</v>
      </c>
      <c r="D45" s="78">
        <f t="shared" si="0"/>
        <v>1.3002207757360078</v>
      </c>
    </row>
    <row r="46" spans="1:4" x14ac:dyDescent="0.2">
      <c r="A46" s="76">
        <v>44</v>
      </c>
      <c r="B46" s="79">
        <v>590.56086772374238</v>
      </c>
      <c r="C46" s="79">
        <v>683.62299358178336</v>
      </c>
      <c r="D46" s="78">
        <f t="shared" si="0"/>
        <v>1.1575826150092532</v>
      </c>
    </row>
    <row r="47" spans="1:4" x14ac:dyDescent="0.2">
      <c r="A47" s="76">
        <v>45</v>
      </c>
      <c r="B47" s="79">
        <v>579.16206177856304</v>
      </c>
      <c r="C47" s="79">
        <v>1326.813781980361</v>
      </c>
      <c r="D47" s="78">
        <f t="shared" si="0"/>
        <v>2.2909197089081004</v>
      </c>
    </row>
    <row r="48" spans="1:4" x14ac:dyDescent="0.2">
      <c r="A48" s="76">
        <v>46</v>
      </c>
      <c r="B48" s="79">
        <v>1196.7524357869329</v>
      </c>
      <c r="C48" s="79">
        <v>1264.7239614219432</v>
      </c>
      <c r="D48" s="78">
        <f t="shared" si="0"/>
        <v>1.0567966469943428</v>
      </c>
    </row>
    <row r="49" spans="1:4" x14ac:dyDescent="0.2">
      <c r="A49" s="76">
        <v>47</v>
      </c>
      <c r="B49" s="79">
        <v>26.259258726098988</v>
      </c>
      <c r="C49" s="79">
        <v>27.977474076251415</v>
      </c>
      <c r="D49" s="78">
        <f t="shared" si="0"/>
        <v>1.0654327438590145</v>
      </c>
    </row>
    <row r="50" spans="1:4" x14ac:dyDescent="0.2">
      <c r="A50" s="76">
        <v>48</v>
      </c>
      <c r="B50" s="79">
        <v>1232.2083234435381</v>
      </c>
      <c r="C50" s="79">
        <v>1507.9793194667361</v>
      </c>
      <c r="D50" s="78">
        <f t="shared" si="0"/>
        <v>1.2238022506231141</v>
      </c>
    </row>
    <row r="51" spans="1:4" x14ac:dyDescent="0.2">
      <c r="A51" s="76">
        <v>49</v>
      </c>
      <c r="B51" s="79">
        <v>22.717459885597631</v>
      </c>
      <c r="C51" s="79">
        <v>25.947160518846129</v>
      </c>
      <c r="D51" s="78">
        <f t="shared" si="0"/>
        <v>1.1421682111254021</v>
      </c>
    </row>
    <row r="52" spans="1:4" x14ac:dyDescent="0.2">
      <c r="A52" s="76">
        <v>50</v>
      </c>
      <c r="B52" s="79">
        <v>158.54151315756494</v>
      </c>
      <c r="C52" s="79">
        <v>197.78634870979943</v>
      </c>
      <c r="D52" s="78">
        <f t="shared" si="0"/>
        <v>1.2475366531492065</v>
      </c>
    </row>
    <row r="53" spans="1:4" x14ac:dyDescent="0.2">
      <c r="A53" s="76">
        <v>51</v>
      </c>
      <c r="B53" s="79">
        <v>4730.2284649340991</v>
      </c>
      <c r="C53" s="79">
        <v>5761.3773222976388</v>
      </c>
      <c r="D53" s="78">
        <f t="shared" si="0"/>
        <v>1.2179913433373468</v>
      </c>
    </row>
    <row r="54" spans="1:4" x14ac:dyDescent="0.2">
      <c r="A54" s="76">
        <v>52</v>
      </c>
      <c r="B54" s="79">
        <v>1073.4212722870691</v>
      </c>
      <c r="C54" s="79">
        <v>1315.2939659641554</v>
      </c>
      <c r="D54" s="78">
        <f t="shared" si="0"/>
        <v>1.2253287687896699</v>
      </c>
    </row>
    <row r="55" spans="1:4" x14ac:dyDescent="0.2">
      <c r="A55" s="76">
        <v>53</v>
      </c>
      <c r="B55" s="79">
        <v>357.61761658379527</v>
      </c>
      <c r="C55" s="79">
        <v>2083.9973736463912</v>
      </c>
      <c r="D55" s="78">
        <f t="shared" si="0"/>
        <v>5.8274460681052016</v>
      </c>
    </row>
    <row r="56" spans="1:4" x14ac:dyDescent="0.2">
      <c r="A56" s="76">
        <v>54</v>
      </c>
      <c r="B56" s="79">
        <v>528.20322364076162</v>
      </c>
      <c r="C56" s="79">
        <v>2606.9766144485602</v>
      </c>
      <c r="D56" s="78">
        <f t="shared" si="0"/>
        <v>4.935556046930909</v>
      </c>
    </row>
    <row r="57" spans="1:4" x14ac:dyDescent="0.2">
      <c r="A57" s="76">
        <v>55</v>
      </c>
      <c r="B57" s="79">
        <v>947.14984581701867</v>
      </c>
      <c r="C57" s="79">
        <v>1949.5493112471424</v>
      </c>
      <c r="D57" s="78">
        <f t="shared" si="0"/>
        <v>2.0583325013007276</v>
      </c>
    </row>
    <row r="58" spans="1:4" x14ac:dyDescent="0.2">
      <c r="A58" s="76">
        <v>56</v>
      </c>
      <c r="B58" s="79">
        <v>2426.2743904330514</v>
      </c>
      <c r="C58" s="79">
        <v>5012.6991625633491</v>
      </c>
      <c r="D58" s="78">
        <f t="shared" si="0"/>
        <v>2.066006706549238</v>
      </c>
    </row>
    <row r="59" spans="1:4" x14ac:dyDescent="0.2">
      <c r="A59" s="76">
        <v>57</v>
      </c>
      <c r="B59" s="79">
        <v>786.33911912185829</v>
      </c>
      <c r="C59" s="79">
        <v>1994.2718961891503</v>
      </c>
      <c r="D59" s="78">
        <f t="shared" si="0"/>
        <v>2.5361473792836953</v>
      </c>
    </row>
    <row r="60" spans="1:4" x14ac:dyDescent="0.2">
      <c r="A60" s="76">
        <v>58</v>
      </c>
      <c r="B60" s="79">
        <v>406.580620088866</v>
      </c>
      <c r="C60" s="79">
        <v>524.44403009028861</v>
      </c>
      <c r="D60" s="78">
        <f t="shared" si="0"/>
        <v>1.289889395061824</v>
      </c>
    </row>
    <row r="61" spans="1:4" x14ac:dyDescent="0.2">
      <c r="A61" s="76">
        <v>59</v>
      </c>
      <c r="B61" s="79">
        <v>0</v>
      </c>
      <c r="C61" s="79">
        <v>0</v>
      </c>
      <c r="D61" s="78">
        <v>1</v>
      </c>
    </row>
    <row r="62" spans="1:4" x14ac:dyDescent="0.2">
      <c r="A62" s="76">
        <v>60</v>
      </c>
      <c r="B62" s="79">
        <v>0</v>
      </c>
      <c r="C62" s="79">
        <v>0</v>
      </c>
      <c r="D62" s="78">
        <v>1</v>
      </c>
    </row>
    <row r="63" spans="1:4" x14ac:dyDescent="0.2">
      <c r="A63" s="76">
        <v>61</v>
      </c>
      <c r="B63" s="79">
        <v>0</v>
      </c>
      <c r="C63" s="79">
        <v>0</v>
      </c>
      <c r="D63" s="78">
        <v>1</v>
      </c>
    </row>
    <row r="64" spans="1:4" x14ac:dyDescent="0.2">
      <c r="A64" s="76">
        <v>62</v>
      </c>
      <c r="B64" s="79">
        <v>441.11568883802636</v>
      </c>
      <c r="C64" s="79">
        <v>553.56843548745087</v>
      </c>
      <c r="D64" s="78">
        <f t="shared" si="0"/>
        <v>1.2549280143393768</v>
      </c>
    </row>
    <row r="65" spans="1:4" x14ac:dyDescent="0.2">
      <c r="A65" s="76">
        <v>63</v>
      </c>
      <c r="B65" s="79">
        <v>1279.0050879352284</v>
      </c>
      <c r="C65" s="79">
        <v>2011.3683936641964</v>
      </c>
      <c r="D65" s="78">
        <f t="shared" si="0"/>
        <v>1.5726039033286914</v>
      </c>
    </row>
    <row r="66" spans="1:4" x14ac:dyDescent="0.2">
      <c r="A66" s="76">
        <v>64</v>
      </c>
      <c r="B66" s="79">
        <v>22.932572951517027</v>
      </c>
      <c r="C66" s="79">
        <v>113.40213753141131</v>
      </c>
      <c r="D66" s="78">
        <f t="shared" si="0"/>
        <v>4.9450246063169976</v>
      </c>
    </row>
    <row r="67" spans="1:4" x14ac:dyDescent="0.2">
      <c r="A67" s="76">
        <v>65</v>
      </c>
      <c r="B67" s="79">
        <v>0</v>
      </c>
      <c r="C67" s="79">
        <v>0</v>
      </c>
      <c r="D67" s="78">
        <v>1</v>
      </c>
    </row>
    <row r="68" spans="1:4" x14ac:dyDescent="0.2">
      <c r="A68" s="76">
        <v>66</v>
      </c>
      <c r="B68" s="79">
        <v>0</v>
      </c>
      <c r="C68" s="79">
        <v>0</v>
      </c>
      <c r="D68" s="78">
        <v>1</v>
      </c>
    </row>
    <row r="69" spans="1:4" x14ac:dyDescent="0.2">
      <c r="A69" s="76">
        <v>67</v>
      </c>
      <c r="B69" s="79">
        <v>1583.9073082958605</v>
      </c>
      <c r="C69" s="79">
        <v>3455.2877812667598</v>
      </c>
      <c r="D69" s="78">
        <f t="shared" ref="D69:D131" si="1">C69/B69</f>
        <v>2.1814962044618214</v>
      </c>
    </row>
    <row r="70" spans="1:4" x14ac:dyDescent="0.2">
      <c r="A70" s="76">
        <v>68</v>
      </c>
      <c r="B70" s="79">
        <v>0</v>
      </c>
      <c r="C70" s="79">
        <v>0</v>
      </c>
      <c r="D70" s="78">
        <v>1</v>
      </c>
    </row>
    <row r="71" spans="1:4" x14ac:dyDescent="0.2">
      <c r="A71" s="76">
        <v>69</v>
      </c>
      <c r="B71" s="79">
        <v>6.3715801216694512E-2</v>
      </c>
      <c r="C71" s="79">
        <v>0.32208597439484865</v>
      </c>
      <c r="D71" s="78">
        <f t="shared" si="1"/>
        <v>5.0550407943462732</v>
      </c>
    </row>
    <row r="72" spans="1:4" x14ac:dyDescent="0.2">
      <c r="A72" s="76">
        <v>70</v>
      </c>
      <c r="B72" s="79">
        <v>4.1848976262020843</v>
      </c>
      <c r="C72" s="79">
        <v>24.261995309299326</v>
      </c>
      <c r="D72" s="78">
        <f t="shared" si="1"/>
        <v>5.797512263476273</v>
      </c>
    </row>
    <row r="73" spans="1:4" x14ac:dyDescent="0.2">
      <c r="A73" s="76">
        <v>71</v>
      </c>
      <c r="B73" s="79">
        <v>0</v>
      </c>
      <c r="C73" s="79">
        <v>0</v>
      </c>
      <c r="D73" s="78">
        <v>1</v>
      </c>
    </row>
    <row r="74" spans="1:4" x14ac:dyDescent="0.2">
      <c r="A74" s="76">
        <v>72</v>
      </c>
      <c r="B74" s="79">
        <v>728.37845339823343</v>
      </c>
      <c r="C74" s="79">
        <v>2000.6142032562136</v>
      </c>
      <c r="D74" s="78">
        <f t="shared" si="1"/>
        <v>2.7466685675865241</v>
      </c>
    </row>
    <row r="75" spans="1:4" x14ac:dyDescent="0.2">
      <c r="A75" s="76">
        <v>73</v>
      </c>
      <c r="B75" s="79">
        <v>29.109862520849322</v>
      </c>
      <c r="C75" s="79">
        <v>78.960360180990719</v>
      </c>
      <c r="D75" s="78">
        <f t="shared" si="1"/>
        <v>2.7124951251293967</v>
      </c>
    </row>
    <row r="76" spans="1:4" x14ac:dyDescent="0.2">
      <c r="A76" s="76">
        <v>74</v>
      </c>
      <c r="B76" s="79">
        <v>0</v>
      </c>
      <c r="C76" s="79">
        <v>0</v>
      </c>
      <c r="D76" s="78">
        <v>1</v>
      </c>
    </row>
    <row r="77" spans="1:4" x14ac:dyDescent="0.2">
      <c r="A77" s="76">
        <v>75</v>
      </c>
      <c r="B77" s="79">
        <v>40.224774841465489</v>
      </c>
      <c r="C77" s="79">
        <v>97.513759829351457</v>
      </c>
      <c r="D77" s="78">
        <f t="shared" si="1"/>
        <v>2.4242213962333961</v>
      </c>
    </row>
    <row r="78" spans="1:4" x14ac:dyDescent="0.2">
      <c r="A78" s="76">
        <v>76</v>
      </c>
      <c r="B78" s="79">
        <v>0</v>
      </c>
      <c r="C78" s="79">
        <v>0</v>
      </c>
      <c r="D78" s="78">
        <v>1</v>
      </c>
    </row>
    <row r="79" spans="1:4" x14ac:dyDescent="0.2">
      <c r="A79" s="76">
        <v>77</v>
      </c>
      <c r="B79" s="79">
        <v>0</v>
      </c>
      <c r="C79" s="79">
        <v>0</v>
      </c>
      <c r="D79" s="78">
        <v>1</v>
      </c>
    </row>
    <row r="80" spans="1:4" x14ac:dyDescent="0.2">
      <c r="A80" s="76">
        <v>78</v>
      </c>
      <c r="B80" s="79">
        <v>0</v>
      </c>
      <c r="C80" s="79">
        <v>0</v>
      </c>
      <c r="D80" s="78">
        <v>1</v>
      </c>
    </row>
    <row r="81" spans="1:4" x14ac:dyDescent="0.2">
      <c r="A81" s="76">
        <v>79</v>
      </c>
      <c r="B81" s="79">
        <v>0</v>
      </c>
      <c r="C81" s="79">
        <v>0</v>
      </c>
      <c r="D81" s="78">
        <v>1</v>
      </c>
    </row>
    <row r="82" spans="1:4" x14ac:dyDescent="0.2">
      <c r="A82" s="76">
        <v>80</v>
      </c>
      <c r="B82" s="79">
        <v>0</v>
      </c>
      <c r="C82" s="79">
        <v>0</v>
      </c>
      <c r="D82" s="78">
        <v>1</v>
      </c>
    </row>
    <row r="83" spans="1:4" x14ac:dyDescent="0.2">
      <c r="A83" s="76">
        <v>81</v>
      </c>
      <c r="B83" s="79">
        <v>0</v>
      </c>
      <c r="C83" s="79">
        <v>0</v>
      </c>
      <c r="D83" s="78">
        <v>1</v>
      </c>
    </row>
    <row r="84" spans="1:4" x14ac:dyDescent="0.2">
      <c r="A84" s="76">
        <v>82</v>
      </c>
      <c r="B84" s="79">
        <v>0</v>
      </c>
      <c r="C84" s="79">
        <v>0</v>
      </c>
      <c r="D84" s="78">
        <v>1</v>
      </c>
    </row>
    <row r="85" spans="1:4" x14ac:dyDescent="0.2">
      <c r="A85" s="76">
        <v>83</v>
      </c>
      <c r="B85" s="79">
        <v>0</v>
      </c>
      <c r="C85" s="79">
        <v>0</v>
      </c>
      <c r="D85" s="78">
        <v>1</v>
      </c>
    </row>
    <row r="86" spans="1:4" x14ac:dyDescent="0.2">
      <c r="A86" s="76">
        <v>84</v>
      </c>
      <c r="B86" s="79">
        <v>0</v>
      </c>
      <c r="C86" s="79">
        <v>0</v>
      </c>
      <c r="D86" s="78">
        <v>1</v>
      </c>
    </row>
    <row r="87" spans="1:4" x14ac:dyDescent="0.2">
      <c r="A87" s="76">
        <v>85</v>
      </c>
      <c r="B87" s="79">
        <v>0</v>
      </c>
      <c r="C87" s="79">
        <v>0</v>
      </c>
      <c r="D87" s="78">
        <v>1</v>
      </c>
    </row>
    <row r="88" spans="1:4" x14ac:dyDescent="0.2">
      <c r="A88" s="76">
        <v>86</v>
      </c>
      <c r="B88" s="79">
        <v>0</v>
      </c>
      <c r="C88" s="79">
        <v>0</v>
      </c>
      <c r="D88" s="78">
        <v>1</v>
      </c>
    </row>
    <row r="89" spans="1:4" x14ac:dyDescent="0.2">
      <c r="A89" s="76">
        <v>87</v>
      </c>
      <c r="B89" s="79">
        <v>0</v>
      </c>
      <c r="C89" s="79">
        <v>0</v>
      </c>
      <c r="D89" s="78">
        <v>1</v>
      </c>
    </row>
    <row r="90" spans="1:4" x14ac:dyDescent="0.2">
      <c r="A90" s="76">
        <v>88</v>
      </c>
      <c r="B90" s="79">
        <v>4.5268980678638755</v>
      </c>
      <c r="C90" s="79">
        <v>7.4483140377953871</v>
      </c>
      <c r="D90" s="78">
        <f t="shared" si="1"/>
        <v>1.645346090443351</v>
      </c>
    </row>
    <row r="91" spans="1:4" x14ac:dyDescent="0.2">
      <c r="A91" s="76">
        <v>89</v>
      </c>
      <c r="B91" s="79">
        <v>9.9847895622765215</v>
      </c>
      <c r="C91" s="79">
        <v>16.213007715311523</v>
      </c>
      <c r="D91" s="78">
        <f t="shared" si="1"/>
        <v>1.6237705976864849</v>
      </c>
    </row>
    <row r="92" spans="1:4" x14ac:dyDescent="0.2">
      <c r="A92" s="76">
        <v>90</v>
      </c>
      <c r="B92" s="79">
        <v>1736.5215799848281</v>
      </c>
      <c r="C92" s="79">
        <v>2857.8045178146526</v>
      </c>
      <c r="D92" s="78">
        <f t="shared" si="1"/>
        <v>1.6457063078016116</v>
      </c>
    </row>
    <row r="93" spans="1:4" x14ac:dyDescent="0.2">
      <c r="A93" s="76">
        <v>91</v>
      </c>
      <c r="B93" s="79">
        <v>38.509965331461871</v>
      </c>
      <c r="C93" s="79">
        <v>51.180113510348868</v>
      </c>
      <c r="D93" s="78">
        <f t="shared" si="1"/>
        <v>1.3290095971220139</v>
      </c>
    </row>
    <row r="94" spans="1:4" x14ac:dyDescent="0.2">
      <c r="A94" s="76">
        <v>92</v>
      </c>
      <c r="B94" s="79">
        <v>0</v>
      </c>
      <c r="C94" s="79">
        <v>0</v>
      </c>
      <c r="D94" s="78">
        <v>1</v>
      </c>
    </row>
    <row r="95" spans="1:4" x14ac:dyDescent="0.2">
      <c r="A95" s="76">
        <v>93</v>
      </c>
      <c r="B95" s="79">
        <v>50.633605955261658</v>
      </c>
      <c r="C95" s="79">
        <v>71.932162439011634</v>
      </c>
      <c r="D95" s="78">
        <f t="shared" si="1"/>
        <v>1.4206407203660103</v>
      </c>
    </row>
    <row r="96" spans="1:4" x14ac:dyDescent="0.2">
      <c r="A96" s="76">
        <v>94</v>
      </c>
      <c r="B96" s="79">
        <v>8.1876888284869409</v>
      </c>
      <c r="C96" s="79">
        <v>15.319965498207651</v>
      </c>
      <c r="D96" s="78">
        <f t="shared" si="1"/>
        <v>1.8710976710431155</v>
      </c>
    </row>
    <row r="97" spans="1:4" x14ac:dyDescent="0.2">
      <c r="A97" s="76">
        <v>95</v>
      </c>
      <c r="B97" s="79">
        <v>2.9293324364887701</v>
      </c>
      <c r="C97" s="79">
        <v>4.5965671258251142</v>
      </c>
      <c r="D97" s="78">
        <f t="shared" si="1"/>
        <v>1.5691517523134952</v>
      </c>
    </row>
    <row r="98" spans="1:4" x14ac:dyDescent="0.2">
      <c r="A98" s="76">
        <v>96</v>
      </c>
      <c r="B98" s="79">
        <v>568.00546650042918</v>
      </c>
      <c r="C98" s="79">
        <v>770.29179535567971</v>
      </c>
      <c r="D98" s="78">
        <f t="shared" si="1"/>
        <v>1.3561344754330771</v>
      </c>
    </row>
    <row r="99" spans="1:4" x14ac:dyDescent="0.2">
      <c r="A99" s="76">
        <v>97</v>
      </c>
      <c r="B99" s="79">
        <v>0</v>
      </c>
      <c r="C99" s="79">
        <v>0</v>
      </c>
      <c r="D99" s="78">
        <v>1</v>
      </c>
    </row>
    <row r="100" spans="1:4" x14ac:dyDescent="0.2">
      <c r="A100" s="76">
        <v>98</v>
      </c>
      <c r="B100" s="79">
        <v>0</v>
      </c>
      <c r="C100" s="79">
        <v>0</v>
      </c>
      <c r="D100" s="78">
        <v>1</v>
      </c>
    </row>
    <row r="101" spans="1:4" x14ac:dyDescent="0.2">
      <c r="A101" s="76">
        <v>99</v>
      </c>
      <c r="B101" s="79">
        <v>63.160606572333279</v>
      </c>
      <c r="C101" s="79">
        <v>89.124512210530398</v>
      </c>
      <c r="D101" s="78">
        <f t="shared" si="1"/>
        <v>1.4110775220067358</v>
      </c>
    </row>
    <row r="102" spans="1:4" x14ac:dyDescent="0.2">
      <c r="A102" s="76">
        <v>100</v>
      </c>
      <c r="B102" s="79">
        <v>0.429970364713335</v>
      </c>
      <c r="C102" s="79">
        <v>0.5800615678823321</v>
      </c>
      <c r="D102" s="78">
        <f t="shared" si="1"/>
        <v>1.3490733675774707</v>
      </c>
    </row>
    <row r="103" spans="1:4" x14ac:dyDescent="0.2">
      <c r="A103" s="76">
        <v>101</v>
      </c>
      <c r="B103" s="79">
        <v>9.1861447054313139</v>
      </c>
      <c r="C103" s="79">
        <v>12.33154573939022</v>
      </c>
      <c r="D103" s="78">
        <f t="shared" si="1"/>
        <v>1.3424070853248355</v>
      </c>
    </row>
    <row r="104" spans="1:4" x14ac:dyDescent="0.2">
      <c r="A104" s="76">
        <v>102</v>
      </c>
      <c r="B104" s="79">
        <v>0</v>
      </c>
      <c r="C104" s="79">
        <v>0</v>
      </c>
      <c r="D104" s="78">
        <v>1</v>
      </c>
    </row>
    <row r="105" spans="1:4" x14ac:dyDescent="0.2">
      <c r="A105" s="76">
        <v>103</v>
      </c>
      <c r="B105" s="79">
        <v>149.94953010683446</v>
      </c>
      <c r="C105" s="79">
        <v>212.70523841200466</v>
      </c>
      <c r="D105" s="78">
        <f t="shared" si="1"/>
        <v>1.4185122038092328</v>
      </c>
    </row>
    <row r="106" spans="1:4" x14ac:dyDescent="0.2">
      <c r="A106" s="76">
        <v>104</v>
      </c>
      <c r="B106" s="79">
        <v>5.1481260805425486E-3</v>
      </c>
      <c r="C106" s="79">
        <v>5.7824627817924992E-3</v>
      </c>
      <c r="D106" s="78">
        <f t="shared" si="1"/>
        <v>1.1232170097091132</v>
      </c>
    </row>
    <row r="107" spans="1:4" x14ac:dyDescent="0.2">
      <c r="A107" s="76">
        <v>105</v>
      </c>
      <c r="B107" s="79">
        <v>0</v>
      </c>
      <c r="C107" s="79">
        <v>0</v>
      </c>
      <c r="D107" s="78">
        <v>1</v>
      </c>
    </row>
    <row r="108" spans="1:4" x14ac:dyDescent="0.2">
      <c r="A108" s="76">
        <v>106</v>
      </c>
      <c r="B108" s="79">
        <v>2.6552591890465127</v>
      </c>
      <c r="C108" s="79">
        <v>2.9624471662161187</v>
      </c>
      <c r="D108" s="78">
        <f t="shared" si="1"/>
        <v>1.1156903922738763</v>
      </c>
    </row>
    <row r="109" spans="1:4" x14ac:dyDescent="0.2">
      <c r="A109" s="76">
        <v>107</v>
      </c>
      <c r="B109" s="79">
        <v>0</v>
      </c>
      <c r="C109" s="79">
        <v>0</v>
      </c>
      <c r="D109" s="78">
        <v>1</v>
      </c>
    </row>
    <row r="110" spans="1:4" x14ac:dyDescent="0.2">
      <c r="A110" s="76">
        <v>108</v>
      </c>
      <c r="B110" s="79">
        <v>1.8426548749322365</v>
      </c>
      <c r="C110" s="79">
        <v>2.053951332343412</v>
      </c>
      <c r="D110" s="78">
        <f t="shared" si="1"/>
        <v>1.1146695782730045</v>
      </c>
    </row>
    <row r="111" spans="1:4" x14ac:dyDescent="0.2">
      <c r="A111" s="76">
        <v>109</v>
      </c>
      <c r="B111" s="79">
        <v>0</v>
      </c>
      <c r="C111" s="79">
        <v>0</v>
      </c>
      <c r="D111" s="78">
        <v>1</v>
      </c>
    </row>
    <row r="112" spans="1:4" x14ac:dyDescent="0.2">
      <c r="A112" s="76">
        <v>110</v>
      </c>
      <c r="B112" s="79">
        <v>0</v>
      </c>
      <c r="C112" s="79">
        <v>0</v>
      </c>
      <c r="D112" s="78">
        <v>1</v>
      </c>
    </row>
    <row r="113" spans="1:4" x14ac:dyDescent="0.2">
      <c r="A113" s="76">
        <v>111</v>
      </c>
      <c r="B113" s="79">
        <v>0</v>
      </c>
      <c r="C113" s="79">
        <v>0</v>
      </c>
      <c r="D113" s="78">
        <v>1</v>
      </c>
    </row>
    <row r="114" spans="1:4" x14ac:dyDescent="0.2">
      <c r="A114" s="76">
        <v>112</v>
      </c>
      <c r="B114" s="79">
        <v>0</v>
      </c>
      <c r="C114" s="79">
        <v>0</v>
      </c>
      <c r="D114" s="78">
        <v>1</v>
      </c>
    </row>
    <row r="115" spans="1:4" x14ac:dyDescent="0.2">
      <c r="A115" s="76">
        <v>113</v>
      </c>
      <c r="B115" s="79">
        <v>0</v>
      </c>
      <c r="C115" s="79">
        <v>0</v>
      </c>
      <c r="D115" s="78">
        <v>1</v>
      </c>
    </row>
    <row r="116" spans="1:4" x14ac:dyDescent="0.2">
      <c r="A116" s="76">
        <v>114</v>
      </c>
      <c r="B116" s="79">
        <v>5.0644468315726634</v>
      </c>
      <c r="C116" s="79">
        <v>5.6440093050173594</v>
      </c>
      <c r="D116" s="78">
        <f t="shared" si="1"/>
        <v>1.1144374682406775</v>
      </c>
    </row>
    <row r="117" spans="1:4" x14ac:dyDescent="0.2">
      <c r="A117" s="76">
        <v>115</v>
      </c>
      <c r="B117" s="79">
        <v>0</v>
      </c>
      <c r="C117" s="79">
        <v>0</v>
      </c>
      <c r="D117" s="78">
        <v>1</v>
      </c>
    </row>
    <row r="118" spans="1:4" x14ac:dyDescent="0.2">
      <c r="A118" s="76">
        <v>116</v>
      </c>
      <c r="B118" s="79">
        <v>0.10117667359037712</v>
      </c>
      <c r="C118" s="79">
        <v>0.11277733893478087</v>
      </c>
      <c r="D118" s="78">
        <f t="shared" si="1"/>
        <v>1.1146575088183872</v>
      </c>
    </row>
    <row r="119" spans="1:4" x14ac:dyDescent="0.2">
      <c r="A119" s="76">
        <v>117</v>
      </c>
      <c r="B119" s="79">
        <v>448.4837919980792</v>
      </c>
      <c r="C119" s="79">
        <v>555.25918805348067</v>
      </c>
      <c r="D119" s="78">
        <f t="shared" si="1"/>
        <v>1.2380808358306488</v>
      </c>
    </row>
    <row r="120" spans="1:4" x14ac:dyDescent="0.2">
      <c r="A120" s="76">
        <v>118</v>
      </c>
      <c r="B120" s="79">
        <v>1508.890624581247</v>
      </c>
      <c r="C120" s="79">
        <v>1948.9218264900942</v>
      </c>
      <c r="D120" s="78">
        <f t="shared" si="1"/>
        <v>1.2916256451861554</v>
      </c>
    </row>
    <row r="121" spans="1:4" x14ac:dyDescent="0.2">
      <c r="A121" s="76">
        <v>119</v>
      </c>
      <c r="B121" s="79">
        <v>385.031633120067</v>
      </c>
      <c r="C121" s="79">
        <v>618.3518167572505</v>
      </c>
      <c r="D121" s="78">
        <f t="shared" si="1"/>
        <v>1.6059766615706239</v>
      </c>
    </row>
    <row r="122" spans="1:4" x14ac:dyDescent="0.2">
      <c r="A122" s="76">
        <v>120</v>
      </c>
      <c r="B122" s="79">
        <v>413.9200441322597</v>
      </c>
      <c r="C122" s="79">
        <v>495.54490501505336</v>
      </c>
      <c r="D122" s="78">
        <f t="shared" si="1"/>
        <v>1.1971995848954637</v>
      </c>
    </row>
    <row r="123" spans="1:4" x14ac:dyDescent="0.2">
      <c r="A123" s="76">
        <v>121</v>
      </c>
      <c r="B123" s="79">
        <v>917.04246379909216</v>
      </c>
      <c r="C123" s="79">
        <v>1188.9733011664175</v>
      </c>
      <c r="D123" s="78">
        <f t="shared" si="1"/>
        <v>1.2965302568877559</v>
      </c>
    </row>
    <row r="124" spans="1:4" x14ac:dyDescent="0.2">
      <c r="A124" s="76">
        <v>122</v>
      </c>
      <c r="B124" s="79">
        <v>510.58643274690979</v>
      </c>
      <c r="C124" s="79">
        <v>990.39104618444787</v>
      </c>
      <c r="D124" s="78">
        <f t="shared" si="1"/>
        <v>1.9397128138643085</v>
      </c>
    </row>
    <row r="125" spans="1:4" x14ac:dyDescent="0.2">
      <c r="A125" s="76">
        <v>123</v>
      </c>
      <c r="B125" s="79">
        <v>2459.8215935500625</v>
      </c>
      <c r="C125" s="79">
        <v>2777.4310911131365</v>
      </c>
      <c r="D125" s="78">
        <f t="shared" si="1"/>
        <v>1.1291189159392221</v>
      </c>
    </row>
    <row r="126" spans="1:4" x14ac:dyDescent="0.2">
      <c r="A126" s="76">
        <v>124</v>
      </c>
      <c r="B126" s="79">
        <v>441.71977453996988</v>
      </c>
      <c r="C126" s="79">
        <v>466.09647883117714</v>
      </c>
      <c r="D126" s="78">
        <f t="shared" si="1"/>
        <v>1.0551859022308758</v>
      </c>
    </row>
    <row r="127" spans="1:4" x14ac:dyDescent="0.2">
      <c r="A127" s="76">
        <v>125</v>
      </c>
      <c r="B127" s="79">
        <v>2701.8424044758199</v>
      </c>
      <c r="C127" s="79">
        <v>5385.5560796449618</v>
      </c>
      <c r="D127" s="78">
        <f t="shared" si="1"/>
        <v>1.9932902343687233</v>
      </c>
    </row>
    <row r="128" spans="1:4" x14ac:dyDescent="0.2">
      <c r="A128" s="76">
        <v>126</v>
      </c>
      <c r="B128" s="79">
        <v>0</v>
      </c>
      <c r="C128" s="79">
        <v>0</v>
      </c>
      <c r="D128" s="78">
        <v>1</v>
      </c>
    </row>
    <row r="129" spans="1:4" x14ac:dyDescent="0.2">
      <c r="A129" s="76">
        <v>127</v>
      </c>
      <c r="B129" s="79">
        <v>0</v>
      </c>
      <c r="C129" s="79">
        <v>0</v>
      </c>
      <c r="D129" s="78">
        <v>1</v>
      </c>
    </row>
    <row r="130" spans="1:4" x14ac:dyDescent="0.2">
      <c r="A130" s="76">
        <v>128</v>
      </c>
      <c r="B130" s="79">
        <v>79.503722544701247</v>
      </c>
      <c r="C130" s="79">
        <v>85.114428436069915</v>
      </c>
      <c r="D130" s="78">
        <f t="shared" si="1"/>
        <v>1.0705716123948037</v>
      </c>
    </row>
    <row r="131" spans="1:4" x14ac:dyDescent="0.2">
      <c r="A131" s="76">
        <v>129</v>
      </c>
      <c r="B131" s="79">
        <v>84.657645923748532</v>
      </c>
      <c r="C131" s="79">
        <v>90.513934138702894</v>
      </c>
      <c r="D131" s="78">
        <f t="shared" si="1"/>
        <v>1.0691761287601729</v>
      </c>
    </row>
    <row r="132" spans="1:4" x14ac:dyDescent="0.2">
      <c r="A132" s="76">
        <v>130</v>
      </c>
      <c r="B132" s="79">
        <v>24.305605483645955</v>
      </c>
      <c r="C132" s="79">
        <v>26.02057688726163</v>
      </c>
      <c r="D132" s="78">
        <f t="shared" ref="D132:D177" si="2">C132/B132</f>
        <v>1.0705586785225158</v>
      </c>
    </row>
    <row r="133" spans="1:4" x14ac:dyDescent="0.2">
      <c r="A133" s="76">
        <v>131</v>
      </c>
      <c r="B133" s="79">
        <v>125.07528524591169</v>
      </c>
      <c r="C133" s="79">
        <v>133.902194381843</v>
      </c>
      <c r="D133" s="78">
        <f t="shared" si="2"/>
        <v>1.0705727683816724</v>
      </c>
    </row>
    <row r="134" spans="1:4" x14ac:dyDescent="0.2">
      <c r="A134" s="76">
        <v>132</v>
      </c>
      <c r="B134" s="79">
        <v>13.534587233716227</v>
      </c>
      <c r="C134" s="79">
        <v>14.489383147476431</v>
      </c>
      <c r="D134" s="78">
        <f t="shared" si="2"/>
        <v>1.0705448860222126</v>
      </c>
    </row>
    <row r="135" spans="1:4" x14ac:dyDescent="0.2">
      <c r="A135" s="76">
        <v>133</v>
      </c>
      <c r="B135" s="79">
        <v>10.244403259389538</v>
      </c>
      <c r="C135" s="79">
        <v>10.952859354163214</v>
      </c>
      <c r="D135" s="78">
        <f t="shared" si="2"/>
        <v>1.0691554282700009</v>
      </c>
    </row>
    <row r="136" spans="1:4" x14ac:dyDescent="0.2">
      <c r="A136" s="76">
        <v>134</v>
      </c>
      <c r="B136" s="79">
        <v>33.137579339652682</v>
      </c>
      <c r="C136" s="79">
        <v>35.476043869388292</v>
      </c>
      <c r="D136" s="78">
        <f t="shared" si="2"/>
        <v>1.0705683570235134</v>
      </c>
    </row>
    <row r="137" spans="1:4" x14ac:dyDescent="0.2">
      <c r="A137" s="76">
        <v>135</v>
      </c>
      <c r="B137" s="79">
        <v>0.59711944492307434</v>
      </c>
      <c r="C137" s="79">
        <v>0.63884804638548387</v>
      </c>
      <c r="D137" s="78">
        <f t="shared" si="2"/>
        <v>1.0698831729852398</v>
      </c>
    </row>
    <row r="138" spans="1:4" x14ac:dyDescent="0.2">
      <c r="A138" s="76">
        <v>136</v>
      </c>
      <c r="B138" s="79">
        <v>0</v>
      </c>
      <c r="C138" s="79">
        <v>0</v>
      </c>
      <c r="D138" s="78">
        <v>1</v>
      </c>
    </row>
    <row r="139" spans="1:4" x14ac:dyDescent="0.2">
      <c r="A139" s="76">
        <v>137</v>
      </c>
      <c r="B139" s="79">
        <v>0</v>
      </c>
      <c r="C139" s="79">
        <v>0</v>
      </c>
      <c r="D139" s="78">
        <v>1</v>
      </c>
    </row>
    <row r="140" spans="1:4" x14ac:dyDescent="0.2">
      <c r="A140" s="76">
        <v>138</v>
      </c>
      <c r="B140" s="79">
        <v>1.0158219568325046E-2</v>
      </c>
      <c r="C140" s="79">
        <v>1.0764980448414226E-2</v>
      </c>
      <c r="D140" s="78">
        <f t="shared" si="2"/>
        <v>1.0597310262894057</v>
      </c>
    </row>
    <row r="141" spans="1:4" x14ac:dyDescent="0.2">
      <c r="A141" s="76">
        <v>139</v>
      </c>
      <c r="B141" s="79">
        <v>7.7278254403277762</v>
      </c>
      <c r="C141" s="79">
        <v>8.2728667879652864</v>
      </c>
      <c r="D141" s="78">
        <f t="shared" si="2"/>
        <v>1.0705297178159854</v>
      </c>
    </row>
    <row r="142" spans="1:4" x14ac:dyDescent="0.2">
      <c r="A142" s="76">
        <v>140</v>
      </c>
      <c r="B142" s="79">
        <v>627.74811150205119</v>
      </c>
      <c r="C142" s="79">
        <v>671.17474728092895</v>
      </c>
      <c r="D142" s="78">
        <f t="shared" si="2"/>
        <v>1.0691784411345631</v>
      </c>
    </row>
    <row r="143" spans="1:4" x14ac:dyDescent="0.2">
      <c r="A143" s="76">
        <v>141</v>
      </c>
      <c r="B143" s="79">
        <v>1887.9089475244439</v>
      </c>
      <c r="C143" s="79">
        <v>2019.3997789169714</v>
      </c>
      <c r="D143" s="78">
        <f t="shared" si="2"/>
        <v>1.0696489264299252</v>
      </c>
    </row>
    <row r="144" spans="1:4" x14ac:dyDescent="0.2">
      <c r="A144" s="76">
        <v>142</v>
      </c>
      <c r="B144" s="79">
        <v>0</v>
      </c>
      <c r="C144" s="79">
        <v>0</v>
      </c>
      <c r="D144" s="78">
        <v>1</v>
      </c>
    </row>
    <row r="145" spans="1:4" x14ac:dyDescent="0.2">
      <c r="A145" s="76">
        <v>143</v>
      </c>
      <c r="B145" s="79">
        <v>0</v>
      </c>
      <c r="C145" s="79">
        <v>0</v>
      </c>
      <c r="D145" s="78">
        <v>1</v>
      </c>
    </row>
    <row r="146" spans="1:4" x14ac:dyDescent="0.2">
      <c r="A146" s="76">
        <v>144</v>
      </c>
      <c r="B146" s="79">
        <v>0</v>
      </c>
      <c r="C146" s="79">
        <v>0</v>
      </c>
      <c r="D146" s="78">
        <v>1</v>
      </c>
    </row>
    <row r="147" spans="1:4" x14ac:dyDescent="0.2">
      <c r="A147" s="76">
        <v>145</v>
      </c>
      <c r="B147" s="79">
        <v>0</v>
      </c>
      <c r="C147" s="79">
        <v>0</v>
      </c>
      <c r="D147" s="78">
        <v>1</v>
      </c>
    </row>
    <row r="148" spans="1:4" x14ac:dyDescent="0.2">
      <c r="A148" s="76">
        <v>146</v>
      </c>
      <c r="B148" s="79">
        <v>0</v>
      </c>
      <c r="C148" s="79">
        <v>0</v>
      </c>
      <c r="D148" s="78">
        <v>1</v>
      </c>
    </row>
    <row r="149" spans="1:4" x14ac:dyDescent="0.2">
      <c r="A149" s="76">
        <v>147</v>
      </c>
      <c r="B149" s="79">
        <v>970.06730539051853</v>
      </c>
      <c r="C149" s="79">
        <v>1038.5301308446731</v>
      </c>
      <c r="D149" s="78">
        <f t="shared" si="2"/>
        <v>1.0705753354161271</v>
      </c>
    </row>
    <row r="150" spans="1:4" x14ac:dyDescent="0.2">
      <c r="A150" s="76">
        <v>148</v>
      </c>
      <c r="B150" s="79">
        <v>178.33821597016856</v>
      </c>
      <c r="C150" s="79">
        <v>190.67491733751501</v>
      </c>
      <c r="D150" s="78">
        <f t="shared" si="2"/>
        <v>1.0691758706917314</v>
      </c>
    </row>
    <row r="151" spans="1:4" x14ac:dyDescent="0.2">
      <c r="A151" s="76">
        <v>149</v>
      </c>
      <c r="B151" s="79">
        <v>0</v>
      </c>
      <c r="C151" s="79">
        <v>0</v>
      </c>
      <c r="D151" s="78">
        <v>1</v>
      </c>
    </row>
    <row r="152" spans="1:4" x14ac:dyDescent="0.2">
      <c r="A152" s="76">
        <v>150</v>
      </c>
      <c r="B152" s="79">
        <v>1570.177209458019</v>
      </c>
      <c r="C152" s="79">
        <v>1644.2527304975451</v>
      </c>
      <c r="D152" s="78">
        <f t="shared" si="2"/>
        <v>1.0471765356122416</v>
      </c>
    </row>
    <row r="153" spans="1:4" x14ac:dyDescent="0.2">
      <c r="A153" s="76">
        <v>151</v>
      </c>
      <c r="B153" s="79">
        <v>0</v>
      </c>
      <c r="C153" s="79">
        <v>0</v>
      </c>
      <c r="D153" s="78">
        <v>1</v>
      </c>
    </row>
    <row r="154" spans="1:4" x14ac:dyDescent="0.2">
      <c r="A154" s="76">
        <v>152</v>
      </c>
      <c r="B154" s="79">
        <v>3092.3935165444404</v>
      </c>
      <c r="C154" s="79">
        <v>3262.7460745968219</v>
      </c>
      <c r="D154" s="78">
        <f t="shared" si="2"/>
        <v>1.0550876067812804</v>
      </c>
    </row>
    <row r="155" spans="1:4" x14ac:dyDescent="0.2">
      <c r="A155" s="76">
        <v>153</v>
      </c>
      <c r="B155" s="79">
        <v>151.54907145061972</v>
      </c>
      <c r="C155" s="79">
        <v>88.641850061314315</v>
      </c>
      <c r="D155" s="78">
        <f t="shared" si="2"/>
        <v>0.58490526674191534</v>
      </c>
    </row>
    <row r="156" spans="1:4" x14ac:dyDescent="0.2">
      <c r="A156" s="76">
        <v>154</v>
      </c>
      <c r="B156" s="79">
        <v>8429.6630867879248</v>
      </c>
      <c r="C156" s="79">
        <v>0</v>
      </c>
      <c r="D156" s="78">
        <v>1</v>
      </c>
    </row>
    <row r="157" spans="1:4" x14ac:dyDescent="0.2">
      <c r="A157" s="76">
        <v>155</v>
      </c>
      <c r="B157" s="79">
        <v>5663.6095438772181</v>
      </c>
      <c r="C157" s="79">
        <v>372.28230086181992</v>
      </c>
      <c r="D157" s="78">
        <f t="shared" si="2"/>
        <v>6.5732338710440361E-2</v>
      </c>
    </row>
    <row r="158" spans="1:4" x14ac:dyDescent="0.2">
      <c r="A158" s="76">
        <v>156</v>
      </c>
      <c r="B158" s="79">
        <v>14697.646420886471</v>
      </c>
      <c r="C158" s="79">
        <v>16406.421978168361</v>
      </c>
      <c r="D158" s="78">
        <f t="shared" si="2"/>
        <v>1.1162618495743366</v>
      </c>
    </row>
    <row r="159" spans="1:4" x14ac:dyDescent="0.2">
      <c r="A159" s="76">
        <v>157</v>
      </c>
      <c r="B159" s="79">
        <v>1394.3856154474743</v>
      </c>
      <c r="C159" s="79">
        <v>1240.2823904552449</v>
      </c>
      <c r="D159" s="78">
        <f t="shared" si="2"/>
        <v>0.88948306459488546</v>
      </c>
    </row>
    <row r="160" spans="1:4" x14ac:dyDescent="0.2">
      <c r="A160" s="76">
        <v>158</v>
      </c>
      <c r="B160" s="79">
        <v>2215.4245108516434</v>
      </c>
      <c r="C160" s="79">
        <v>1683.5481543755025</v>
      </c>
      <c r="D160" s="78">
        <f t="shared" si="2"/>
        <v>0.75992124585112608</v>
      </c>
    </row>
    <row r="161" spans="1:4" x14ac:dyDescent="0.2">
      <c r="A161" s="76">
        <v>159</v>
      </c>
      <c r="B161" s="79">
        <v>43.446716277191406</v>
      </c>
      <c r="C161" s="79">
        <v>0</v>
      </c>
      <c r="D161" s="78">
        <v>1</v>
      </c>
    </row>
    <row r="162" spans="1:4" x14ac:dyDescent="0.2">
      <c r="A162" s="76">
        <v>160</v>
      </c>
      <c r="B162" s="79">
        <v>21.991300989392876</v>
      </c>
      <c r="C162" s="79">
        <v>9.1540110499003422</v>
      </c>
      <c r="D162" s="78">
        <f t="shared" si="2"/>
        <v>0.4162560029675198</v>
      </c>
    </row>
    <row r="163" spans="1:4" x14ac:dyDescent="0.2">
      <c r="A163" s="76">
        <v>161</v>
      </c>
      <c r="B163" s="79">
        <v>16.58217226598823</v>
      </c>
      <c r="C163" s="79">
        <v>11.859164151220083</v>
      </c>
      <c r="D163" s="78">
        <f t="shared" si="2"/>
        <v>0.71517554883593082</v>
      </c>
    </row>
    <row r="164" spans="1:4" x14ac:dyDescent="0.2">
      <c r="A164" s="76">
        <v>162</v>
      </c>
      <c r="B164" s="79">
        <v>1355.1117604333642</v>
      </c>
      <c r="C164" s="79">
        <v>1391.9641746435084</v>
      </c>
      <c r="D164" s="78">
        <f t="shared" si="2"/>
        <v>1.0271951106072306</v>
      </c>
    </row>
    <row r="165" spans="1:4" x14ac:dyDescent="0.2">
      <c r="A165" s="76">
        <v>163</v>
      </c>
      <c r="B165" s="79">
        <v>3657.3016243000907</v>
      </c>
      <c r="C165" s="79">
        <v>3481.2599158435851</v>
      </c>
      <c r="D165" s="78">
        <f t="shared" si="2"/>
        <v>0.95186568499386615</v>
      </c>
    </row>
    <row r="166" spans="1:4" x14ac:dyDescent="0.2">
      <c r="A166" s="76">
        <v>164</v>
      </c>
      <c r="B166" s="79">
        <v>3143.924957636551</v>
      </c>
      <c r="C166" s="79">
        <v>3490.4025797202889</v>
      </c>
      <c r="D166" s="78">
        <f t="shared" si="2"/>
        <v>1.1102054364377079</v>
      </c>
    </row>
    <row r="167" spans="1:4" x14ac:dyDescent="0.2">
      <c r="A167" s="76">
        <v>165</v>
      </c>
      <c r="B167" s="79">
        <v>2762.1901141475223</v>
      </c>
      <c r="C167" s="79">
        <v>2770.2889771688974</v>
      </c>
      <c r="D167" s="78">
        <f t="shared" si="2"/>
        <v>1.0029320440254614</v>
      </c>
    </row>
    <row r="168" spans="1:4" x14ac:dyDescent="0.2">
      <c r="A168" s="76">
        <v>166</v>
      </c>
      <c r="B168" s="79">
        <v>3970.1422299973451</v>
      </c>
      <c r="C168" s="79">
        <v>4609.9601636722855</v>
      </c>
      <c r="D168" s="78">
        <f t="shared" si="2"/>
        <v>1.1611574338170167</v>
      </c>
    </row>
    <row r="169" spans="1:4" x14ac:dyDescent="0.2">
      <c r="A169" s="76">
        <v>167</v>
      </c>
      <c r="B169" s="79">
        <v>220.87377398471287</v>
      </c>
      <c r="C169" s="79">
        <v>235.97086446914508</v>
      </c>
      <c r="D169" s="78">
        <f t="shared" si="2"/>
        <v>1.0683516662574757</v>
      </c>
    </row>
    <row r="170" spans="1:4" x14ac:dyDescent="0.2">
      <c r="A170" s="76">
        <v>168</v>
      </c>
      <c r="B170" s="79">
        <v>22002.691639363547</v>
      </c>
      <c r="C170" s="79">
        <v>22981.621288884558</v>
      </c>
      <c r="D170" s="78">
        <f t="shared" si="2"/>
        <v>1.0444913588558262</v>
      </c>
    </row>
    <row r="171" spans="1:4" x14ac:dyDescent="0.2">
      <c r="A171" s="76">
        <v>169</v>
      </c>
      <c r="B171" s="79">
        <v>1286.3168649052391</v>
      </c>
      <c r="C171" s="79">
        <v>1353.0009039169986</v>
      </c>
      <c r="D171" s="78">
        <f t="shared" si="2"/>
        <v>1.0518410671826743</v>
      </c>
    </row>
    <row r="172" spans="1:4" x14ac:dyDescent="0.2">
      <c r="A172" s="76">
        <v>170</v>
      </c>
      <c r="B172" s="79">
        <v>31.752059528646082</v>
      </c>
      <c r="C172" s="79">
        <v>32.365953502540755</v>
      </c>
      <c r="D172" s="78">
        <f t="shared" si="2"/>
        <v>1.0193339891335498</v>
      </c>
    </row>
    <row r="173" spans="1:4" x14ac:dyDescent="0.2">
      <c r="A173" s="76">
        <v>171</v>
      </c>
      <c r="B173" s="79">
        <v>0</v>
      </c>
      <c r="C173" s="79">
        <v>0</v>
      </c>
      <c r="D173" s="78">
        <v>1</v>
      </c>
    </row>
    <row r="174" spans="1:4" x14ac:dyDescent="0.2">
      <c r="A174" s="76">
        <v>172</v>
      </c>
      <c r="B174" s="79">
        <v>1028.0657567017638</v>
      </c>
      <c r="C174" s="79">
        <v>1052.924613677636</v>
      </c>
      <c r="D174" s="78">
        <f t="shared" si="2"/>
        <v>1.0241802207823985</v>
      </c>
    </row>
    <row r="175" spans="1:4" x14ac:dyDescent="0.2">
      <c r="A175" s="76">
        <v>173</v>
      </c>
      <c r="B175" s="79">
        <v>60.608608382330864</v>
      </c>
      <c r="C175" s="79">
        <v>60.608608382330864</v>
      </c>
      <c r="D175" s="78">
        <f t="shared" si="2"/>
        <v>1</v>
      </c>
    </row>
    <row r="176" spans="1:4" x14ac:dyDescent="0.2">
      <c r="A176" s="76">
        <v>174</v>
      </c>
      <c r="B176" s="79">
        <v>1429.0457489662026</v>
      </c>
      <c r="C176" s="79">
        <v>1457.8410749056247</v>
      </c>
      <c r="D176" s="78">
        <f t="shared" si="2"/>
        <v>1.0201500378558581</v>
      </c>
    </row>
    <row r="177" spans="1:4" x14ac:dyDescent="0.2">
      <c r="A177" s="76">
        <v>175</v>
      </c>
      <c r="B177" s="79">
        <v>5332.3869177285897</v>
      </c>
      <c r="C177" s="79">
        <v>4357.4549386788603</v>
      </c>
      <c r="D177" s="78">
        <f t="shared" si="2"/>
        <v>0.81716780982108173</v>
      </c>
    </row>
    <row r="178" spans="1:4" x14ac:dyDescent="0.2">
      <c r="A178" s="76">
        <v>176</v>
      </c>
      <c r="B178" s="79">
        <v>0</v>
      </c>
      <c r="C178" s="79">
        <v>0</v>
      </c>
      <c r="D178" s="78">
        <v>1</v>
      </c>
    </row>
    <row r="179" spans="1:4" x14ac:dyDescent="0.2">
      <c r="A179" s="76">
        <v>177</v>
      </c>
      <c r="B179" s="79">
        <v>0</v>
      </c>
      <c r="C179" s="79">
        <v>0</v>
      </c>
      <c r="D179" s="78">
        <v>1</v>
      </c>
    </row>
    <row r="180" spans="1:4" x14ac:dyDescent="0.2">
      <c r="A180" s="76">
        <v>178</v>
      </c>
      <c r="B180" s="79">
        <v>0</v>
      </c>
      <c r="C180" s="79">
        <v>0</v>
      </c>
      <c r="D180" s="78">
        <v>1</v>
      </c>
    </row>
    <row r="181" spans="1:4" x14ac:dyDescent="0.2">
      <c r="A181" s="76">
        <v>179</v>
      </c>
      <c r="B181" s="79">
        <v>0</v>
      </c>
      <c r="C181" s="79">
        <v>0</v>
      </c>
      <c r="D181" s="78">
        <v>1</v>
      </c>
    </row>
    <row r="182" spans="1:4" x14ac:dyDescent="0.2">
      <c r="A182" s="76">
        <v>180</v>
      </c>
      <c r="B182" s="79">
        <v>0</v>
      </c>
      <c r="C182" s="79">
        <v>0</v>
      </c>
      <c r="D182" s="78">
        <v>1</v>
      </c>
    </row>
    <row r="183" spans="1:4" x14ac:dyDescent="0.2">
      <c r="A183" s="76">
        <v>181</v>
      </c>
      <c r="B183" s="79">
        <v>0</v>
      </c>
      <c r="C183" s="79">
        <v>0</v>
      </c>
      <c r="D183" s="78">
        <v>1</v>
      </c>
    </row>
    <row r="184" spans="1:4" x14ac:dyDescent="0.2">
      <c r="A184" s="76">
        <v>182</v>
      </c>
      <c r="B184" s="79">
        <v>0</v>
      </c>
      <c r="C184" s="79">
        <v>0</v>
      </c>
      <c r="D184" s="78">
        <v>1</v>
      </c>
    </row>
    <row r="185" spans="1:4" x14ac:dyDescent="0.2">
      <c r="A185" s="76">
        <v>183</v>
      </c>
      <c r="B185" s="79">
        <v>0</v>
      </c>
      <c r="C185" s="79">
        <v>0</v>
      </c>
      <c r="D185" s="78">
        <v>1</v>
      </c>
    </row>
    <row r="186" spans="1:4" x14ac:dyDescent="0.2">
      <c r="A186" s="76">
        <v>184</v>
      </c>
      <c r="B186" s="79">
        <v>0</v>
      </c>
      <c r="C186" s="79">
        <v>0</v>
      </c>
      <c r="D186" s="78">
        <v>1</v>
      </c>
    </row>
    <row r="187" spans="1:4" x14ac:dyDescent="0.2">
      <c r="A187" s="76">
        <v>185</v>
      </c>
      <c r="B187" s="79">
        <v>0</v>
      </c>
      <c r="C187" s="79">
        <v>0</v>
      </c>
      <c r="D187" s="78">
        <v>1</v>
      </c>
    </row>
    <row r="188" spans="1:4" x14ac:dyDescent="0.2">
      <c r="A188" s="76">
        <v>186</v>
      </c>
      <c r="B188" s="79">
        <v>0</v>
      </c>
      <c r="C188" s="79">
        <v>0</v>
      </c>
      <c r="D188" s="78">
        <v>1</v>
      </c>
    </row>
    <row r="189" spans="1:4" x14ac:dyDescent="0.2">
      <c r="A189" s="76">
        <v>187</v>
      </c>
      <c r="B189" s="79">
        <v>0</v>
      </c>
      <c r="C189" s="79">
        <v>0</v>
      </c>
      <c r="D189" s="78">
        <v>1</v>
      </c>
    </row>
    <row r="190" spans="1:4" x14ac:dyDescent="0.2">
      <c r="A190" s="76">
        <v>188</v>
      </c>
      <c r="B190" s="79">
        <v>0</v>
      </c>
      <c r="C190" s="79">
        <v>0</v>
      </c>
      <c r="D190" s="78">
        <v>1</v>
      </c>
    </row>
    <row r="191" spans="1:4" x14ac:dyDescent="0.2">
      <c r="A191" s="76">
        <v>189</v>
      </c>
      <c r="B191" s="79">
        <v>0</v>
      </c>
      <c r="C191" s="79">
        <v>0</v>
      </c>
      <c r="D191" s="78">
        <v>1</v>
      </c>
    </row>
    <row r="192" spans="1:4" x14ac:dyDescent="0.2">
      <c r="A192" s="76">
        <v>190</v>
      </c>
      <c r="B192" s="79">
        <v>0</v>
      </c>
      <c r="C192" s="79">
        <v>0</v>
      </c>
      <c r="D192" s="78">
        <v>1</v>
      </c>
    </row>
    <row r="193" spans="1:4" x14ac:dyDescent="0.2">
      <c r="A193" s="76">
        <v>191</v>
      </c>
      <c r="B193" s="79">
        <v>0</v>
      </c>
      <c r="C193" s="79">
        <v>0</v>
      </c>
      <c r="D193" s="78">
        <v>1</v>
      </c>
    </row>
    <row r="194" spans="1:4" x14ac:dyDescent="0.2">
      <c r="A194" s="76">
        <v>192</v>
      </c>
      <c r="B194" s="79">
        <v>0</v>
      </c>
      <c r="C194" s="79">
        <v>0</v>
      </c>
      <c r="D194" s="78">
        <v>1</v>
      </c>
    </row>
    <row r="195" spans="1:4" x14ac:dyDescent="0.2">
      <c r="A195" s="76">
        <v>193</v>
      </c>
      <c r="B195" s="79">
        <v>0</v>
      </c>
      <c r="C195" s="79">
        <v>0</v>
      </c>
      <c r="D195" s="78">
        <v>1</v>
      </c>
    </row>
    <row r="196" spans="1:4" x14ac:dyDescent="0.2">
      <c r="A196" s="76">
        <v>194</v>
      </c>
      <c r="B196" s="79">
        <v>0</v>
      </c>
      <c r="C196" s="79">
        <v>0</v>
      </c>
      <c r="D196" s="78">
        <v>1</v>
      </c>
    </row>
    <row r="197" spans="1:4" x14ac:dyDescent="0.2">
      <c r="A197" s="76">
        <v>195</v>
      </c>
      <c r="B197" s="79">
        <v>0</v>
      </c>
      <c r="C197" s="79">
        <v>0</v>
      </c>
      <c r="D197" s="78">
        <v>1</v>
      </c>
    </row>
    <row r="198" spans="1:4" x14ac:dyDescent="0.2">
      <c r="A198" s="76">
        <v>196</v>
      </c>
      <c r="B198" s="79">
        <v>131.33115775892659</v>
      </c>
      <c r="C198" s="79">
        <v>131.33115775892659</v>
      </c>
      <c r="D198" s="78">
        <f t="shared" ref="D198:D201" si="3">C198/B198</f>
        <v>1</v>
      </c>
    </row>
    <row r="199" spans="1:4" x14ac:dyDescent="0.2">
      <c r="A199" s="76">
        <v>197</v>
      </c>
      <c r="B199" s="79">
        <v>3666.9868080831743</v>
      </c>
      <c r="C199" s="79">
        <v>4025.394870254891</v>
      </c>
      <c r="D199" s="78">
        <f t="shared" si="3"/>
        <v>1.0977391195904154</v>
      </c>
    </row>
    <row r="200" spans="1:4" x14ac:dyDescent="0.2">
      <c r="A200" s="76">
        <v>198</v>
      </c>
      <c r="B200" s="79">
        <v>2274.8537205934886</v>
      </c>
      <c r="C200" s="79">
        <v>2529.1697222663365</v>
      </c>
      <c r="D200" s="78">
        <f t="shared" si="3"/>
        <v>1.1117944417131573</v>
      </c>
    </row>
    <row r="201" spans="1:4" x14ac:dyDescent="0.2">
      <c r="A201" s="76">
        <v>199</v>
      </c>
      <c r="B201" s="79">
        <v>81.046000000000006</v>
      </c>
      <c r="C201" s="79">
        <v>81.046000000000006</v>
      </c>
      <c r="D201" s="78">
        <f t="shared" si="3"/>
        <v>1</v>
      </c>
    </row>
    <row r="202" spans="1:4" x14ac:dyDescent="0.2">
      <c r="A202" s="76">
        <v>200</v>
      </c>
      <c r="B202" s="79">
        <v>0</v>
      </c>
      <c r="C202" s="79">
        <v>0</v>
      </c>
      <c r="D202" s="7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842A9-CCBB-4B9A-9774-95C944813375}"/>
</file>

<file path=customXml/itemProps2.xml><?xml version="1.0" encoding="utf-8"?>
<ds:datastoreItem xmlns:ds="http://schemas.openxmlformats.org/officeDocument/2006/customXml" ds:itemID="{517AC4D8-CD48-4880-9F2D-3C9FBA8FAABF}"/>
</file>

<file path=customXml/itemProps3.xml><?xml version="1.0" encoding="utf-8"?>
<ds:datastoreItem xmlns:ds="http://schemas.openxmlformats.org/officeDocument/2006/customXml" ds:itemID="{5E7D0C1C-1C80-4D57-A62E-6254DFA80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Bridge_AT_final</vt:lpstr>
      <vt:lpstr>Tuning (2)</vt:lpstr>
      <vt:lpstr>BPs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