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showInkAnnotation="0" autoCompressPictures="0"/>
  <bookViews>
    <workbookView xWindow="0" yWindow="80" windowWidth="17490" windowHeight="10940" tabRatio="500"/>
  </bookViews>
  <sheets>
    <sheet name="Cover Letter" sheetId="1" r:id="rId1"/>
    <sheet name="Anexa " sheetId="3" r:id="rId2"/>
  </sheets>
  <definedNames>
    <definedName name="_xlnm.Print_Area" localSheetId="1">'Anexa '!$A$1:$J$31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0" i="3" l="1"/>
  <c r="I28" i="3"/>
  <c r="J28" i="3" s="1"/>
  <c r="I27" i="3"/>
  <c r="J27" i="3" s="1"/>
  <c r="I26" i="3"/>
  <c r="J26" i="3" s="1"/>
  <c r="I25" i="3"/>
  <c r="J25" i="3" s="1"/>
  <c r="I24" i="3"/>
  <c r="J24" i="3" s="1"/>
  <c r="I23" i="3"/>
  <c r="J23" i="3" s="1"/>
  <c r="I22" i="3"/>
  <c r="J22" i="3" s="1"/>
  <c r="I19" i="3"/>
  <c r="J19" i="3" s="1"/>
  <c r="I18" i="3"/>
  <c r="J18" i="3" s="1"/>
  <c r="I17" i="3"/>
  <c r="J17" i="3" s="1"/>
  <c r="I16" i="3"/>
  <c r="J16" i="3" s="1"/>
  <c r="I15" i="3"/>
  <c r="J15" i="3" s="1"/>
  <c r="I14" i="3"/>
  <c r="J14" i="3" s="1"/>
  <c r="I13" i="3"/>
  <c r="J13" i="3" s="1"/>
  <c r="I10" i="3"/>
  <c r="J10" i="3" s="1"/>
  <c r="I9" i="3"/>
  <c r="J9" i="3" s="1"/>
  <c r="I8" i="3"/>
  <c r="J8" i="3" s="1"/>
  <c r="I7" i="3"/>
  <c r="J7" i="3" s="1"/>
  <c r="I6" i="3"/>
  <c r="J6" i="3" s="1"/>
  <c r="I5" i="3"/>
  <c r="J5" i="3" s="1"/>
  <c r="I4" i="3"/>
  <c r="J4" i="3" s="1"/>
  <c r="C26" i="1"/>
  <c r="J30" i="3" l="1"/>
  <c r="E26" i="1" s="1"/>
</calcChain>
</file>

<file path=xl/sharedStrings.xml><?xml version="1.0" encoding="utf-8"?>
<sst xmlns="http://schemas.openxmlformats.org/spreadsheetml/2006/main" count="59" uniqueCount="56">
  <si>
    <t>ESPP</t>
  </si>
  <si>
    <t>RSU</t>
  </si>
  <si>
    <t>Data</t>
  </si>
  <si>
    <t>Numar actiuni acordate / cumparate</t>
  </si>
  <si>
    <t>Pret vanzare</t>
  </si>
  <si>
    <t>Comision</t>
  </si>
  <si>
    <t>Către:</t>
  </si>
  <si>
    <t>Administrația Financiară [nume]</t>
  </si>
  <si>
    <t>[adresa]</t>
  </si>
  <si>
    <t>[judeţ]</t>
  </si>
  <si>
    <t>România</t>
  </si>
  <si>
    <t>Stimată doamna / Stimate domn,</t>
  </si>
  <si>
    <t xml:space="preserve">Subsemnatul, [nume, prenume], domiciliat în [adresa], identificat cu CI seria [serie], numărul [număr], </t>
  </si>
  <si>
    <t>RON</t>
  </si>
  <si>
    <t>Tipul de venit
sursă Statele Unite ale Americii</t>
  </si>
  <si>
    <t>USD</t>
  </si>
  <si>
    <t>Semnatura</t>
  </si>
  <si>
    <t xml:space="preserve">Pret platit/Valoare de piata la acordare </t>
  </si>
  <si>
    <t>Tipul de actiuni dobandite</t>
  </si>
  <si>
    <t>Data vanzarii</t>
  </si>
  <si>
    <t>Data dobandirii</t>
  </si>
  <si>
    <t>SOP</t>
  </si>
  <si>
    <t>Numar actiuni vandute</t>
  </si>
  <si>
    <t>Situatia Portofoliului</t>
  </si>
  <si>
    <t xml:space="preserve">Castig/pierdere USD </t>
  </si>
  <si>
    <t>TOTAL</t>
  </si>
  <si>
    <t>din vânzarea acţiunilor deţinute la Adobe Systems Incorporated din</t>
  </si>
  <si>
    <t>Venituri din transfer titluri valoare</t>
  </si>
  <si>
    <t>Daca aveti nevoie de informatii sau clarificari suplimentare, va rog sa nu ezitati sa ma contactati</t>
  </si>
  <si>
    <t>la numarul de telefon…………….</t>
  </si>
  <si>
    <t>Prezentei adrese anexez urmatoarele documente:</t>
  </si>
  <si>
    <t>·         Copie după cartea de identitate;</t>
  </si>
  <si>
    <t>·         Documentul care atestă vânzarea acţiunilor şi comisionul perceput;</t>
  </si>
  <si>
    <t xml:space="preserve">·         Adeverinţă din partea Adobe România, prinvind tratamentul fiscal la momentul </t>
  </si>
  <si>
    <t>Castig/pierdere RON</t>
  </si>
  <si>
    <t xml:space="preserve"> Statele Unite ale Americii.</t>
  </si>
  <si>
    <t>·         Modul de determinare a venitului declarat;</t>
  </si>
  <si>
    <t xml:space="preserve">                           dobandirii actiunilor de catre subsemnatul;</t>
  </si>
  <si>
    <t>01.01.2007</t>
  </si>
  <si>
    <t>12.06.2012</t>
  </si>
  <si>
    <t>03.03.2011</t>
  </si>
  <si>
    <t>07.11.2012</t>
  </si>
  <si>
    <t>Determinarea rezultatului</t>
  </si>
  <si>
    <t>01.06.2007</t>
  </si>
  <si>
    <t>30.12.2011</t>
  </si>
  <si>
    <t>Curs mediu anual USD/RON 2015</t>
  </si>
  <si>
    <t>CNP [CNP], vă transmit anexat declaraţia 201 pentru veniturilor obtinute  in anul 2016</t>
  </si>
  <si>
    <t>Ref: Declararea veniturilor din transferul titlurilor de valoare din strainatate – 2017</t>
  </si>
  <si>
    <t>01.03.2017</t>
  </si>
  <si>
    <t>08.06.2017</t>
  </si>
  <si>
    <t>04.05.2017</t>
  </si>
  <si>
    <t>08.09.2017</t>
  </si>
  <si>
    <t>13.08.2017</t>
  </si>
  <si>
    <t>08.10.2017</t>
  </si>
  <si>
    <t>Curs USD/RON (2017)</t>
  </si>
  <si>
    <t>Vanzarile din anul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</si>
</sst>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_-* #,##0.00_-;\-* #,##0.00_-;_-* &quot;-&quot;??_-;_-@_-"/>
    <numFmt numFmtId="165" formatCode="_(&quot;RON&quot;* #,##0.00_);_(&quot;RON&quot;* \(#,##0.00\);_(&quot;RON&quot;* &quot;-&quot;??_);_(@_)"/>
    <numFmt numFmtId="166" formatCode="_([$$-409]* #,##0.00_);_([$$-409]* \(#,##0.00\);_([$$-409]* &quot;-&quot;??_);_(@_)"/>
    <numFmt numFmtId="167" formatCode="_(* #,##0_);_(* \(#,##0\);_(* &quot;-&quot;??_);_(@_)"/>
    <numFmt numFmtId="168" formatCode="0.0000"/>
    <numFmt numFmtId="169" formatCode="_([$$-409]* #,##0_);_([$$-409]* \(#,##0\);_([$$-409]* &quot;-&quot;??_);_(@_)"/>
    <numFmt numFmtId="170" formatCode="_(&quot;RON&quot;* #,##0_);_(&quot;RON&quot;* \(#,##0\);_(&quot;RON&quot;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rgb="FFFF0000"/>
      <name val="Calibri"/>
      <family val="2"/>
      <charset val="238"/>
      <scheme val="minor"/>
    </font>
    <font>
      <sz val="10"/>
      <color theme="1"/>
      <name val="Georgia"/>
      <family val="1"/>
    </font>
    <font>
      <b/>
      <sz val="10"/>
      <color theme="1"/>
      <name val="Georgia"/>
      <family val="1"/>
    </font>
    <font>
      <sz val="12"/>
      <color theme="1"/>
      <name val="Georgia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8">
    <xf numFmtId="0" fontId="0" fillId="0" borderId="0" xfId="0"/>
    <xf numFmtId="166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0" xfId="0" applyFill="1"/>
    <xf numFmtId="14" fontId="0" fillId="0" borderId="0" xfId="0" applyNumberFormat="1" applyBorder="1"/>
    <xf numFmtId="166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167" fontId="0" fillId="0" borderId="0" xfId="1" applyNumberFormat="1" applyFont="1" applyBorder="1" applyAlignment="1">
      <alignment horizontal="center" vertical="center"/>
    </xf>
    <xf numFmtId="165" fontId="5" fillId="0" borderId="0" xfId="0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66" fontId="6" fillId="0" borderId="0" xfId="0" applyNumberFormat="1" applyFont="1"/>
    <xf numFmtId="167" fontId="6" fillId="0" borderId="0" xfId="1" applyNumberFormat="1" applyFont="1"/>
    <xf numFmtId="166" fontId="6" fillId="0" borderId="0" xfId="1" applyNumberFormat="1" applyFont="1"/>
    <xf numFmtId="0" fontId="6" fillId="0" borderId="0" xfId="0" applyFont="1"/>
    <xf numFmtId="0" fontId="2" fillId="0" borderId="0" xfId="0" applyFont="1" applyBorder="1"/>
    <xf numFmtId="164" fontId="0" fillId="0" borderId="0" xfId="0" applyNumberFormat="1"/>
    <xf numFmtId="0" fontId="8" fillId="0" borderId="0" xfId="0" applyFont="1"/>
    <xf numFmtId="166" fontId="8" fillId="0" borderId="0" xfId="0" applyNumberFormat="1" applyFont="1"/>
    <xf numFmtId="167" fontId="8" fillId="0" borderId="0" xfId="1" applyNumberFormat="1" applyFont="1"/>
    <xf numFmtId="166" fontId="8" fillId="0" borderId="0" xfId="1" applyNumberFormat="1" applyFont="1"/>
    <xf numFmtId="165" fontId="8" fillId="0" borderId="0" xfId="0" applyNumberFormat="1" applyFont="1"/>
    <xf numFmtId="0" fontId="6" fillId="0" borderId="0" xfId="0" applyFont="1" applyAlignment="1">
      <alignment horizontal="left" vertical="center" indent="4"/>
    </xf>
    <xf numFmtId="14" fontId="0" fillId="0" borderId="4" xfId="0" applyNumberFormat="1" applyFill="1" applyBorder="1"/>
    <xf numFmtId="166" fontId="0" fillId="0" borderId="0" xfId="0" applyNumberFormat="1" applyFill="1" applyBorder="1"/>
    <xf numFmtId="166" fontId="0" fillId="0" borderId="5" xfId="0" applyNumberFormat="1" applyBorder="1"/>
    <xf numFmtId="14" fontId="0" fillId="0" borderId="4" xfId="0" applyNumberFormat="1" applyBorder="1"/>
    <xf numFmtId="0" fontId="0" fillId="0" borderId="0" xfId="0" applyFill="1" applyBorder="1"/>
    <xf numFmtId="166" fontId="0" fillId="0" borderId="3" xfId="0" applyNumberFormat="1" applyBorder="1"/>
    <xf numFmtId="0" fontId="2" fillId="2" borderId="1" xfId="0" applyFont="1" applyFill="1" applyBorder="1" applyAlignment="1">
      <alignment horizontal="center" wrapText="1"/>
    </xf>
    <xf numFmtId="166" fontId="2" fillId="2" borderId="1" xfId="0" applyNumberFormat="1" applyFont="1" applyFill="1" applyBorder="1" applyAlignment="1">
      <alignment horizontal="center" wrapText="1"/>
    </xf>
    <xf numFmtId="167" fontId="0" fillId="0" borderId="0" xfId="1" applyNumberFormat="1" applyFont="1" applyFill="1" applyBorder="1" applyAlignment="1">
      <alignment horizontal="center" vertical="center"/>
    </xf>
    <xf numFmtId="166" fontId="0" fillId="0" borderId="0" xfId="0" applyNumberFormat="1" applyFill="1" applyBorder="1" applyAlignment="1">
      <alignment vertical="center"/>
    </xf>
    <xf numFmtId="166" fontId="0" fillId="0" borderId="0" xfId="1" applyNumberFormat="1" applyFont="1" applyFill="1" applyBorder="1" applyAlignment="1">
      <alignment vertical="center"/>
    </xf>
    <xf numFmtId="14" fontId="0" fillId="0" borderId="0" xfId="0" applyNumberFormat="1" applyFill="1" applyBorder="1"/>
    <xf numFmtId="169" fontId="0" fillId="0" borderId="0" xfId="0" applyNumberFormat="1" applyFill="1" applyBorder="1" applyAlignment="1">
      <alignment vertical="center"/>
    </xf>
    <xf numFmtId="166" fontId="0" fillId="0" borderId="0" xfId="0" applyNumberFormat="1" applyBorder="1" applyAlignment="1">
      <alignment vertical="center"/>
    </xf>
    <xf numFmtId="14" fontId="0" fillId="0" borderId="7" xfId="0" applyNumberFormat="1" applyFill="1" applyBorder="1"/>
    <xf numFmtId="14" fontId="0" fillId="0" borderId="6" xfId="0" applyNumberFormat="1" applyBorder="1"/>
    <xf numFmtId="166" fontId="0" fillId="0" borderId="6" xfId="0" applyNumberFormat="1" applyFill="1" applyBorder="1"/>
    <xf numFmtId="166" fontId="0" fillId="0" borderId="6" xfId="0" applyNumberFormat="1" applyBorder="1" applyAlignment="1">
      <alignment horizontal="center"/>
    </xf>
    <xf numFmtId="165" fontId="0" fillId="0" borderId="8" xfId="0" applyNumberFormat="1" applyFill="1" applyBorder="1"/>
    <xf numFmtId="170" fontId="0" fillId="0" borderId="5" xfId="0" applyNumberFormat="1" applyFill="1" applyBorder="1" applyAlignment="1">
      <alignment vertical="center"/>
    </xf>
    <xf numFmtId="170" fontId="0" fillId="0" borderId="5" xfId="0" applyNumberFormat="1" applyBorder="1" applyAlignment="1">
      <alignment vertical="center"/>
    </xf>
    <xf numFmtId="14" fontId="0" fillId="0" borderId="3" xfId="0" applyNumberFormat="1" applyBorder="1"/>
    <xf numFmtId="167" fontId="0" fillId="0" borderId="3" xfId="1" applyNumberFormat="1" applyFont="1" applyBorder="1" applyAlignment="1">
      <alignment horizontal="center" vertical="center"/>
    </xf>
    <xf numFmtId="167" fontId="0" fillId="0" borderId="3" xfId="1" applyNumberFormat="1" applyFont="1" applyFill="1" applyBorder="1" applyAlignment="1">
      <alignment horizontal="center" vertical="center"/>
    </xf>
    <xf numFmtId="166" fontId="0" fillId="0" borderId="3" xfId="0" applyNumberFormat="1" applyFill="1" applyBorder="1" applyAlignment="1">
      <alignment vertical="center"/>
    </xf>
    <xf numFmtId="166" fontId="0" fillId="0" borderId="3" xfId="1" applyNumberFormat="1" applyFont="1" applyFill="1" applyBorder="1" applyAlignment="1">
      <alignment vertical="center"/>
    </xf>
    <xf numFmtId="169" fontId="2" fillId="7" borderId="3" xfId="0" applyNumberFormat="1" applyFont="1" applyFill="1" applyBorder="1" applyAlignment="1">
      <alignment vertical="center"/>
    </xf>
    <xf numFmtId="170" fontId="2" fillId="7" borderId="2" xfId="0" applyNumberFormat="1" applyFont="1" applyFill="1" applyBorder="1" applyAlignment="1">
      <alignment horizontal="center" vertical="center"/>
    </xf>
    <xf numFmtId="14" fontId="0" fillId="5" borderId="7" xfId="0" applyNumberFormat="1" applyFill="1" applyBorder="1"/>
    <xf numFmtId="14" fontId="0" fillId="5" borderId="6" xfId="0" applyNumberFormat="1" applyFill="1" applyBorder="1"/>
    <xf numFmtId="166" fontId="0" fillId="5" borderId="6" xfId="0" applyNumberFormat="1" applyFill="1" applyBorder="1"/>
    <xf numFmtId="167" fontId="0" fillId="5" borderId="6" xfId="1" applyNumberFormat="1" applyFont="1" applyFill="1" applyBorder="1" applyAlignment="1">
      <alignment horizontal="center" vertical="center"/>
    </xf>
    <xf numFmtId="166" fontId="0" fillId="5" borderId="6" xfId="0" applyNumberFormat="1" applyFill="1" applyBorder="1" applyAlignment="1">
      <alignment vertical="center"/>
    </xf>
    <xf numFmtId="166" fontId="0" fillId="5" borderId="6" xfId="1" applyNumberFormat="1" applyFont="1" applyFill="1" applyBorder="1" applyAlignment="1">
      <alignment vertical="center"/>
    </xf>
    <xf numFmtId="169" fontId="0" fillId="5" borderId="6" xfId="0" applyNumberFormat="1" applyFill="1" applyBorder="1" applyAlignment="1">
      <alignment vertical="center"/>
    </xf>
    <xf numFmtId="170" fontId="0" fillId="5" borderId="8" xfId="0" applyNumberFormat="1" applyFill="1" applyBorder="1" applyAlignment="1">
      <alignment horizontal="center" vertical="center"/>
    </xf>
    <xf numFmtId="14" fontId="0" fillId="5" borderId="9" xfId="0" applyNumberFormat="1" applyFill="1" applyBorder="1"/>
    <xf numFmtId="14" fontId="0" fillId="5" borderId="3" xfId="0" applyNumberFormat="1" applyFill="1" applyBorder="1"/>
    <xf numFmtId="166" fontId="0" fillId="5" borderId="3" xfId="0" applyNumberFormat="1" applyFill="1" applyBorder="1"/>
    <xf numFmtId="167" fontId="0" fillId="5" borderId="3" xfId="1" applyNumberFormat="1" applyFont="1" applyFill="1" applyBorder="1" applyAlignment="1">
      <alignment horizontal="center" vertical="center"/>
    </xf>
    <xf numFmtId="166" fontId="0" fillId="5" borderId="3" xfId="0" applyNumberFormat="1" applyFill="1" applyBorder="1" applyAlignment="1">
      <alignment vertical="center"/>
    </xf>
    <xf numFmtId="166" fontId="0" fillId="5" borderId="3" xfId="1" applyNumberFormat="1" applyFont="1" applyFill="1" applyBorder="1" applyAlignment="1">
      <alignment vertical="center"/>
    </xf>
    <xf numFmtId="169" fontId="0" fillId="5" borderId="3" xfId="0" applyNumberFormat="1" applyFill="1" applyBorder="1" applyAlignment="1">
      <alignment vertical="center"/>
    </xf>
    <xf numFmtId="170" fontId="0" fillId="5" borderId="2" xfId="0" applyNumberFormat="1" applyFill="1" applyBorder="1" applyAlignment="1">
      <alignment horizontal="center" vertical="center"/>
    </xf>
    <xf numFmtId="14" fontId="0" fillId="3" borderId="7" xfId="0" applyNumberFormat="1" applyFill="1" applyBorder="1"/>
    <xf numFmtId="14" fontId="0" fillId="3" borderId="6" xfId="0" applyNumberFormat="1" applyFill="1" applyBorder="1"/>
    <xf numFmtId="166" fontId="0" fillId="3" borderId="6" xfId="0" applyNumberFormat="1" applyFill="1" applyBorder="1"/>
    <xf numFmtId="167" fontId="0" fillId="3" borderId="6" xfId="1" applyNumberFormat="1" applyFont="1" applyFill="1" applyBorder="1" applyAlignment="1">
      <alignment horizontal="center" vertical="center"/>
    </xf>
    <xf numFmtId="166" fontId="0" fillId="3" borderId="6" xfId="0" applyNumberFormat="1" applyFill="1" applyBorder="1" applyAlignment="1">
      <alignment vertical="center"/>
    </xf>
    <xf numFmtId="166" fontId="0" fillId="3" borderId="6" xfId="1" applyNumberFormat="1" applyFont="1" applyFill="1" applyBorder="1" applyAlignment="1">
      <alignment vertical="center"/>
    </xf>
    <xf numFmtId="169" fontId="0" fillId="3" borderId="6" xfId="0" applyNumberFormat="1" applyFill="1" applyBorder="1" applyAlignment="1">
      <alignment vertical="center"/>
    </xf>
    <xf numFmtId="170" fontId="0" fillId="3" borderId="8" xfId="0" applyNumberFormat="1" applyFill="1" applyBorder="1" applyAlignment="1">
      <alignment horizontal="center" vertical="center"/>
    </xf>
    <xf numFmtId="14" fontId="0" fillId="3" borderId="9" xfId="0" applyNumberFormat="1" applyFill="1" applyBorder="1"/>
    <xf numFmtId="14" fontId="0" fillId="3" borderId="3" xfId="0" applyNumberFormat="1" applyFill="1" applyBorder="1"/>
    <xf numFmtId="166" fontId="0" fillId="3" borderId="3" xfId="0" applyNumberFormat="1" applyFill="1" applyBorder="1"/>
    <xf numFmtId="167" fontId="0" fillId="3" borderId="3" xfId="1" applyNumberFormat="1" applyFont="1" applyFill="1" applyBorder="1" applyAlignment="1">
      <alignment horizontal="center" vertical="center"/>
    </xf>
    <xf numFmtId="166" fontId="0" fillId="3" borderId="3" xfId="0" applyNumberFormat="1" applyFill="1" applyBorder="1" applyAlignment="1">
      <alignment vertical="center"/>
    </xf>
    <xf numFmtId="166" fontId="0" fillId="3" borderId="3" xfId="1" applyNumberFormat="1" applyFont="1" applyFill="1" applyBorder="1" applyAlignment="1">
      <alignment vertical="center"/>
    </xf>
    <xf numFmtId="169" fontId="0" fillId="3" borderId="3" xfId="0" applyNumberFormat="1" applyFill="1" applyBorder="1" applyAlignment="1">
      <alignment vertical="center"/>
    </xf>
    <xf numFmtId="170" fontId="0" fillId="3" borderId="2" xfId="0" applyNumberFormat="1" applyFill="1" applyBorder="1" applyAlignment="1">
      <alignment horizontal="center" vertical="center"/>
    </xf>
    <xf numFmtId="14" fontId="0" fillId="6" borderId="7" xfId="0" applyNumberFormat="1" applyFill="1" applyBorder="1"/>
    <xf numFmtId="14" fontId="0" fillId="6" borderId="6" xfId="0" applyNumberFormat="1" applyFill="1" applyBorder="1"/>
    <xf numFmtId="166" fontId="0" fillId="6" borderId="6" xfId="0" applyNumberFormat="1" applyFill="1" applyBorder="1"/>
    <xf numFmtId="167" fontId="0" fillId="6" borderId="6" xfId="1" applyNumberFormat="1" applyFont="1" applyFill="1" applyBorder="1" applyAlignment="1">
      <alignment horizontal="center" vertical="center"/>
    </xf>
    <xf numFmtId="166" fontId="0" fillId="6" borderId="6" xfId="0" applyNumberFormat="1" applyFill="1" applyBorder="1" applyAlignment="1">
      <alignment vertical="center"/>
    </xf>
    <xf numFmtId="166" fontId="0" fillId="6" borderId="6" xfId="1" applyNumberFormat="1" applyFont="1" applyFill="1" applyBorder="1" applyAlignment="1">
      <alignment vertical="center"/>
    </xf>
    <xf numFmtId="169" fontId="0" fillId="6" borderId="6" xfId="0" applyNumberFormat="1" applyFill="1" applyBorder="1" applyAlignment="1">
      <alignment vertical="center"/>
    </xf>
    <xf numFmtId="170" fontId="0" fillId="6" borderId="8" xfId="0" applyNumberFormat="1" applyFill="1" applyBorder="1" applyAlignment="1">
      <alignment horizontal="center" vertical="center"/>
    </xf>
    <xf numFmtId="14" fontId="0" fillId="6" borderId="9" xfId="0" applyNumberFormat="1" applyFill="1" applyBorder="1"/>
    <xf numFmtId="14" fontId="0" fillId="6" borderId="3" xfId="0" applyNumberFormat="1" applyFill="1" applyBorder="1"/>
    <xf numFmtId="166" fontId="0" fillId="6" borderId="3" xfId="0" applyNumberFormat="1" applyFill="1" applyBorder="1"/>
    <xf numFmtId="167" fontId="0" fillId="6" borderId="3" xfId="1" applyNumberFormat="1" applyFont="1" applyFill="1" applyBorder="1" applyAlignment="1">
      <alignment horizontal="center" vertical="center"/>
    </xf>
    <xf numFmtId="166" fontId="0" fillId="6" borderId="3" xfId="0" applyNumberFormat="1" applyFill="1" applyBorder="1" applyAlignment="1">
      <alignment vertical="center"/>
    </xf>
    <xf numFmtId="166" fontId="0" fillId="6" borderId="3" xfId="1" applyNumberFormat="1" applyFont="1" applyFill="1" applyBorder="1" applyAlignment="1">
      <alignment vertical="center"/>
    </xf>
    <xf numFmtId="169" fontId="0" fillId="6" borderId="3" xfId="0" applyNumberFormat="1" applyFill="1" applyBorder="1" applyAlignment="1">
      <alignment vertical="center"/>
    </xf>
    <xf numFmtId="170" fontId="0" fillId="6" borderId="2" xfId="0" applyNumberFormat="1" applyFill="1" applyBorder="1" applyAlignment="1">
      <alignment horizontal="center" vertical="center"/>
    </xf>
    <xf numFmtId="14" fontId="2" fillId="0" borderId="4" xfId="0" applyNumberFormat="1" applyFont="1" applyBorder="1"/>
    <xf numFmtId="14" fontId="2" fillId="0" borderId="9" xfId="0" applyNumberFormat="1" applyFont="1" applyBorder="1"/>
    <xf numFmtId="14" fontId="0" fillId="5" borderId="4" xfId="0" applyNumberFormat="1" applyFill="1" applyBorder="1"/>
    <xf numFmtId="14" fontId="0" fillId="5" borderId="0" xfId="0" applyNumberFormat="1" applyFill="1" applyBorder="1"/>
    <xf numFmtId="166" fontId="0" fillId="5" borderId="0" xfId="0" applyNumberFormat="1" applyFill="1" applyBorder="1"/>
    <xf numFmtId="167" fontId="0" fillId="5" borderId="0" xfId="1" applyNumberFormat="1" applyFont="1" applyFill="1" applyBorder="1" applyAlignment="1">
      <alignment horizontal="center" vertical="center"/>
    </xf>
    <xf numFmtId="166" fontId="0" fillId="5" borderId="0" xfId="0" applyNumberFormat="1" applyFill="1" applyBorder="1" applyAlignment="1">
      <alignment vertical="center"/>
    </xf>
    <xf numFmtId="166" fontId="0" fillId="5" borderId="0" xfId="1" applyNumberFormat="1" applyFont="1" applyFill="1" applyBorder="1" applyAlignment="1">
      <alignment vertical="center"/>
    </xf>
    <xf numFmtId="169" fontId="0" fillId="5" borderId="0" xfId="0" applyNumberFormat="1" applyFill="1" applyBorder="1" applyAlignment="1">
      <alignment vertical="center"/>
    </xf>
    <xf numFmtId="170" fontId="0" fillId="5" borderId="5" xfId="0" applyNumberFormat="1" applyFill="1" applyBorder="1" applyAlignment="1">
      <alignment horizontal="center" vertical="center"/>
    </xf>
    <xf numFmtId="14" fontId="0" fillId="3" borderId="4" xfId="0" applyNumberFormat="1" applyFill="1" applyBorder="1"/>
    <xf numFmtId="14" fontId="0" fillId="3" borderId="0" xfId="0" applyNumberFormat="1" applyFill="1" applyBorder="1"/>
    <xf numFmtId="166" fontId="0" fillId="3" borderId="0" xfId="0" applyNumberFormat="1" applyFill="1" applyBorder="1"/>
    <xf numFmtId="167" fontId="0" fillId="3" borderId="0" xfId="1" applyNumberFormat="1" applyFont="1" applyFill="1" applyBorder="1" applyAlignment="1">
      <alignment horizontal="center" vertical="center"/>
    </xf>
    <xf numFmtId="166" fontId="0" fillId="3" borderId="0" xfId="0" applyNumberFormat="1" applyFill="1" applyBorder="1" applyAlignment="1">
      <alignment vertical="center"/>
    </xf>
    <xf numFmtId="166" fontId="0" fillId="3" borderId="0" xfId="1" applyNumberFormat="1" applyFont="1" applyFill="1" applyBorder="1" applyAlignment="1">
      <alignment vertical="center"/>
    </xf>
    <xf numFmtId="169" fontId="0" fillId="3" borderId="0" xfId="0" applyNumberFormat="1" applyFill="1" applyBorder="1" applyAlignment="1">
      <alignment vertical="center"/>
    </xf>
    <xf numFmtId="170" fontId="0" fillId="3" borderId="5" xfId="0" applyNumberFormat="1" applyFill="1" applyBorder="1" applyAlignment="1">
      <alignment horizontal="center" vertical="center"/>
    </xf>
    <xf numFmtId="14" fontId="0" fillId="6" borderId="4" xfId="0" applyNumberFormat="1" applyFill="1" applyBorder="1"/>
    <xf numFmtId="14" fontId="0" fillId="6" borderId="0" xfId="0" applyNumberFormat="1" applyFill="1" applyBorder="1"/>
    <xf numFmtId="166" fontId="0" fillId="6" borderId="0" xfId="0" applyNumberFormat="1" applyFill="1" applyBorder="1"/>
    <xf numFmtId="167" fontId="0" fillId="6" borderId="0" xfId="1" applyNumberFormat="1" applyFont="1" applyFill="1" applyBorder="1" applyAlignment="1">
      <alignment horizontal="center" vertical="center"/>
    </xf>
    <xf numFmtId="166" fontId="0" fillId="6" borderId="0" xfId="0" applyNumberFormat="1" applyFill="1" applyBorder="1" applyAlignment="1">
      <alignment vertical="center"/>
    </xf>
    <xf numFmtId="166" fontId="0" fillId="6" borderId="0" xfId="1" applyNumberFormat="1" applyFont="1" applyFill="1" applyBorder="1" applyAlignment="1">
      <alignment vertical="center"/>
    </xf>
    <xf numFmtId="169" fontId="0" fillId="6" borderId="0" xfId="0" applyNumberFormat="1" applyFill="1" applyBorder="1" applyAlignment="1">
      <alignment vertical="center"/>
    </xf>
    <xf numFmtId="170" fontId="0" fillId="6" borderId="5" xfId="0" applyNumberFormat="1" applyFill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168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7" fontId="7" fillId="0" borderId="1" xfId="1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3" fontId="7" fillId="0" borderId="1" xfId="1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166" fontId="2" fillId="3" borderId="1" xfId="0" applyNumberFormat="1" applyFont="1" applyFill="1" applyBorder="1" applyAlignment="1">
      <alignment horizontal="center"/>
    </xf>
    <xf numFmtId="14" fontId="2" fillId="4" borderId="1" xfId="0" applyNumberFormat="1" applyFont="1" applyFill="1" applyBorder="1" applyAlignment="1">
      <alignment horizontal="center"/>
    </xf>
  </cellXfs>
  <cellStyles count="3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topLeftCell="A10" zoomScale="130" zoomScaleNormal="130" workbookViewId="0">
      <selection activeCell="I35" sqref="I35"/>
    </sheetView>
  </sheetViews>
  <sheetFormatPr defaultColWidth="11.25" defaultRowHeight="15.5" x14ac:dyDescent="0.35"/>
  <cols>
    <col min="1" max="2" width="11.25" style="19"/>
    <col min="3" max="4" width="11.25" style="20"/>
    <col min="5" max="5" width="11.25" style="21"/>
    <col min="6" max="6" width="11.25" style="22"/>
    <col min="7" max="7" width="11.25" style="19"/>
    <col min="8" max="8" width="11.25" style="20"/>
    <col min="9" max="10" width="11.25" style="23"/>
    <col min="11" max="16384" width="11.25" style="19"/>
  </cols>
  <sheetData>
    <row r="1" spans="1:1" x14ac:dyDescent="0.35">
      <c r="A1" s="11" t="s">
        <v>6</v>
      </c>
    </row>
    <row r="2" spans="1:1" x14ac:dyDescent="0.35">
      <c r="A2" s="11" t="s">
        <v>7</v>
      </c>
    </row>
    <row r="3" spans="1:1" x14ac:dyDescent="0.35">
      <c r="A3" s="11" t="s">
        <v>8</v>
      </c>
    </row>
    <row r="4" spans="1:1" x14ac:dyDescent="0.35">
      <c r="A4" s="11" t="s">
        <v>9</v>
      </c>
    </row>
    <row r="5" spans="1:1" x14ac:dyDescent="0.35">
      <c r="A5" s="11" t="s">
        <v>10</v>
      </c>
    </row>
    <row r="6" spans="1:1" x14ac:dyDescent="0.35">
      <c r="A6" s="11"/>
    </row>
    <row r="7" spans="1:1" x14ac:dyDescent="0.35">
      <c r="A7" s="11"/>
    </row>
    <row r="8" spans="1:1" x14ac:dyDescent="0.35">
      <c r="A8" s="11"/>
    </row>
    <row r="9" spans="1:1" x14ac:dyDescent="0.35">
      <c r="A9" s="12" t="s">
        <v>47</v>
      </c>
    </row>
    <row r="10" spans="1:1" x14ac:dyDescent="0.35">
      <c r="A10" s="12"/>
    </row>
    <row r="11" spans="1:1" x14ac:dyDescent="0.35">
      <c r="A11" s="12"/>
    </row>
    <row r="12" spans="1:1" x14ac:dyDescent="0.35">
      <c r="A12" s="12"/>
    </row>
    <row r="13" spans="1:1" x14ac:dyDescent="0.35">
      <c r="A13" s="11" t="s">
        <v>11</v>
      </c>
    </row>
    <row r="14" spans="1:1" x14ac:dyDescent="0.35">
      <c r="A14" s="11"/>
    </row>
    <row r="15" spans="1:1" x14ac:dyDescent="0.35">
      <c r="A15" s="11"/>
    </row>
    <row r="16" spans="1:1" x14ac:dyDescent="0.35">
      <c r="A16" s="11" t="s">
        <v>12</v>
      </c>
    </row>
    <row r="17" spans="1:7" x14ac:dyDescent="0.35">
      <c r="A17" s="11" t="s">
        <v>46</v>
      </c>
    </row>
    <row r="18" spans="1:7" x14ac:dyDescent="0.35">
      <c r="A18" s="11" t="s">
        <v>26</v>
      </c>
    </row>
    <row r="19" spans="1:7" x14ac:dyDescent="0.35">
      <c r="A19" s="11" t="s">
        <v>35</v>
      </c>
    </row>
    <row r="20" spans="1:7" x14ac:dyDescent="0.35">
      <c r="A20" s="11"/>
    </row>
    <row r="23" spans="1:7" x14ac:dyDescent="0.35">
      <c r="A23" s="129" t="s">
        <v>14</v>
      </c>
      <c r="B23" s="130"/>
      <c r="C23" s="131" t="s">
        <v>15</v>
      </c>
      <c r="D23" s="131"/>
      <c r="E23" s="132" t="s">
        <v>13</v>
      </c>
      <c r="F23" s="132"/>
    </row>
    <row r="24" spans="1:7" x14ac:dyDescent="0.35">
      <c r="A24" s="130"/>
      <c r="B24" s="130"/>
      <c r="C24" s="131"/>
      <c r="D24" s="131"/>
      <c r="E24" s="132"/>
      <c r="F24" s="132"/>
    </row>
    <row r="25" spans="1:7" x14ac:dyDescent="0.35">
      <c r="A25" s="130"/>
      <c r="B25" s="130"/>
      <c r="C25" s="131"/>
      <c r="D25" s="131"/>
      <c r="E25" s="132"/>
      <c r="F25" s="132"/>
    </row>
    <row r="26" spans="1:7" x14ac:dyDescent="0.35">
      <c r="A26" s="127" t="s">
        <v>27</v>
      </c>
      <c r="B26" s="127"/>
      <c r="C26" s="133">
        <f>'Anexa '!I30</f>
        <v>5737.6899999999987</v>
      </c>
      <c r="D26" s="133"/>
      <c r="E26" s="134">
        <f>'Anexa '!J30</f>
        <v>23251.830975000004</v>
      </c>
      <c r="F26" s="134"/>
    </row>
    <row r="27" spans="1:7" x14ac:dyDescent="0.35">
      <c r="A27" s="127"/>
      <c r="B27" s="127"/>
      <c r="C27" s="133"/>
      <c r="D27" s="133"/>
      <c r="E27" s="134"/>
      <c r="F27" s="134"/>
    </row>
    <row r="28" spans="1:7" x14ac:dyDescent="0.35">
      <c r="A28" s="127" t="s">
        <v>45</v>
      </c>
      <c r="B28" s="127"/>
      <c r="C28" s="128">
        <v>4.0525000000000002</v>
      </c>
      <c r="D28" s="128"/>
      <c r="E28" s="128"/>
      <c r="F28" s="128"/>
    </row>
    <row r="29" spans="1:7" x14ac:dyDescent="0.35">
      <c r="A29" s="127"/>
      <c r="B29" s="127"/>
      <c r="C29" s="128"/>
      <c r="D29" s="128"/>
      <c r="E29" s="128"/>
      <c r="F29" s="128"/>
    </row>
    <row r="31" spans="1:7" x14ac:dyDescent="0.35">
      <c r="A31" s="16" t="s">
        <v>30</v>
      </c>
      <c r="B31" s="16"/>
      <c r="C31" s="13"/>
      <c r="D31" s="13"/>
      <c r="E31" s="14"/>
      <c r="F31" s="15"/>
      <c r="G31" s="16"/>
    </row>
    <row r="32" spans="1:7" x14ac:dyDescent="0.35">
      <c r="A32" s="16"/>
      <c r="B32" s="16"/>
      <c r="C32" s="13"/>
      <c r="D32" s="13"/>
      <c r="E32" s="14"/>
      <c r="F32" s="15"/>
      <c r="G32" s="16"/>
    </row>
    <row r="33" spans="1:7" x14ac:dyDescent="0.35">
      <c r="A33" s="24" t="s">
        <v>31</v>
      </c>
      <c r="B33" s="16"/>
      <c r="C33" s="13"/>
      <c r="D33" s="13"/>
      <c r="E33" s="14"/>
      <c r="F33" s="15"/>
      <c r="G33" s="16"/>
    </row>
    <row r="34" spans="1:7" x14ac:dyDescent="0.35">
      <c r="A34" s="24" t="s">
        <v>32</v>
      </c>
      <c r="B34" s="16"/>
      <c r="C34" s="13"/>
      <c r="D34" s="13"/>
      <c r="E34" s="14"/>
      <c r="F34" s="15"/>
      <c r="G34" s="16"/>
    </row>
    <row r="35" spans="1:7" x14ac:dyDescent="0.35">
      <c r="A35" s="24" t="s">
        <v>33</v>
      </c>
      <c r="B35" s="16"/>
      <c r="C35" s="13"/>
      <c r="D35" s="13"/>
      <c r="E35" s="14"/>
      <c r="F35" s="15"/>
      <c r="G35" s="16"/>
    </row>
    <row r="36" spans="1:7" x14ac:dyDescent="0.35">
      <c r="A36" s="11" t="s">
        <v>37</v>
      </c>
      <c r="B36" s="16"/>
      <c r="C36" s="13"/>
      <c r="D36" s="13"/>
      <c r="E36" s="14"/>
      <c r="F36" s="15"/>
      <c r="G36" s="16"/>
    </row>
    <row r="37" spans="1:7" x14ac:dyDescent="0.35">
      <c r="A37" s="24" t="s">
        <v>36</v>
      </c>
      <c r="B37" s="16"/>
      <c r="C37" s="13"/>
      <c r="D37" s="13"/>
      <c r="E37" s="14"/>
      <c r="F37" s="15"/>
      <c r="G37" s="16"/>
    </row>
    <row r="38" spans="1:7" x14ac:dyDescent="0.35">
      <c r="A38" s="24"/>
      <c r="B38" s="16"/>
      <c r="C38" s="13"/>
      <c r="D38" s="13"/>
      <c r="E38" s="14"/>
      <c r="F38" s="15"/>
      <c r="G38" s="16"/>
    </row>
    <row r="39" spans="1:7" x14ac:dyDescent="0.35">
      <c r="A39" s="11" t="s">
        <v>28</v>
      </c>
      <c r="B39" s="16"/>
      <c r="C39" s="13"/>
      <c r="D39" s="13"/>
      <c r="E39" s="14"/>
      <c r="F39" s="15"/>
      <c r="G39" s="16"/>
    </row>
    <row r="40" spans="1:7" ht="21" customHeight="1" x14ac:dyDescent="0.35">
      <c r="A40" s="11" t="s">
        <v>29</v>
      </c>
      <c r="B40" s="16"/>
      <c r="C40" s="13"/>
      <c r="D40" s="13"/>
      <c r="E40" s="14"/>
      <c r="F40" s="15"/>
      <c r="G40" s="16"/>
    </row>
    <row r="41" spans="1:7" ht="21" customHeight="1" x14ac:dyDescent="0.35">
      <c r="A41" s="11"/>
      <c r="B41" s="16"/>
      <c r="C41" s="13"/>
      <c r="D41" s="13"/>
      <c r="E41" s="14"/>
      <c r="F41" s="15"/>
      <c r="G41" s="16"/>
    </row>
    <row r="42" spans="1:7" x14ac:dyDescent="0.35">
      <c r="A42" s="16" t="s">
        <v>2</v>
      </c>
      <c r="B42" s="16"/>
      <c r="C42" s="13"/>
      <c r="D42" s="13"/>
      <c r="E42" s="14"/>
      <c r="F42" s="15" t="s">
        <v>16</v>
      </c>
      <c r="G42" s="16"/>
    </row>
    <row r="43" spans="1:7" x14ac:dyDescent="0.35">
      <c r="A43" s="16"/>
      <c r="B43" s="16"/>
      <c r="C43" s="13"/>
      <c r="D43" s="13"/>
      <c r="E43" s="14"/>
      <c r="F43" s="15"/>
    </row>
    <row r="44" spans="1:7" x14ac:dyDescent="0.35">
      <c r="A44" s="16"/>
      <c r="B44" s="16"/>
      <c r="C44" s="13"/>
      <c r="D44" s="13"/>
      <c r="E44" s="14"/>
      <c r="F44" s="15"/>
    </row>
    <row r="45" spans="1:7" x14ac:dyDescent="0.35">
      <c r="A45" s="16"/>
      <c r="B45" s="16"/>
      <c r="C45" s="13"/>
      <c r="D45" s="13"/>
      <c r="E45" s="14"/>
      <c r="F45" s="15"/>
    </row>
  </sheetData>
  <mergeCells count="8">
    <mergeCell ref="A28:B29"/>
    <mergeCell ref="C28:F29"/>
    <mergeCell ref="A23:B25"/>
    <mergeCell ref="C23:D25"/>
    <mergeCell ref="E23:F25"/>
    <mergeCell ref="A26:B27"/>
    <mergeCell ref="C26:D27"/>
    <mergeCell ref="E26:F27"/>
  </mergeCells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view="pageBreakPreview" zoomScale="85" zoomScaleNormal="90" zoomScaleSheetLayoutView="85" workbookViewId="0">
      <selection activeCell="D32" sqref="D32"/>
    </sheetView>
  </sheetViews>
  <sheetFormatPr defaultColWidth="11.25" defaultRowHeight="15.5" x14ac:dyDescent="0.35"/>
  <cols>
    <col min="1" max="1" width="18.83203125" customWidth="1"/>
    <col min="2" max="2" width="19" customWidth="1"/>
    <col min="3" max="4" width="19" style="1" customWidth="1"/>
    <col min="5" max="5" width="16.75" style="1" customWidth="1"/>
    <col min="6" max="6" width="11.75" style="1" customWidth="1"/>
    <col min="7" max="7" width="13.83203125" style="1" customWidth="1"/>
    <col min="8" max="8" width="11.58203125" style="1" customWidth="1"/>
    <col min="9" max="10" width="16" style="2" customWidth="1"/>
  </cols>
  <sheetData>
    <row r="1" spans="1:10" x14ac:dyDescent="0.35">
      <c r="A1" s="135" t="s">
        <v>23</v>
      </c>
      <c r="B1" s="135"/>
      <c r="C1" s="135"/>
      <c r="D1" s="135"/>
      <c r="E1" s="136" t="s">
        <v>55</v>
      </c>
      <c r="F1" s="136"/>
      <c r="G1" s="136"/>
      <c r="H1" s="136"/>
      <c r="I1" s="137" t="s">
        <v>42</v>
      </c>
      <c r="J1" s="137"/>
    </row>
    <row r="2" spans="1:10" s="3" customFormat="1" ht="61.5" customHeight="1" x14ac:dyDescent="0.35">
      <c r="A2" s="31" t="s">
        <v>20</v>
      </c>
      <c r="B2" s="31" t="s">
        <v>18</v>
      </c>
      <c r="C2" s="32" t="s">
        <v>17</v>
      </c>
      <c r="D2" s="32" t="s">
        <v>3</v>
      </c>
      <c r="E2" s="32" t="s">
        <v>19</v>
      </c>
      <c r="F2" s="32" t="s">
        <v>22</v>
      </c>
      <c r="G2" s="32" t="s">
        <v>4</v>
      </c>
      <c r="H2" s="32" t="s">
        <v>5</v>
      </c>
      <c r="I2" s="32" t="s">
        <v>24</v>
      </c>
      <c r="J2" s="32" t="s">
        <v>34</v>
      </c>
    </row>
    <row r="3" spans="1:10" s="4" customFormat="1" x14ac:dyDescent="0.35">
      <c r="A3" s="39"/>
      <c r="B3" s="40"/>
      <c r="C3" s="41"/>
      <c r="D3" s="41"/>
      <c r="E3" s="41"/>
      <c r="F3" s="41"/>
      <c r="G3" s="41"/>
      <c r="H3" s="41"/>
      <c r="I3" s="42"/>
      <c r="J3" s="43"/>
    </row>
    <row r="4" spans="1:10" x14ac:dyDescent="0.35">
      <c r="A4" s="53" t="s">
        <v>38</v>
      </c>
      <c r="B4" s="54" t="s">
        <v>21</v>
      </c>
      <c r="C4" s="55">
        <v>18</v>
      </c>
      <c r="D4" s="56">
        <v>200</v>
      </c>
      <c r="E4" s="56" t="s">
        <v>48</v>
      </c>
      <c r="F4" s="56">
        <v>180</v>
      </c>
      <c r="G4" s="57">
        <v>41.91</v>
      </c>
      <c r="H4" s="58">
        <v>55</v>
      </c>
      <c r="I4" s="59">
        <f>(G4-C4)*F4-H4</f>
        <v>4248.7999999999993</v>
      </c>
      <c r="J4" s="60">
        <f>I4*$I$29</f>
        <v>17218.261999999999</v>
      </c>
    </row>
    <row r="5" spans="1:10" x14ac:dyDescent="0.35">
      <c r="A5" s="103" t="s">
        <v>43</v>
      </c>
      <c r="B5" s="104" t="s">
        <v>21</v>
      </c>
      <c r="C5" s="105">
        <v>42</v>
      </c>
      <c r="D5" s="106">
        <v>150</v>
      </c>
      <c r="E5" s="106" t="s">
        <v>49</v>
      </c>
      <c r="F5" s="106">
        <v>70</v>
      </c>
      <c r="G5" s="107">
        <v>40.729999999999997</v>
      </c>
      <c r="H5" s="108">
        <v>30</v>
      </c>
      <c r="I5" s="109">
        <f>(G5-C5)*F5-H5</f>
        <v>-118.90000000000022</v>
      </c>
      <c r="J5" s="110">
        <f>ROUNDUP(I5*$I$29,0)</f>
        <v>-482</v>
      </c>
    </row>
    <row r="6" spans="1:10" x14ac:dyDescent="0.35">
      <c r="A6" s="103"/>
      <c r="B6" s="104"/>
      <c r="C6" s="105"/>
      <c r="D6" s="106"/>
      <c r="E6" s="106"/>
      <c r="F6" s="106"/>
      <c r="G6" s="107"/>
      <c r="H6" s="108"/>
      <c r="I6" s="109">
        <f t="shared" ref="I6:I10" si="0">(G6-C6)*F6-H6</f>
        <v>0</v>
      </c>
      <c r="J6" s="110">
        <f t="shared" ref="J6:J10" si="1">ROUNDUP(I6*$I$29,0)</f>
        <v>0</v>
      </c>
    </row>
    <row r="7" spans="1:10" x14ac:dyDescent="0.35">
      <c r="A7" s="103"/>
      <c r="B7" s="104"/>
      <c r="C7" s="105"/>
      <c r="D7" s="106"/>
      <c r="E7" s="106"/>
      <c r="F7" s="106"/>
      <c r="G7" s="107"/>
      <c r="H7" s="108"/>
      <c r="I7" s="109">
        <f t="shared" si="0"/>
        <v>0</v>
      </c>
      <c r="J7" s="110">
        <f t="shared" si="1"/>
        <v>0</v>
      </c>
    </row>
    <row r="8" spans="1:10" x14ac:dyDescent="0.35">
      <c r="A8" s="103"/>
      <c r="B8" s="104"/>
      <c r="C8" s="105"/>
      <c r="D8" s="106"/>
      <c r="E8" s="106"/>
      <c r="F8" s="106"/>
      <c r="G8" s="107"/>
      <c r="H8" s="108"/>
      <c r="I8" s="109">
        <f t="shared" si="0"/>
        <v>0</v>
      </c>
      <c r="J8" s="110">
        <f t="shared" si="1"/>
        <v>0</v>
      </c>
    </row>
    <row r="9" spans="1:10" x14ac:dyDescent="0.35">
      <c r="A9" s="103"/>
      <c r="B9" s="104"/>
      <c r="C9" s="105"/>
      <c r="D9" s="106"/>
      <c r="E9" s="106"/>
      <c r="F9" s="106"/>
      <c r="G9" s="107"/>
      <c r="H9" s="108"/>
      <c r="I9" s="109">
        <f t="shared" si="0"/>
        <v>0</v>
      </c>
      <c r="J9" s="110">
        <f t="shared" si="1"/>
        <v>0</v>
      </c>
    </row>
    <row r="10" spans="1:10" x14ac:dyDescent="0.35">
      <c r="A10" s="61"/>
      <c r="B10" s="62"/>
      <c r="C10" s="63"/>
      <c r="D10" s="64"/>
      <c r="E10" s="64"/>
      <c r="F10" s="64"/>
      <c r="G10" s="65"/>
      <c r="H10" s="66"/>
      <c r="I10" s="67">
        <f t="shared" si="0"/>
        <v>0</v>
      </c>
      <c r="J10" s="68">
        <f t="shared" si="1"/>
        <v>0</v>
      </c>
    </row>
    <row r="11" spans="1:10" x14ac:dyDescent="0.35">
      <c r="A11" s="25"/>
      <c r="B11" s="36"/>
      <c r="C11" s="26"/>
      <c r="D11" s="33"/>
      <c r="E11" s="33"/>
      <c r="F11" s="33"/>
      <c r="G11" s="34"/>
      <c r="H11" s="35"/>
      <c r="I11" s="37"/>
      <c r="J11" s="44"/>
    </row>
    <row r="12" spans="1:10" x14ac:dyDescent="0.35">
      <c r="A12" s="25"/>
      <c r="B12" s="36"/>
      <c r="C12" s="26"/>
      <c r="D12" s="33"/>
      <c r="E12" s="33"/>
      <c r="F12" s="33"/>
      <c r="G12" s="34"/>
      <c r="H12" s="35"/>
      <c r="I12" s="37"/>
      <c r="J12" s="44"/>
    </row>
    <row r="13" spans="1:10" x14ac:dyDescent="0.35">
      <c r="A13" s="69" t="s">
        <v>44</v>
      </c>
      <c r="B13" s="70" t="s">
        <v>0</v>
      </c>
      <c r="C13" s="71">
        <v>30</v>
      </c>
      <c r="D13" s="72">
        <v>144</v>
      </c>
      <c r="E13" s="72" t="s">
        <v>50</v>
      </c>
      <c r="F13" s="72">
        <v>125</v>
      </c>
      <c r="G13" s="73">
        <v>43</v>
      </c>
      <c r="H13" s="74">
        <v>40</v>
      </c>
      <c r="I13" s="75">
        <f>(G13-C13)*F13-H13</f>
        <v>1585</v>
      </c>
      <c r="J13" s="76">
        <f>I13*$I$29</f>
        <v>6423.2125000000005</v>
      </c>
    </row>
    <row r="14" spans="1:10" x14ac:dyDescent="0.35">
      <c r="A14" s="111" t="s">
        <v>39</v>
      </c>
      <c r="B14" s="112" t="s">
        <v>0</v>
      </c>
      <c r="C14" s="113">
        <v>47.87</v>
      </c>
      <c r="D14" s="114">
        <v>90</v>
      </c>
      <c r="E14" s="114" t="s">
        <v>51</v>
      </c>
      <c r="F14" s="114">
        <v>75</v>
      </c>
      <c r="G14" s="115">
        <v>37.6</v>
      </c>
      <c r="H14" s="116">
        <v>35</v>
      </c>
      <c r="I14" s="117">
        <f>(G14-C14)*F14-H14</f>
        <v>-805.24999999999966</v>
      </c>
      <c r="J14" s="118">
        <f>I14*$I$29</f>
        <v>-3263.2756249999989</v>
      </c>
    </row>
    <row r="15" spans="1:10" x14ac:dyDescent="0.35">
      <c r="A15" s="111"/>
      <c r="B15" s="112"/>
      <c r="C15" s="113"/>
      <c r="D15" s="114"/>
      <c r="E15" s="114"/>
      <c r="F15" s="114"/>
      <c r="G15" s="115"/>
      <c r="H15" s="116"/>
      <c r="I15" s="117">
        <f t="shared" ref="I15:I19" si="2">(G15-C15)*F15-H15</f>
        <v>0</v>
      </c>
      <c r="J15" s="118">
        <f t="shared" ref="J15:J19" si="3">I15*$I$29</f>
        <v>0</v>
      </c>
    </row>
    <row r="16" spans="1:10" x14ac:dyDescent="0.35">
      <c r="A16" s="111"/>
      <c r="B16" s="112"/>
      <c r="C16" s="113"/>
      <c r="D16" s="114"/>
      <c r="E16" s="114"/>
      <c r="F16" s="114"/>
      <c r="G16" s="115"/>
      <c r="H16" s="116"/>
      <c r="I16" s="117">
        <f t="shared" si="2"/>
        <v>0</v>
      </c>
      <c r="J16" s="118">
        <f t="shared" si="3"/>
        <v>0</v>
      </c>
    </row>
    <row r="17" spans="1:10" x14ac:dyDescent="0.35">
      <c r="A17" s="111"/>
      <c r="B17" s="112"/>
      <c r="C17" s="113"/>
      <c r="D17" s="114"/>
      <c r="E17" s="114"/>
      <c r="F17" s="114"/>
      <c r="G17" s="115"/>
      <c r="H17" s="116"/>
      <c r="I17" s="117">
        <f t="shared" si="2"/>
        <v>0</v>
      </c>
      <c r="J17" s="118">
        <f t="shared" si="3"/>
        <v>0</v>
      </c>
    </row>
    <row r="18" spans="1:10" x14ac:dyDescent="0.35">
      <c r="A18" s="111"/>
      <c r="B18" s="112"/>
      <c r="C18" s="113"/>
      <c r="D18" s="114"/>
      <c r="E18" s="114"/>
      <c r="F18" s="114"/>
      <c r="G18" s="115"/>
      <c r="H18" s="116"/>
      <c r="I18" s="117">
        <f t="shared" si="2"/>
        <v>0</v>
      </c>
      <c r="J18" s="118">
        <f t="shared" si="3"/>
        <v>0</v>
      </c>
    </row>
    <row r="19" spans="1:10" x14ac:dyDescent="0.35">
      <c r="A19" s="77"/>
      <c r="B19" s="78"/>
      <c r="C19" s="79"/>
      <c r="D19" s="80"/>
      <c r="E19" s="80"/>
      <c r="F19" s="80"/>
      <c r="G19" s="81"/>
      <c r="H19" s="82"/>
      <c r="I19" s="83">
        <f t="shared" si="2"/>
        <v>0</v>
      </c>
      <c r="J19" s="84">
        <f t="shared" si="3"/>
        <v>0</v>
      </c>
    </row>
    <row r="20" spans="1:10" s="4" customFormat="1" x14ac:dyDescent="0.35">
      <c r="A20" s="25"/>
      <c r="B20" s="36"/>
      <c r="C20" s="26"/>
      <c r="D20" s="33"/>
      <c r="E20" s="33"/>
      <c r="F20" s="33"/>
      <c r="G20" s="34"/>
      <c r="H20" s="35"/>
      <c r="I20" s="37"/>
      <c r="J20" s="44"/>
    </row>
    <row r="21" spans="1:10" x14ac:dyDescent="0.35">
      <c r="A21" s="28"/>
      <c r="B21" s="5"/>
      <c r="C21" s="6"/>
      <c r="D21" s="9"/>
      <c r="E21" s="6"/>
      <c r="F21" s="6"/>
      <c r="G21" s="6"/>
      <c r="H21" s="6"/>
      <c r="I21" s="38"/>
      <c r="J21" s="45"/>
    </row>
    <row r="22" spans="1:10" ht="17.25" customHeight="1" x14ac:dyDescent="0.35">
      <c r="A22" s="85" t="s">
        <v>40</v>
      </c>
      <c r="B22" s="86" t="s">
        <v>1</v>
      </c>
      <c r="C22" s="87">
        <v>33.5</v>
      </c>
      <c r="D22" s="88">
        <v>150</v>
      </c>
      <c r="E22" s="88" t="s">
        <v>52</v>
      </c>
      <c r="F22" s="88">
        <v>120</v>
      </c>
      <c r="G22" s="89">
        <v>44.67</v>
      </c>
      <c r="H22" s="90">
        <v>38</v>
      </c>
      <c r="I22" s="91">
        <f>(G22-C22)*F22-H22</f>
        <v>1302.4000000000001</v>
      </c>
      <c r="J22" s="92">
        <f>I22*$I$29</f>
        <v>5277.9760000000006</v>
      </c>
    </row>
    <row r="23" spans="1:10" ht="17.25" customHeight="1" x14ac:dyDescent="0.35">
      <c r="A23" s="119" t="s">
        <v>41</v>
      </c>
      <c r="B23" s="120" t="s">
        <v>1</v>
      </c>
      <c r="C23" s="121">
        <v>44.53</v>
      </c>
      <c r="D23" s="122">
        <v>130</v>
      </c>
      <c r="E23" s="122" t="s">
        <v>53</v>
      </c>
      <c r="F23" s="122">
        <v>64</v>
      </c>
      <c r="G23" s="123">
        <v>37.54</v>
      </c>
      <c r="H23" s="124">
        <v>27</v>
      </c>
      <c r="I23" s="125">
        <f>(G23-C23)*F23-H23</f>
        <v>-474.36000000000013</v>
      </c>
      <c r="J23" s="126">
        <f>I23*$I$29</f>
        <v>-1922.3439000000005</v>
      </c>
    </row>
    <row r="24" spans="1:10" ht="17.25" customHeight="1" x14ac:dyDescent="0.35">
      <c r="A24" s="119"/>
      <c r="B24" s="120"/>
      <c r="C24" s="121"/>
      <c r="D24" s="122"/>
      <c r="E24" s="122"/>
      <c r="F24" s="122"/>
      <c r="G24" s="123"/>
      <c r="H24" s="124"/>
      <c r="I24" s="125">
        <f t="shared" ref="I24:I28" si="4">(G24-C24)*F24-H24</f>
        <v>0</v>
      </c>
      <c r="J24" s="126">
        <f t="shared" ref="J24:J28" si="5">I24*$I$29</f>
        <v>0</v>
      </c>
    </row>
    <row r="25" spans="1:10" ht="17.25" customHeight="1" x14ac:dyDescent="0.35">
      <c r="A25" s="119"/>
      <c r="B25" s="120"/>
      <c r="C25" s="121"/>
      <c r="D25" s="122"/>
      <c r="E25" s="122"/>
      <c r="F25" s="122"/>
      <c r="G25" s="123"/>
      <c r="H25" s="124"/>
      <c r="I25" s="125">
        <f t="shared" si="4"/>
        <v>0</v>
      </c>
      <c r="J25" s="126">
        <f t="shared" si="5"/>
        <v>0</v>
      </c>
    </row>
    <row r="26" spans="1:10" ht="17.25" customHeight="1" x14ac:dyDescent="0.35">
      <c r="A26" s="119"/>
      <c r="B26" s="120"/>
      <c r="C26" s="121"/>
      <c r="D26" s="122"/>
      <c r="E26" s="122"/>
      <c r="F26" s="122"/>
      <c r="G26" s="123"/>
      <c r="H26" s="124"/>
      <c r="I26" s="125">
        <f t="shared" si="4"/>
        <v>0</v>
      </c>
      <c r="J26" s="126">
        <f t="shared" si="5"/>
        <v>0</v>
      </c>
    </row>
    <row r="27" spans="1:10" ht="17.25" customHeight="1" x14ac:dyDescent="0.35">
      <c r="A27" s="119"/>
      <c r="B27" s="120"/>
      <c r="C27" s="121"/>
      <c r="D27" s="122"/>
      <c r="E27" s="122"/>
      <c r="F27" s="122"/>
      <c r="G27" s="123"/>
      <c r="H27" s="124"/>
      <c r="I27" s="125">
        <f t="shared" si="4"/>
        <v>0</v>
      </c>
      <c r="J27" s="126">
        <f t="shared" si="5"/>
        <v>0</v>
      </c>
    </row>
    <row r="28" spans="1:10" ht="17.25" customHeight="1" x14ac:dyDescent="0.35">
      <c r="A28" s="93"/>
      <c r="B28" s="94"/>
      <c r="C28" s="95"/>
      <c r="D28" s="96"/>
      <c r="E28" s="96"/>
      <c r="F28" s="96"/>
      <c r="G28" s="97"/>
      <c r="H28" s="98"/>
      <c r="I28" s="99">
        <f t="shared" si="4"/>
        <v>0</v>
      </c>
      <c r="J28" s="100">
        <f t="shared" si="5"/>
        <v>0</v>
      </c>
    </row>
    <row r="29" spans="1:10" ht="17.25" customHeight="1" x14ac:dyDescent="0.35">
      <c r="A29" s="101" t="s">
        <v>54</v>
      </c>
      <c r="B29" s="5"/>
      <c r="C29" s="6"/>
      <c r="D29" s="9"/>
      <c r="E29" s="6"/>
      <c r="F29" s="6"/>
      <c r="G29" s="6"/>
      <c r="H29" s="6"/>
      <c r="I29" s="17">
        <v>4.0525000000000002</v>
      </c>
      <c r="J29" s="27"/>
    </row>
    <row r="30" spans="1:10" ht="17.25" customHeight="1" x14ac:dyDescent="0.35">
      <c r="A30" s="102" t="s">
        <v>25</v>
      </c>
      <c r="B30" s="46"/>
      <c r="C30" s="30"/>
      <c r="D30" s="47"/>
      <c r="E30" s="48"/>
      <c r="F30" s="48"/>
      <c r="G30" s="49"/>
      <c r="H30" s="50"/>
      <c r="I30" s="51">
        <f>SUM(I4:I28)</f>
        <v>5737.6899999999987</v>
      </c>
      <c r="J30" s="52">
        <f>SUM(J4:J28)</f>
        <v>23251.830975000004</v>
      </c>
    </row>
    <row r="31" spans="1:10" ht="26.25" customHeight="1" x14ac:dyDescent="0.35">
      <c r="E31" s="9"/>
      <c r="F31" s="9"/>
      <c r="G31" s="9"/>
      <c r="H31" s="9"/>
      <c r="I31" s="8"/>
      <c r="J31" s="8"/>
    </row>
    <row r="32" spans="1:10" ht="81" customHeight="1" x14ac:dyDescent="0.35">
      <c r="E32" s="17"/>
      <c r="F32" s="6"/>
      <c r="G32" s="6"/>
      <c r="H32" s="6"/>
      <c r="J32"/>
    </row>
    <row r="33" spans="2:10" x14ac:dyDescent="0.35">
      <c r="E33" s="29"/>
      <c r="F33" s="29"/>
      <c r="G33" s="29"/>
      <c r="H33" s="29"/>
      <c r="J33"/>
    </row>
    <row r="34" spans="2:10" ht="27" customHeight="1" x14ac:dyDescent="0.35">
      <c r="E34" s="29"/>
      <c r="F34" s="29"/>
      <c r="G34" s="29"/>
      <c r="H34" s="29"/>
      <c r="J34"/>
    </row>
    <row r="35" spans="2:10" ht="30" customHeight="1" x14ac:dyDescent="0.35">
      <c r="E35" s="7"/>
      <c r="F35" s="7"/>
      <c r="G35" s="7"/>
      <c r="H35" s="7"/>
      <c r="J35" s="10"/>
    </row>
    <row r="36" spans="2:10" ht="32.25" customHeight="1" x14ac:dyDescent="0.35">
      <c r="E36" s="7"/>
      <c r="F36" s="7"/>
      <c r="G36" s="7"/>
      <c r="H36" s="7"/>
      <c r="J36"/>
    </row>
    <row r="37" spans="2:10" ht="32.25" customHeight="1" x14ac:dyDescent="0.35">
      <c r="E37" s="7"/>
      <c r="F37" s="7"/>
      <c r="G37" s="7"/>
      <c r="H37" s="7"/>
      <c r="J37"/>
    </row>
    <row r="38" spans="2:10" ht="27.75" customHeight="1" x14ac:dyDescent="0.35">
      <c r="E38" s="7"/>
      <c r="F38" s="7"/>
      <c r="G38" s="7"/>
      <c r="H38" s="7"/>
      <c r="J38"/>
    </row>
    <row r="39" spans="2:10" x14ac:dyDescent="0.35">
      <c r="E39" s="7"/>
      <c r="F39" s="7"/>
      <c r="G39" s="7"/>
      <c r="H39" s="7"/>
    </row>
    <row r="40" spans="2:10" x14ac:dyDescent="0.35">
      <c r="E40" s="7"/>
      <c r="F40" s="7"/>
      <c r="G40" s="7"/>
      <c r="H40" s="7"/>
    </row>
    <row r="41" spans="2:10" x14ac:dyDescent="0.35">
      <c r="E41" s="30"/>
      <c r="F41" s="30"/>
      <c r="G41" s="30"/>
      <c r="H41" s="30"/>
    </row>
    <row r="42" spans="2:10" x14ac:dyDescent="0.35">
      <c r="B42" s="18"/>
      <c r="I42"/>
    </row>
    <row r="43" spans="2:10" x14ac:dyDescent="0.35">
      <c r="J43"/>
    </row>
  </sheetData>
  <mergeCells count="3">
    <mergeCell ref="A1:D1"/>
    <mergeCell ref="E1:H1"/>
    <mergeCell ref="I1:J1"/>
  </mergeCells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70" orientation="landscape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Letter</vt:lpstr>
      <vt:lpstr>Anexa </vt:lpstr>
      <vt:lpstr>'Anexa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Ripa</dc:creator>
  <cp:lastModifiedBy>Cristina Ionita</cp:lastModifiedBy>
  <cp:lastPrinted>2014-04-09T07:31:00Z</cp:lastPrinted>
  <dcterms:created xsi:type="dcterms:W3CDTF">2013-05-10T13:40:26Z</dcterms:created>
  <dcterms:modified xsi:type="dcterms:W3CDTF">2018-01-29T09:54:00Z</dcterms:modified>
</cp:coreProperties>
</file>