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65"/>
  </bookViews>
  <sheets>
    <sheet name="Sheet1" sheetId="1" r:id="rId1"/>
  </sheets>
  <definedNames>
    <definedName name="MPVAL1" localSheetId="0">Sheet1!$T$3</definedName>
    <definedName name="MPVAL10" localSheetId="0">Sheet1!$T$6</definedName>
    <definedName name="MPVAL11" localSheetId="0">Sheet1!$Z$38</definedName>
    <definedName name="MPVAL13" localSheetId="0">Sheet1!$Z$40</definedName>
    <definedName name="MPVAL14" localSheetId="0">Sheet1!$Z$41</definedName>
    <definedName name="MPVAL2" localSheetId="0">Sheet1!$T$4</definedName>
    <definedName name="MPVAL3" localSheetId="0">Sheet1!$T$5</definedName>
    <definedName name="MPVAL35" localSheetId="0">Sheet1!#REF!</definedName>
    <definedName name="MPVAL36" localSheetId="0">Sheet1!#REF!</definedName>
    <definedName name="MPVAL37" localSheetId="0">Sheet1!$Z$39</definedName>
    <definedName name="MPVAL4" localSheetId="0">Sheet1!$E$4</definedName>
    <definedName name="MPVAL6" localSheetId="0">Sheet1!$D$10</definedName>
    <definedName name="MPVAL7" localSheetId="0">Sheet1!$D$11</definedName>
    <definedName name="MPVAL8" localSheetId="0">Sheet1!$D$9</definedName>
    <definedName name="MPVAL9" localSheetId="0">Sheet1!$D$12</definedName>
    <definedName name="_xlnm.Print_Area" localSheetId="0">Sheet1!$A$1:$V$578</definedName>
  </definedNames>
  <calcPr calcId="144525"/>
</workbook>
</file>

<file path=xl/sharedStrings.xml><?xml version="1.0" encoding="utf-8"?>
<sst xmlns="http://schemas.openxmlformats.org/spreadsheetml/2006/main" count="255" uniqueCount="138">
  <si>
    <t>成形仿真及有限元分析报告</t>
  </si>
  <si>
    <t>项目代号</t>
  </si>
  <si>
    <t>VW416_9</t>
  </si>
  <si>
    <t>模具供应商</t>
  </si>
  <si>
    <t>JFT</t>
  </si>
  <si>
    <t>日期</t>
  </si>
  <si>
    <t>零件编号</t>
  </si>
  <si>
    <t>3M0_809_605-606</t>
  </si>
  <si>
    <t>CAE分析工程师</t>
  </si>
  <si>
    <t>工艺/精算/数据</t>
  </si>
  <si>
    <t>材质</t>
  </si>
  <si>
    <t xml:space="preserve">CR5-GI40/40-E-O </t>
  </si>
  <si>
    <t>零件名称</t>
  </si>
  <si>
    <t>Side_Panel(侧围外板）</t>
  </si>
  <si>
    <t>分析软件</t>
  </si>
  <si>
    <t>AutoForm Forming R10.1</t>
  </si>
  <si>
    <t>料厚</t>
  </si>
  <si>
    <t>数据版本</t>
  </si>
  <si>
    <t>NC</t>
  </si>
  <si>
    <t>基准面</t>
  </si>
  <si>
    <t>凹模</t>
  </si>
  <si>
    <t>利用率</t>
  </si>
  <si>
    <t>产品信息：</t>
  </si>
  <si>
    <t>零件信息</t>
  </si>
  <si>
    <t>长：</t>
  </si>
  <si>
    <t>3343mm</t>
  </si>
  <si>
    <t>宽：</t>
  </si>
  <si>
    <t>1387mm</t>
  </si>
  <si>
    <t>高：</t>
  </si>
  <si>
    <t>312mm</t>
  </si>
  <si>
    <t>重量：</t>
  </si>
  <si>
    <t>12.153kg</t>
  </si>
  <si>
    <t>单件孔
数量：</t>
  </si>
  <si>
    <t>左</t>
  </si>
  <si>
    <t>105个</t>
  </si>
  <si>
    <t>右</t>
  </si>
  <si>
    <t>106个</t>
  </si>
  <si>
    <t>孔数量不算前后两个大门洞</t>
  </si>
  <si>
    <t>特别备注：
左右件分开各一套模具，除仅右件有充电孔、左件无外，其余完全对称。</t>
  </si>
  <si>
    <t>调试压力信息(T)（CAE）</t>
  </si>
  <si>
    <t>上模压力</t>
  </si>
  <si>
    <t>压边力/上模压料力</t>
  </si>
  <si>
    <t>OP20</t>
  </si>
  <si>
    <t>OP40</t>
  </si>
  <si>
    <t>OP50</t>
  </si>
  <si>
    <t>OP60</t>
  </si>
  <si>
    <t>OP70</t>
  </si>
  <si>
    <t>零件1</t>
  </si>
  <si>
    <t>零件2</t>
  </si>
  <si>
    <t>总</t>
  </si>
  <si>
    <t>实际调试压力</t>
  </si>
  <si>
    <t>冲压件工序简图</t>
  </si>
  <si>
    <t>主线</t>
  </si>
  <si>
    <t>HF2机械压机:2500T-1200T-1200T-1000T-1000T-1000T</t>
  </si>
  <si>
    <t>副线</t>
  </si>
  <si>
    <t>HF1机械压机:2500T-1200T-1200T-1000T-1000T-1000T</t>
  </si>
  <si>
    <t>工序号</t>
  </si>
  <si>
    <t>OP10</t>
  </si>
  <si>
    <t>工序内容</t>
  </si>
  <si>
    <t>DR</t>
  </si>
  <si>
    <t>IDLE</t>
  </si>
  <si>
    <t>工序</t>
  </si>
  <si>
    <r>
      <rPr>
        <sz val="12"/>
        <rFont val="宋体"/>
        <charset val="134"/>
      </rPr>
      <t>CAE成型力</t>
    </r>
    <r>
      <rPr>
        <sz val="12"/>
        <rFont val="宋体"/>
        <charset val="134"/>
      </rPr>
      <t>KN</t>
    </r>
  </si>
  <si>
    <t>机床T</t>
  </si>
  <si>
    <t>机床系数</t>
  </si>
  <si>
    <t>机床可用力</t>
  </si>
  <si>
    <t>上模调试压力</t>
  </si>
  <si>
    <t>压边力</t>
  </si>
  <si>
    <t>总335T(外圈245T，前门洞45T，后门洞45T）</t>
  </si>
  <si>
    <t>行程</t>
  </si>
  <si>
    <r>
      <rPr>
        <sz val="12"/>
        <color theme="1"/>
        <rFont val="宋体"/>
        <charset val="134"/>
      </rPr>
      <t>285mm+</t>
    </r>
    <r>
      <rPr>
        <sz val="10"/>
        <color theme="1"/>
        <rFont val="宋体"/>
        <charset val="134"/>
      </rPr>
      <t>建压</t>
    </r>
    <r>
      <rPr>
        <sz val="12"/>
        <color theme="1"/>
        <rFont val="宋体"/>
        <charset val="134"/>
      </rPr>
      <t>25mm+</t>
    </r>
    <r>
      <rPr>
        <sz val="10"/>
        <color theme="1"/>
        <rFont val="宋体"/>
        <charset val="134"/>
      </rPr>
      <t>预加速</t>
    </r>
    <r>
      <rPr>
        <sz val="12"/>
        <color theme="1"/>
        <rFont val="宋体"/>
        <charset val="134"/>
      </rPr>
      <t>25mm</t>
    </r>
  </si>
  <si>
    <t>冲孔数量</t>
  </si>
  <si>
    <t>是否切换</t>
  </si>
  <si>
    <t>否</t>
  </si>
  <si>
    <t>OP30</t>
  </si>
  <si>
    <t>理论压边力</t>
  </si>
  <si>
    <t>TR/CTR/PI/RST</t>
  </si>
  <si>
    <t>TR/FL/RST/CRST</t>
  </si>
  <si>
    <t>左件3个/右件4个</t>
  </si>
  <si>
    <t>左件0个/右件0个</t>
  </si>
  <si>
    <t>HF2:2500T-1200T-1200T-1000T-1000T-1000T</t>
  </si>
  <si>
    <t>HF1:2500T-1200T-1200T-1000T-1000T-1000T</t>
  </si>
  <si>
    <t>TR/CTR/PI/CPI/CFL/RST</t>
  </si>
  <si>
    <t>TR/CTR/PI/CPI/FL/CFL/RST/BUR</t>
  </si>
  <si>
    <t>左件26个/右件26个</t>
  </si>
  <si>
    <t>左件78个/右件79个</t>
  </si>
  <si>
    <t>OP80</t>
  </si>
  <si>
    <t>冲压工艺补偿区域</t>
  </si>
  <si>
    <t>补偿方式</t>
  </si>
  <si>
    <t>全型面补偿（除压料面）</t>
  </si>
  <si>
    <t>补偿思路</t>
  </si>
  <si>
    <t>原始产品未补偿</t>
  </si>
  <si>
    <t>继承OP20型面，局部符型补偿</t>
  </si>
  <si>
    <t>继承OP20型面，翻边整形区域补偿</t>
  </si>
  <si>
    <t>继承OP50型面，翻边整形区域补偿</t>
  </si>
  <si>
    <t>原始产品，局部型面补偿</t>
  </si>
  <si>
    <t>调试信息</t>
  </si>
  <si>
    <t>坯料尺寸</t>
  </si>
  <si>
    <t>理论坯料尺寸</t>
  </si>
  <si>
    <t>实际坯料尺寸</t>
  </si>
  <si>
    <t>坯料最大尺寸</t>
  </si>
  <si>
    <t>长</t>
  </si>
  <si>
    <t>宽</t>
  </si>
  <si>
    <t>材料流入量(mm)</t>
  </si>
  <si>
    <t>序号</t>
  </si>
  <si>
    <t>理论</t>
  </si>
  <si>
    <t>公差</t>
  </si>
  <si>
    <t>实际1</t>
  </si>
  <si>
    <t>实际2</t>
  </si>
  <si>
    <t>实际3</t>
  </si>
  <si>
    <t>实际4</t>
  </si>
  <si>
    <t>偏差值</t>
  </si>
  <si>
    <t>0~+3</t>
  </si>
  <si>
    <t>-3~0</t>
  </si>
  <si>
    <t>拉延筋</t>
  </si>
  <si>
    <t>调整量</t>
  </si>
  <si>
    <t>CAE分析结果</t>
  </si>
  <si>
    <t>成形极限图</t>
  </si>
  <si>
    <t>减薄率云图</t>
  </si>
  <si>
    <t>压边圈闭合确认</t>
  </si>
  <si>
    <t>局部放大图</t>
  </si>
  <si>
    <t>整体图区域标识</t>
  </si>
  <si>
    <t>问题描述</t>
  </si>
  <si>
    <t>产生原因分析</t>
  </si>
  <si>
    <t>解决方案简述</t>
  </si>
  <si>
    <t>拉延成型风险区域</t>
  </si>
  <si>
    <t>后序成型风险区域</t>
  </si>
  <si>
    <t>后序修边冲孔风险区域</t>
  </si>
  <si>
    <t>修边角度</t>
  </si>
  <si>
    <t>原始修边效果</t>
  </si>
  <si>
    <t>模具状态优化后效果</t>
  </si>
  <si>
    <t>各序面品（数字油石）：</t>
  </si>
  <si>
    <r>
      <rPr>
        <b/>
        <sz val="18"/>
        <rFont val="宋体"/>
        <charset val="134"/>
      </rPr>
      <t>滑移线</t>
    </r>
    <r>
      <rPr>
        <b/>
        <sz val="18"/>
        <rFont val="Times New Roman"/>
        <charset val="134"/>
      </rPr>
      <t>/</t>
    </r>
    <r>
      <rPr>
        <b/>
        <sz val="18"/>
        <rFont val="宋体"/>
        <charset val="134"/>
      </rPr>
      <t>冲击线</t>
    </r>
  </si>
  <si>
    <t>客户标准要求：</t>
  </si>
  <si>
    <t>滑移线：</t>
  </si>
  <si>
    <t>冲击线：</t>
  </si>
  <si>
    <t>接触压力：</t>
  </si>
  <si>
    <t>圆角值：</t>
  </si>
</sst>
</file>

<file path=xl/styles.xml><?xml version="1.0" encoding="utf-8"?>
<styleSheet xmlns="http://schemas.openxmlformats.org/spreadsheetml/2006/main">
  <numFmts count="1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General&quot;T&quot;"/>
    <numFmt numFmtId="177" formatCode="General&quot;mm&quot;"/>
    <numFmt numFmtId="178" formatCode="0.000\ &quot;mm&quot;;\ \-0.000\ &quot;mm&quot;"/>
    <numFmt numFmtId="179" formatCode="0.00&quot;mm&quot;"/>
    <numFmt numFmtId="180" formatCode="0.00\ &quot;%&quot;;\ \-0.00\ &quot;%&quot;"/>
    <numFmt numFmtId="181" formatCode="0&quot;T&quot;"/>
    <numFmt numFmtId="182" formatCode="General&quot;KN&quot;"/>
    <numFmt numFmtId="183" formatCode="0.00\ &quot;mm&quot;;\ \-0.00\ &quot;mm&quot;"/>
    <numFmt numFmtId="184" formatCode="0&quot; mm&quot;"/>
    <numFmt numFmtId="185" formatCode="&quot;±&quot;General"/>
    <numFmt numFmtId="186" formatCode="0.000\ &quot;%&quot;;\ \-0.000\ &quot;%&quot;"/>
  </numFmts>
  <fonts count="38">
    <font>
      <sz val="12"/>
      <color theme="1"/>
      <name val="宋体"/>
      <charset val="134"/>
    </font>
    <font>
      <b/>
      <sz val="18"/>
      <name val="宋体"/>
      <charset val="134"/>
    </font>
    <font>
      <b/>
      <sz val="18"/>
      <name val="Times New Roman"/>
      <charset val="134"/>
    </font>
    <font>
      <b/>
      <sz val="12"/>
      <name val="宋体"/>
      <charset val="134"/>
    </font>
    <font>
      <sz val="12"/>
      <name val="宋体"/>
      <charset val="134"/>
    </font>
    <font>
      <sz val="8"/>
      <color theme="1"/>
      <name val="宋体"/>
      <charset val="134"/>
    </font>
    <font>
      <b/>
      <sz val="12"/>
      <color theme="1"/>
      <name val="宋体"/>
      <charset val="134"/>
    </font>
    <font>
      <b/>
      <sz val="15"/>
      <color theme="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2"/>
      <color rgb="FF000000"/>
      <name val="宋体"/>
      <charset val="134"/>
    </font>
    <font>
      <sz val="20"/>
      <name val="楷体"/>
      <charset val="134"/>
    </font>
    <font>
      <sz val="12"/>
      <color rgb="FF006100"/>
      <name val="微软雅黑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color rgb="FF006100"/>
      <name val="宋体"/>
      <charset val="134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4" fillId="8" borderId="4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15" borderId="44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22" fillId="0" borderId="41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3" fillId="3" borderId="46" applyNumberFormat="0" applyAlignment="0" applyProtection="0">
      <alignment vertical="center"/>
    </xf>
    <xf numFmtId="0" fontId="18" fillId="3" borderId="40" applyNumberFormat="0" applyAlignment="0" applyProtection="0">
      <alignment vertical="center"/>
    </xf>
    <xf numFmtId="0" fontId="25" fillId="11" borderId="43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5" fillId="0" borderId="47" applyNumberFormat="0" applyFill="0" applyAlignment="0" applyProtection="0">
      <alignment vertical="center"/>
    </xf>
    <xf numFmtId="0" fontId="31" fillId="0" borderId="45" applyNumberFormat="0" applyFill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4" fillId="0" borderId="0"/>
  </cellStyleXfs>
  <cellXfs count="25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 shrinkToFit="1"/>
    </xf>
    <xf numFmtId="0" fontId="0" fillId="0" borderId="8" xfId="0" applyFont="1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 shrinkToFit="1"/>
    </xf>
    <xf numFmtId="0" fontId="1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5" fillId="0" borderId="0" xfId="0" applyFont="1" applyFill="1" applyAlignment="1">
      <alignment horizontal="center" vertical="center" wrapText="1"/>
    </xf>
    <xf numFmtId="0" fontId="0" fillId="0" borderId="1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6" fillId="0" borderId="9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1" xfId="49" applyNumberFormat="1" applyFont="1" applyFill="1" applyBorder="1" applyAlignment="1">
      <alignment vertical="center" wrapText="1" shrinkToFit="1"/>
    </xf>
    <xf numFmtId="0" fontId="4" fillId="0" borderId="2" xfId="49" applyNumberFormat="1" applyFont="1" applyFill="1" applyBorder="1" applyAlignment="1">
      <alignment vertical="center" wrapText="1" shrinkToFit="1"/>
    </xf>
    <xf numFmtId="0" fontId="4" fillId="0" borderId="2" xfId="49" applyFont="1" applyFill="1" applyBorder="1" applyAlignment="1">
      <alignment vertical="center" shrinkToFit="1"/>
    </xf>
    <xf numFmtId="0" fontId="1" fillId="0" borderId="2" xfId="49" applyFont="1" applyFill="1" applyBorder="1" applyAlignment="1">
      <alignment horizontal="center" vertical="center" shrinkToFit="1"/>
    </xf>
    <xf numFmtId="0" fontId="4" fillId="0" borderId="3" xfId="49" applyFont="1" applyFill="1" applyBorder="1" applyAlignment="1">
      <alignment vertical="center" shrinkToFit="1"/>
    </xf>
    <xf numFmtId="0" fontId="4" fillId="0" borderId="4" xfId="49" applyFont="1" applyFill="1" applyBorder="1" applyAlignment="1">
      <alignment vertical="center" shrinkToFit="1"/>
    </xf>
    <xf numFmtId="0" fontId="1" fillId="0" borderId="4" xfId="49" applyFont="1" applyFill="1" applyBorder="1" applyAlignment="1">
      <alignment horizontal="center" vertical="center" shrinkToFit="1"/>
    </xf>
    <xf numFmtId="49" fontId="0" fillId="0" borderId="9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176" fontId="8" fillId="0" borderId="10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vertical="center"/>
    </xf>
    <xf numFmtId="177" fontId="0" fillId="0" borderId="8" xfId="0" applyNumberFormat="1" applyFont="1" applyFill="1" applyBorder="1" applyAlignment="1">
      <alignment horizontal="center" vertical="center"/>
    </xf>
    <xf numFmtId="177" fontId="0" fillId="0" borderId="6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10" fillId="0" borderId="10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/>
    </xf>
    <xf numFmtId="0" fontId="4" fillId="0" borderId="15" xfId="49" applyFont="1" applyFill="1" applyBorder="1" applyAlignment="1">
      <alignment vertical="center"/>
    </xf>
    <xf numFmtId="0" fontId="11" fillId="0" borderId="15" xfId="49" applyFont="1" applyFill="1" applyBorder="1" applyAlignment="1">
      <alignment horizontal="center" vertical="center"/>
    </xf>
    <xf numFmtId="0" fontId="4" fillId="0" borderId="10" xfId="49" applyFont="1" applyFill="1" applyBorder="1" applyAlignment="1">
      <alignment vertical="center"/>
    </xf>
    <xf numFmtId="0" fontId="11" fillId="0" borderId="10" xfId="49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77" fontId="0" fillId="0" borderId="7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4" fontId="12" fillId="0" borderId="10" xfId="0" applyNumberFormat="1" applyFont="1" applyFill="1" applyBorder="1" applyAlignment="1">
      <alignment horizontal="center" vertical="center" shrinkToFit="1"/>
    </xf>
    <xf numFmtId="14" fontId="4" fillId="0" borderId="10" xfId="0" applyNumberFormat="1" applyFont="1" applyFill="1" applyBorder="1" applyAlignment="1">
      <alignment horizontal="center" vertical="center" shrinkToFit="1"/>
    </xf>
    <xf numFmtId="14" fontId="4" fillId="0" borderId="21" xfId="0" applyNumberFormat="1" applyFont="1" applyFill="1" applyBorder="1" applyAlignment="1">
      <alignment horizontal="center" vertical="center" shrinkToFit="1"/>
    </xf>
    <xf numFmtId="0" fontId="12" fillId="0" borderId="10" xfId="0" applyFont="1" applyFill="1" applyBorder="1" applyAlignment="1">
      <alignment horizontal="center" vertical="center" shrinkToFit="1"/>
    </xf>
    <xf numFmtId="0" fontId="4" fillId="0" borderId="10" xfId="0" applyFont="1" applyFill="1" applyBorder="1" applyAlignment="1">
      <alignment horizontal="center" vertical="center" shrinkToFit="1"/>
    </xf>
    <xf numFmtId="0" fontId="4" fillId="0" borderId="21" xfId="0" applyFont="1" applyFill="1" applyBorder="1" applyAlignment="1">
      <alignment horizontal="center" vertical="center" shrinkToFit="1"/>
    </xf>
    <xf numFmtId="178" fontId="12" fillId="0" borderId="10" xfId="0" applyNumberFormat="1" applyFont="1" applyFill="1" applyBorder="1" applyAlignment="1">
      <alignment horizontal="center" vertical="center" shrinkToFit="1"/>
    </xf>
    <xf numFmtId="179" fontId="4" fillId="0" borderId="10" xfId="0" applyNumberFormat="1" applyFont="1" applyFill="1" applyBorder="1" applyAlignment="1">
      <alignment horizontal="center" vertical="center" shrinkToFit="1"/>
    </xf>
    <xf numFmtId="179" fontId="4" fillId="0" borderId="21" xfId="0" applyNumberFormat="1" applyFont="1" applyFill="1" applyBorder="1" applyAlignment="1">
      <alignment horizontal="center" vertical="center" shrinkToFit="1"/>
    </xf>
    <xf numFmtId="180" fontId="12" fillId="0" borderId="10" xfId="0" applyNumberFormat="1" applyFont="1" applyFill="1" applyBorder="1" applyAlignment="1">
      <alignment horizontal="center" vertical="center" shrinkToFit="1"/>
    </xf>
    <xf numFmtId="10" fontId="4" fillId="0" borderId="10" xfId="0" applyNumberFormat="1" applyFont="1" applyFill="1" applyBorder="1" applyAlignment="1">
      <alignment horizontal="center" vertical="center" shrinkToFit="1"/>
    </xf>
    <xf numFmtId="10" fontId="4" fillId="0" borderId="21" xfId="0" applyNumberFormat="1" applyFont="1" applyFill="1" applyBorder="1" applyAlignment="1">
      <alignment horizontal="center" vertical="center" shrinkToFit="1"/>
    </xf>
    <xf numFmtId="0" fontId="2" fillId="0" borderId="21" xfId="0" applyFont="1" applyFill="1" applyBorder="1" applyAlignment="1">
      <alignment horizontal="center" vertical="center"/>
    </xf>
    <xf numFmtId="0" fontId="0" fillId="0" borderId="24" xfId="0" applyFill="1" applyBorder="1">
      <alignment vertical="center"/>
    </xf>
    <xf numFmtId="0" fontId="0" fillId="0" borderId="0" xfId="0" applyBorder="1">
      <alignment vertical="center"/>
    </xf>
    <xf numFmtId="0" fontId="7" fillId="0" borderId="21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top" wrapText="1"/>
    </xf>
    <xf numFmtId="0" fontId="0" fillId="0" borderId="21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1" fillId="0" borderId="25" xfId="49" applyFont="1" applyFill="1" applyBorder="1" applyAlignment="1">
      <alignment horizontal="center" vertical="center"/>
    </xf>
    <xf numFmtId="0" fontId="13" fillId="0" borderId="0" xfId="49" applyFont="1" applyFill="1" applyBorder="1" applyAlignment="1">
      <alignment vertical="center" wrapText="1" shrinkToFit="1"/>
    </xf>
    <xf numFmtId="0" fontId="11" fillId="0" borderId="21" xfId="49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27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vertical="center"/>
    </xf>
    <xf numFmtId="0" fontId="9" fillId="0" borderId="21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4" fillId="0" borderId="0" xfId="0" applyFont="1" applyFill="1" applyBorder="1">
      <alignment vertical="center"/>
    </xf>
    <xf numFmtId="0" fontId="4" fillId="0" borderId="0" xfId="0" applyFont="1" applyFill="1">
      <alignment vertical="center"/>
    </xf>
    <xf numFmtId="182" fontId="14" fillId="2" borderId="0" xfId="31" applyNumberFormat="1" applyFont="1">
      <alignment vertical="center"/>
    </xf>
    <xf numFmtId="176" fontId="14" fillId="2" borderId="0" xfId="31" applyNumberFormat="1" applyFont="1">
      <alignment vertical="center"/>
    </xf>
    <xf numFmtId="9" fontId="14" fillId="2" borderId="0" xfId="31" applyNumberFormat="1" applyFont="1">
      <alignment vertical="center"/>
    </xf>
    <xf numFmtId="182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1" fillId="0" borderId="2" xfId="49" applyFont="1" applyFill="1" applyBorder="1" applyAlignment="1">
      <alignment vertical="center" shrinkToFit="1"/>
    </xf>
    <xf numFmtId="0" fontId="1" fillId="0" borderId="4" xfId="49" applyFont="1" applyFill="1" applyBorder="1" applyAlignment="1">
      <alignment vertical="center" shrinkToFit="1"/>
    </xf>
    <xf numFmtId="0" fontId="4" fillId="0" borderId="10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0" fontId="4" fillId="0" borderId="2" xfId="49" applyFont="1" applyFill="1" applyBorder="1" applyAlignment="1">
      <alignment vertical="center"/>
    </xf>
    <xf numFmtId="0" fontId="4" fillId="0" borderId="4" xfId="49" applyFont="1" applyFill="1" applyBorder="1" applyAlignment="1">
      <alignment vertical="center"/>
    </xf>
    <xf numFmtId="0" fontId="0" fillId="0" borderId="3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0" fontId="0" fillId="0" borderId="3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0" fillId="0" borderId="21" xfId="0" applyNumberFormat="1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33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28" xfId="0" applyFill="1" applyBorder="1" applyAlignment="1">
      <alignment horizontal="center" vertical="center"/>
    </xf>
    <xf numFmtId="0" fontId="0" fillId="0" borderId="27" xfId="0" applyFill="1" applyBorder="1">
      <alignment vertical="center"/>
    </xf>
    <xf numFmtId="0" fontId="0" fillId="0" borderId="24" xfId="0" applyFill="1" applyBorder="1" applyAlignment="1">
      <alignment vertical="center"/>
    </xf>
    <xf numFmtId="0" fontId="0" fillId="0" borderId="29" xfId="0" applyFill="1" applyBorder="1">
      <alignment vertical="center"/>
    </xf>
    <xf numFmtId="0" fontId="0" fillId="0" borderId="30" xfId="0" applyFill="1" applyBorder="1">
      <alignment vertical="center"/>
    </xf>
    <xf numFmtId="183" fontId="12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0" fillId="0" borderId="31" xfId="0" applyFill="1" applyBorder="1">
      <alignment vertical="center"/>
    </xf>
    <xf numFmtId="0" fontId="0" fillId="0" borderId="30" xfId="0" applyFill="1" applyBorder="1" applyAlignment="1">
      <alignment vertical="center"/>
    </xf>
    <xf numFmtId="0" fontId="9" fillId="0" borderId="30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35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24" xfId="0" applyFont="1" applyFill="1" applyBorder="1" applyAlignment="1">
      <alignment vertical="center" wrapText="1"/>
    </xf>
    <xf numFmtId="0" fontId="9" fillId="0" borderId="30" xfId="0" applyFont="1" applyFill="1" applyBorder="1" applyAlignment="1">
      <alignment vertical="center" wrapText="1"/>
    </xf>
    <xf numFmtId="0" fontId="9" fillId="0" borderId="34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/>
    </xf>
    <xf numFmtId="184" fontId="4" fillId="0" borderId="8" xfId="0" applyNumberFormat="1" applyFont="1" applyFill="1" applyBorder="1" applyAlignment="1">
      <alignment horizontal="center" vertical="center"/>
    </xf>
    <xf numFmtId="185" fontId="4" fillId="0" borderId="10" xfId="0" applyNumberFormat="1" applyFont="1" applyFill="1" applyBorder="1" applyAlignment="1">
      <alignment horizontal="center" vertical="center"/>
    </xf>
    <xf numFmtId="184" fontId="4" fillId="0" borderId="10" xfId="0" applyNumberFormat="1" applyFont="1" applyFill="1" applyBorder="1" applyAlignment="1">
      <alignment vertical="center"/>
    </xf>
    <xf numFmtId="184" fontId="4" fillId="0" borderId="21" xfId="0" applyNumberFormat="1" applyFont="1" applyFill="1" applyBorder="1" applyAlignment="1">
      <alignment vertical="center"/>
    </xf>
    <xf numFmtId="184" fontId="4" fillId="0" borderId="35" xfId="0" applyNumberFormat="1" applyFont="1" applyFill="1" applyBorder="1" applyAlignment="1">
      <alignment vertical="center"/>
    </xf>
    <xf numFmtId="184" fontId="4" fillId="0" borderId="36" xfId="0" applyNumberFormat="1" applyFont="1" applyFill="1" applyBorder="1" applyAlignment="1">
      <alignment vertical="center"/>
    </xf>
    <xf numFmtId="0" fontId="1" fillId="0" borderId="3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vertical="center" wrapText="1"/>
    </xf>
    <xf numFmtId="0" fontId="16" fillId="0" borderId="32" xfId="0" applyFont="1" applyFill="1" applyBorder="1" applyAlignment="1">
      <alignment vertical="center" wrapText="1"/>
    </xf>
    <xf numFmtId="0" fontId="0" fillId="0" borderId="13" xfId="0" applyFill="1" applyBorder="1" applyAlignment="1">
      <alignment vertical="center"/>
    </xf>
    <xf numFmtId="0" fontId="2" fillId="0" borderId="25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0" borderId="24" xfId="0" applyFont="1" applyFill="1" applyBorder="1" applyAlignment="1">
      <alignment vertical="center" wrapText="1"/>
    </xf>
    <xf numFmtId="0" fontId="16" fillId="0" borderId="30" xfId="0" applyFont="1" applyFill="1" applyBorder="1" applyAlignment="1">
      <alignment vertical="center" wrapText="1"/>
    </xf>
    <xf numFmtId="0" fontId="16" fillId="0" borderId="34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8" xfId="0" applyFill="1" applyBorder="1">
      <alignment vertical="center"/>
    </xf>
    <xf numFmtId="0" fontId="0" fillId="0" borderId="34" xfId="0" applyFill="1" applyBorder="1">
      <alignment vertical="center"/>
    </xf>
    <xf numFmtId="0" fontId="4" fillId="0" borderId="18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81" fontId="4" fillId="0" borderId="0" xfId="0" applyNumberFormat="1" applyFont="1" applyFill="1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76" fontId="4" fillId="0" borderId="24" xfId="0" applyNumberFormat="1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 wrapText="1"/>
    </xf>
    <xf numFmtId="0" fontId="9" fillId="0" borderId="21" xfId="0" applyFont="1" applyFill="1" applyBorder="1" applyAlignment="1">
      <alignment horizontal="left" vertical="center" wrapText="1"/>
    </xf>
    <xf numFmtId="0" fontId="9" fillId="0" borderId="35" xfId="0" applyFont="1" applyFill="1" applyBorder="1" applyAlignment="1">
      <alignment horizontal="left" vertical="center" wrapText="1"/>
    </xf>
    <xf numFmtId="0" fontId="9" fillId="0" borderId="36" xfId="0" applyFont="1" applyFill="1" applyBorder="1" applyAlignment="1">
      <alignment horizontal="left" vertical="center" wrapText="1"/>
    </xf>
    <xf numFmtId="181" fontId="4" fillId="0" borderId="24" xfId="0" applyNumberFormat="1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27" xfId="0" applyFont="1" applyFill="1" applyBorder="1" applyAlignment="1">
      <alignment horizontal="left" vertical="center" wrapText="1"/>
    </xf>
    <xf numFmtId="0" fontId="9" fillId="0" borderId="20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23" xfId="0" applyFont="1" applyFill="1" applyBorder="1" applyAlignment="1">
      <alignment horizontal="left" vertical="center" wrapText="1"/>
    </xf>
    <xf numFmtId="0" fontId="9" fillId="0" borderId="32" xfId="0" applyFont="1" applyFill="1" applyBorder="1" applyAlignment="1">
      <alignment horizontal="left" vertical="center" wrapText="1"/>
    </xf>
    <xf numFmtId="0" fontId="9" fillId="0" borderId="30" xfId="0" applyFont="1" applyFill="1" applyBorder="1" applyAlignment="1">
      <alignment horizontal="left" vertical="center" wrapText="1"/>
    </xf>
    <xf numFmtId="0" fontId="9" fillId="0" borderId="34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186" fontId="12" fillId="0" borderId="0" xfId="0" applyNumberFormat="1" applyFont="1" applyFill="1" applyBorder="1" applyAlignment="1">
      <alignment horizontal="left" vertical="center"/>
    </xf>
    <xf numFmtId="9" fontId="12" fillId="0" borderId="0" xfId="11" applyFont="1" applyFill="1" applyBorder="1" applyAlignment="1">
      <alignment horizontal="left"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9" fontId="12" fillId="0" borderId="0" xfId="0" applyNumberFormat="1" applyFont="1" applyFill="1" applyBorder="1" applyAlignment="1">
      <alignment horizontal="left" vertical="center"/>
    </xf>
    <xf numFmtId="0" fontId="0" fillId="0" borderId="23" xfId="0" applyFill="1" applyBorder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185" fontId="4" fillId="0" borderId="10" xfId="0" applyNumberFormat="1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348615</xdr:colOff>
      <xdr:row>447</xdr:row>
      <xdr:rowOff>68580</xdr:rowOff>
    </xdr:from>
    <xdr:to>
      <xdr:col>21</xdr:col>
      <xdr:colOff>72390</xdr:colOff>
      <xdr:row>461</xdr:row>
      <xdr:rowOff>154305</xdr:rowOff>
    </xdr:to>
    <xdr:sp>
      <xdr:nvSpPr>
        <xdr:cNvPr id="152" name="文本框 151"/>
        <xdr:cNvSpPr txBox="1"/>
      </xdr:nvSpPr>
      <xdr:spPr>
        <a:xfrm>
          <a:off x="5063490" y="85222080"/>
          <a:ext cx="4143375" cy="27527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整体图片</a:t>
          </a:r>
          <a:endParaRPr lang="zh-CN" altLang="en-US" sz="2000"/>
        </a:p>
      </xdr:txBody>
    </xdr:sp>
    <xdr:clientData/>
  </xdr:twoCellAnchor>
  <xdr:twoCellAnchor>
    <xdr:from>
      <xdr:col>1</xdr:col>
      <xdr:colOff>271145</xdr:colOff>
      <xdr:row>411</xdr:row>
      <xdr:rowOff>145415</xdr:rowOff>
    </xdr:from>
    <xdr:to>
      <xdr:col>10</xdr:col>
      <xdr:colOff>135255</xdr:colOff>
      <xdr:row>421</xdr:row>
      <xdr:rowOff>11430</xdr:rowOff>
    </xdr:to>
    <xdr:sp>
      <xdr:nvSpPr>
        <xdr:cNvPr id="149" name="文本框 148"/>
        <xdr:cNvSpPr txBox="1"/>
      </xdr:nvSpPr>
      <xdr:spPr>
        <a:xfrm>
          <a:off x="699770" y="78440915"/>
          <a:ext cx="3721735" cy="177101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局部放大图</a:t>
          </a:r>
          <a:endParaRPr lang="zh-CN" altLang="en-US" sz="2000"/>
        </a:p>
      </xdr:txBody>
    </xdr:sp>
    <xdr:clientData/>
  </xdr:twoCellAnchor>
  <xdr:twoCellAnchor>
    <xdr:from>
      <xdr:col>11</xdr:col>
      <xdr:colOff>259715</xdr:colOff>
      <xdr:row>412</xdr:row>
      <xdr:rowOff>80010</xdr:rowOff>
    </xdr:from>
    <xdr:to>
      <xdr:col>20</xdr:col>
      <xdr:colOff>412115</xdr:colOff>
      <xdr:row>426</xdr:row>
      <xdr:rowOff>165735</xdr:rowOff>
    </xdr:to>
    <xdr:sp>
      <xdr:nvSpPr>
        <xdr:cNvPr id="148" name="文本框 147"/>
        <xdr:cNvSpPr txBox="1"/>
      </xdr:nvSpPr>
      <xdr:spPr>
        <a:xfrm>
          <a:off x="4974590" y="78566010"/>
          <a:ext cx="4143375" cy="27527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整体图片</a:t>
          </a:r>
          <a:endParaRPr lang="zh-CN" altLang="en-US" sz="2000"/>
        </a:p>
      </xdr:txBody>
    </xdr:sp>
    <xdr:clientData/>
  </xdr:twoCellAnchor>
  <xdr:twoCellAnchor>
    <xdr:from>
      <xdr:col>12</xdr:col>
      <xdr:colOff>382905</xdr:colOff>
      <xdr:row>74</xdr:row>
      <xdr:rowOff>135255</xdr:rowOff>
    </xdr:from>
    <xdr:to>
      <xdr:col>19</xdr:col>
      <xdr:colOff>107950</xdr:colOff>
      <xdr:row>84</xdr:row>
      <xdr:rowOff>46355</xdr:rowOff>
    </xdr:to>
    <xdr:sp>
      <xdr:nvSpPr>
        <xdr:cNvPr id="100" name="MPTXT15"/>
        <xdr:cNvSpPr txBox="1"/>
      </xdr:nvSpPr>
      <xdr:spPr>
        <a:xfrm>
          <a:off x="5526405" y="14232255"/>
          <a:ext cx="2858770" cy="18161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工序图片</a:t>
          </a:r>
          <a:endParaRPr lang="zh-CN" altLang="en-US" sz="2000"/>
        </a:p>
      </xdr:txBody>
    </xdr:sp>
    <xdr:clientData/>
  </xdr:twoCellAnchor>
  <xdr:twoCellAnchor>
    <xdr:from>
      <xdr:col>1</xdr:col>
      <xdr:colOff>238125</xdr:colOff>
      <xdr:row>74</xdr:row>
      <xdr:rowOff>157480</xdr:rowOff>
    </xdr:from>
    <xdr:to>
      <xdr:col>8</xdr:col>
      <xdr:colOff>96520</xdr:colOff>
      <xdr:row>84</xdr:row>
      <xdr:rowOff>68580</xdr:rowOff>
    </xdr:to>
    <xdr:sp>
      <xdr:nvSpPr>
        <xdr:cNvPr id="94" name="MPTXT15"/>
        <xdr:cNvSpPr txBox="1"/>
      </xdr:nvSpPr>
      <xdr:spPr>
        <a:xfrm>
          <a:off x="666750" y="14254480"/>
          <a:ext cx="2858770" cy="18161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工序图片</a:t>
          </a:r>
          <a:endParaRPr lang="zh-CN" altLang="en-US" sz="2000"/>
        </a:p>
      </xdr:txBody>
    </xdr:sp>
    <xdr:clientData/>
  </xdr:twoCellAnchor>
  <xdr:twoCellAnchor>
    <xdr:from>
      <xdr:col>2</xdr:col>
      <xdr:colOff>0</xdr:colOff>
      <xdr:row>57</xdr:row>
      <xdr:rowOff>0</xdr:rowOff>
    </xdr:from>
    <xdr:to>
      <xdr:col>8</xdr:col>
      <xdr:colOff>287020</xdr:colOff>
      <xdr:row>66</xdr:row>
      <xdr:rowOff>92075</xdr:rowOff>
    </xdr:to>
    <xdr:sp>
      <xdr:nvSpPr>
        <xdr:cNvPr id="91" name="MPTXT15"/>
        <xdr:cNvSpPr txBox="1"/>
      </xdr:nvSpPr>
      <xdr:spPr>
        <a:xfrm>
          <a:off x="857250" y="10858500"/>
          <a:ext cx="2858770" cy="18065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工序图片</a:t>
          </a:r>
          <a:endParaRPr lang="zh-CN" altLang="en-US" sz="2000"/>
        </a:p>
      </xdr:txBody>
    </xdr:sp>
    <xdr:clientData/>
  </xdr:twoCellAnchor>
  <xdr:twoCellAnchor>
    <xdr:from>
      <xdr:col>13</xdr:col>
      <xdr:colOff>47625</xdr:colOff>
      <xdr:row>56</xdr:row>
      <xdr:rowOff>146685</xdr:rowOff>
    </xdr:from>
    <xdr:to>
      <xdr:col>19</xdr:col>
      <xdr:colOff>201295</xdr:colOff>
      <xdr:row>66</xdr:row>
      <xdr:rowOff>57785</xdr:rowOff>
    </xdr:to>
    <xdr:sp>
      <xdr:nvSpPr>
        <xdr:cNvPr id="92" name="MPTXT15"/>
        <xdr:cNvSpPr txBox="1"/>
      </xdr:nvSpPr>
      <xdr:spPr>
        <a:xfrm>
          <a:off x="5619750" y="10814685"/>
          <a:ext cx="2858770" cy="18161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工序图片</a:t>
          </a:r>
          <a:endParaRPr lang="zh-CN" altLang="en-US" sz="2000"/>
        </a:p>
      </xdr:txBody>
    </xdr:sp>
    <xdr:clientData/>
  </xdr:twoCellAnchor>
  <xdr:twoCellAnchor>
    <xdr:from>
      <xdr:col>1</xdr:col>
      <xdr:colOff>193040</xdr:colOff>
      <xdr:row>40</xdr:row>
      <xdr:rowOff>123190</xdr:rowOff>
    </xdr:from>
    <xdr:to>
      <xdr:col>8</xdr:col>
      <xdr:colOff>51435</xdr:colOff>
      <xdr:row>50</xdr:row>
      <xdr:rowOff>34290</xdr:rowOff>
    </xdr:to>
    <xdr:sp>
      <xdr:nvSpPr>
        <xdr:cNvPr id="84" name="MPTXT15"/>
        <xdr:cNvSpPr txBox="1"/>
      </xdr:nvSpPr>
      <xdr:spPr>
        <a:xfrm>
          <a:off x="621665" y="7743190"/>
          <a:ext cx="2858770" cy="18161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工序图片</a:t>
          </a:r>
          <a:endParaRPr lang="zh-CN" altLang="en-US" sz="2000"/>
        </a:p>
      </xdr:txBody>
    </xdr:sp>
    <xdr:clientData/>
  </xdr:twoCellAnchor>
  <xdr:twoCellAnchor editAs="oneCell">
    <xdr:from>
      <xdr:col>0</xdr:col>
      <xdr:colOff>107315</xdr:colOff>
      <xdr:row>181</xdr:row>
      <xdr:rowOff>114935</xdr:rowOff>
    </xdr:from>
    <xdr:to>
      <xdr:col>10</xdr:col>
      <xdr:colOff>213995</xdr:colOff>
      <xdr:row>192</xdr:row>
      <xdr:rowOff>135890</xdr:rowOff>
    </xdr:to>
    <xdr:pic>
      <xdr:nvPicPr>
        <xdr:cNvPr id="118" name="图片 1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315" y="34595435"/>
          <a:ext cx="4392930" cy="2116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105410</xdr:colOff>
      <xdr:row>63</xdr:row>
      <xdr:rowOff>0</xdr:rowOff>
    </xdr:from>
    <xdr:to>
      <xdr:col>10</xdr:col>
      <xdr:colOff>419735</xdr:colOff>
      <xdr:row>67</xdr:row>
      <xdr:rowOff>9525</xdr:rowOff>
    </xdr:to>
    <xdr:pic>
      <xdr:nvPicPr>
        <xdr:cNvPr id="12" name="Picture 25056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63035" y="12001500"/>
          <a:ext cx="7429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106045</xdr:colOff>
      <xdr:row>80</xdr:row>
      <xdr:rowOff>152400</xdr:rowOff>
    </xdr:from>
    <xdr:to>
      <xdr:col>10</xdr:col>
      <xdr:colOff>420370</xdr:colOff>
      <xdr:row>84</xdr:row>
      <xdr:rowOff>152400</xdr:rowOff>
    </xdr:to>
    <xdr:pic>
      <xdr:nvPicPr>
        <xdr:cNvPr id="13" name="Picture 25056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63670" y="15392400"/>
          <a:ext cx="7429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57150</xdr:colOff>
      <xdr:row>63</xdr:row>
      <xdr:rowOff>19050</xdr:rowOff>
    </xdr:from>
    <xdr:to>
      <xdr:col>21</xdr:col>
      <xdr:colOff>371475</xdr:colOff>
      <xdr:row>67</xdr:row>
      <xdr:rowOff>9525</xdr:rowOff>
    </xdr:to>
    <xdr:pic>
      <xdr:nvPicPr>
        <xdr:cNvPr id="14" name="Picture 25056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63000" y="12020550"/>
          <a:ext cx="7429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66675</xdr:colOff>
      <xdr:row>47</xdr:row>
      <xdr:rowOff>66675</xdr:rowOff>
    </xdr:from>
    <xdr:to>
      <xdr:col>10</xdr:col>
      <xdr:colOff>390525</xdr:colOff>
      <xdr:row>51</xdr:row>
      <xdr:rowOff>66675</xdr:rowOff>
    </xdr:to>
    <xdr:pic>
      <xdr:nvPicPr>
        <xdr:cNvPr id="15" name="Picture 25056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24300" y="9020175"/>
          <a:ext cx="7524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27</xdr:col>
      <xdr:colOff>19050</xdr:colOff>
      <xdr:row>43</xdr:row>
      <xdr:rowOff>123824</xdr:rowOff>
    </xdr:from>
    <xdr:ext cx="1172116" cy="275717"/>
    <xdr:sp>
      <xdr:nvSpPr>
        <xdr:cNvPr id="20" name="矩形标注 19"/>
        <xdr:cNvSpPr/>
      </xdr:nvSpPr>
      <xdr:spPr>
        <a:xfrm>
          <a:off x="12296775" y="8314690"/>
          <a:ext cx="1171575" cy="276225"/>
        </a:xfrm>
        <a:prstGeom prst="wedgeRectCallout">
          <a:avLst>
            <a:gd name="adj1" fmla="val -33022"/>
            <a:gd name="adj2" fmla="val -1689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100"/>
            <a:t>只填写绿色区域</a:t>
          </a:r>
          <a:endParaRPr lang="zh-CN" altLang="en-US" sz="1100"/>
        </a:p>
      </xdr:txBody>
    </xdr:sp>
    <xdr:clientData/>
  </xdr:oneCellAnchor>
  <xdr:oneCellAnchor>
    <xdr:from>
      <xdr:col>20</xdr:col>
      <xdr:colOff>47625</xdr:colOff>
      <xdr:row>115</xdr:row>
      <xdr:rowOff>0</xdr:rowOff>
    </xdr:from>
    <xdr:ext cx="742950" cy="771525"/>
    <xdr:pic>
      <xdr:nvPicPr>
        <xdr:cNvPr id="96" name="Picture 25056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53475" y="21907500"/>
          <a:ext cx="7429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76200</xdr:colOff>
      <xdr:row>131</xdr:row>
      <xdr:rowOff>0</xdr:rowOff>
    </xdr:from>
    <xdr:ext cx="742950" cy="762000"/>
    <xdr:pic>
      <xdr:nvPicPr>
        <xdr:cNvPr id="97" name="Picture 25056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82050" y="24955500"/>
          <a:ext cx="7429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95250</xdr:colOff>
      <xdr:row>131</xdr:row>
      <xdr:rowOff>0</xdr:rowOff>
    </xdr:from>
    <xdr:ext cx="742950" cy="752475"/>
    <xdr:pic>
      <xdr:nvPicPr>
        <xdr:cNvPr id="98" name="Picture 25056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52875" y="24955500"/>
          <a:ext cx="7429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66675</xdr:colOff>
      <xdr:row>115</xdr:row>
      <xdr:rowOff>66675</xdr:rowOff>
    </xdr:from>
    <xdr:ext cx="752475" cy="762000"/>
    <xdr:pic>
      <xdr:nvPicPr>
        <xdr:cNvPr id="99" name="Picture 25056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24300" y="21974175"/>
          <a:ext cx="7524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180975</xdr:colOff>
      <xdr:row>51</xdr:row>
      <xdr:rowOff>180340</xdr:rowOff>
    </xdr:from>
    <xdr:ext cx="1171575" cy="276225"/>
    <xdr:sp>
      <xdr:nvSpPr>
        <xdr:cNvPr id="2" name="矩形标注 1"/>
        <xdr:cNvSpPr/>
      </xdr:nvSpPr>
      <xdr:spPr>
        <a:xfrm>
          <a:off x="12458700" y="9895840"/>
          <a:ext cx="1171575" cy="276225"/>
        </a:xfrm>
        <a:prstGeom prst="wedgeRectCallout">
          <a:avLst>
            <a:gd name="adj1" fmla="val -33022"/>
            <a:gd name="adj2" fmla="val -1689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只填写绿色区域</a:t>
          </a:r>
          <a:endParaRPr lang="zh-CN" altLang="en-US" sz="1100"/>
        </a:p>
      </xdr:txBody>
    </xdr:sp>
    <xdr:clientData/>
  </xdr:oneCellAnchor>
  <xdr:twoCellAnchor>
    <xdr:from>
      <xdr:col>9</xdr:col>
      <xdr:colOff>140970</xdr:colOff>
      <xdr:row>42</xdr:row>
      <xdr:rowOff>38100</xdr:rowOff>
    </xdr:from>
    <xdr:to>
      <xdr:col>10</xdr:col>
      <xdr:colOff>334010</xdr:colOff>
      <xdr:row>43</xdr:row>
      <xdr:rowOff>24130</xdr:rowOff>
    </xdr:to>
    <xdr:sp>
      <xdr:nvSpPr>
        <xdr:cNvPr id="3" name="矩形 2"/>
        <xdr:cNvSpPr/>
      </xdr:nvSpPr>
      <xdr:spPr>
        <a:xfrm>
          <a:off x="3998595" y="8039100"/>
          <a:ext cx="621665" cy="17653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 b="1">
              <a:solidFill>
                <a:srgbClr val="FF0000"/>
              </a:solidFill>
            </a:rPr>
            <a:t>C/H</a:t>
          </a:r>
          <a:r>
            <a:rPr lang="zh-CN" altLang="en-US" sz="1000" b="1">
              <a:solidFill>
                <a:srgbClr val="FF0000"/>
              </a:solidFill>
            </a:rPr>
            <a:t>孔</a:t>
          </a:r>
          <a:r>
            <a:rPr lang="en-US" altLang="zh-CN" sz="1000" b="1">
              <a:solidFill>
                <a:srgbClr val="FF0000"/>
              </a:solidFill>
            </a:rPr>
            <a:t>2</a:t>
          </a:r>
          <a:endParaRPr lang="en-US" altLang="zh-CN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42545</xdr:colOff>
      <xdr:row>42</xdr:row>
      <xdr:rowOff>121920</xdr:rowOff>
    </xdr:from>
    <xdr:to>
      <xdr:col>9</xdr:col>
      <xdr:colOff>140335</xdr:colOff>
      <xdr:row>42</xdr:row>
      <xdr:rowOff>166370</xdr:rowOff>
    </xdr:to>
    <xdr:cxnSp>
      <xdr:nvCxnSpPr>
        <xdr:cNvPr id="4" name="直接箭头连接符 3"/>
        <xdr:cNvCxnSpPr>
          <a:stCxn id="3" idx="1"/>
        </xdr:cNvCxnSpPr>
      </xdr:nvCxnSpPr>
      <xdr:spPr>
        <a:xfrm flipH="1">
          <a:off x="2614295" y="8122920"/>
          <a:ext cx="1383665" cy="4445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293370</xdr:colOff>
      <xdr:row>57</xdr:row>
      <xdr:rowOff>37465</xdr:rowOff>
    </xdr:from>
    <xdr:to>
      <xdr:col>10</xdr:col>
      <xdr:colOff>129540</xdr:colOff>
      <xdr:row>58</xdr:row>
      <xdr:rowOff>33020</xdr:rowOff>
    </xdr:to>
    <xdr:sp>
      <xdr:nvSpPr>
        <xdr:cNvPr id="6" name="矩形 5"/>
        <xdr:cNvSpPr/>
      </xdr:nvSpPr>
      <xdr:spPr>
        <a:xfrm>
          <a:off x="3722370" y="10895965"/>
          <a:ext cx="693420" cy="1860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 b="1">
              <a:solidFill>
                <a:srgbClr val="FF0000"/>
              </a:solidFill>
            </a:rPr>
            <a:t>C/H</a:t>
          </a:r>
          <a:r>
            <a:rPr lang="zh-CN" altLang="en-US" sz="1000" b="1">
              <a:solidFill>
                <a:srgbClr val="FF0000"/>
              </a:solidFill>
            </a:rPr>
            <a:t>孔</a:t>
          </a:r>
          <a:r>
            <a:rPr lang="en-US" altLang="zh-CN" sz="1000" b="1">
              <a:solidFill>
                <a:srgbClr val="FF0000"/>
              </a:solidFill>
            </a:rPr>
            <a:t>2</a:t>
          </a:r>
          <a:endParaRPr lang="en-US" altLang="zh-CN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374015</xdr:colOff>
      <xdr:row>57</xdr:row>
      <xdr:rowOff>122555</xdr:rowOff>
    </xdr:from>
    <xdr:to>
      <xdr:col>8</xdr:col>
      <xdr:colOff>294005</xdr:colOff>
      <xdr:row>59</xdr:row>
      <xdr:rowOff>66675</xdr:rowOff>
    </xdr:to>
    <xdr:cxnSp>
      <xdr:nvCxnSpPr>
        <xdr:cNvPr id="7" name="直接箭头连接符 6"/>
        <xdr:cNvCxnSpPr/>
      </xdr:nvCxnSpPr>
      <xdr:spPr>
        <a:xfrm flipH="1">
          <a:off x="2517140" y="10981055"/>
          <a:ext cx="1205865" cy="32512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408940</xdr:colOff>
      <xdr:row>58</xdr:row>
      <xdr:rowOff>149860</xdr:rowOff>
    </xdr:from>
    <xdr:to>
      <xdr:col>20</xdr:col>
      <xdr:colOff>140335</xdr:colOff>
      <xdr:row>59</xdr:row>
      <xdr:rowOff>160655</xdr:rowOff>
    </xdr:to>
    <xdr:cxnSp>
      <xdr:nvCxnSpPr>
        <xdr:cNvPr id="9" name="直接箭头连接符 8"/>
        <xdr:cNvCxnSpPr/>
      </xdr:nvCxnSpPr>
      <xdr:spPr>
        <a:xfrm flipH="1">
          <a:off x="7266940" y="11198860"/>
          <a:ext cx="1579245" cy="201295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160020</xdr:colOff>
      <xdr:row>58</xdr:row>
      <xdr:rowOff>47625</xdr:rowOff>
    </xdr:from>
    <xdr:to>
      <xdr:col>21</xdr:col>
      <xdr:colOff>353060</xdr:colOff>
      <xdr:row>59</xdr:row>
      <xdr:rowOff>33655</xdr:rowOff>
    </xdr:to>
    <xdr:sp>
      <xdr:nvSpPr>
        <xdr:cNvPr id="10" name="矩形 9"/>
        <xdr:cNvSpPr/>
      </xdr:nvSpPr>
      <xdr:spPr>
        <a:xfrm>
          <a:off x="8865870" y="11096625"/>
          <a:ext cx="621665" cy="17653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 b="1">
              <a:solidFill>
                <a:srgbClr val="FF0000"/>
              </a:solidFill>
            </a:rPr>
            <a:t>C/H</a:t>
          </a:r>
          <a:r>
            <a:rPr lang="zh-CN" altLang="en-US" sz="1000" b="1">
              <a:solidFill>
                <a:srgbClr val="FF0000"/>
              </a:solidFill>
            </a:rPr>
            <a:t>孔</a:t>
          </a:r>
          <a:r>
            <a:rPr lang="en-US" altLang="zh-CN" sz="1000" b="1">
              <a:solidFill>
                <a:srgbClr val="FF0000"/>
              </a:solidFill>
            </a:rPr>
            <a:t>2</a:t>
          </a:r>
          <a:endParaRPr lang="en-US" altLang="zh-CN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115570</xdr:colOff>
      <xdr:row>76</xdr:row>
      <xdr:rowOff>112395</xdr:rowOff>
    </xdr:from>
    <xdr:to>
      <xdr:col>9</xdr:col>
      <xdr:colOff>46990</xdr:colOff>
      <xdr:row>77</xdr:row>
      <xdr:rowOff>57150</xdr:rowOff>
    </xdr:to>
    <xdr:cxnSp>
      <xdr:nvCxnSpPr>
        <xdr:cNvPr id="11" name="直接箭头连接符 10"/>
        <xdr:cNvCxnSpPr/>
      </xdr:nvCxnSpPr>
      <xdr:spPr>
        <a:xfrm flipH="1">
          <a:off x="2687320" y="14590395"/>
          <a:ext cx="1217295" cy="135255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56515</xdr:colOff>
      <xdr:row>76</xdr:row>
      <xdr:rowOff>28575</xdr:rowOff>
    </xdr:from>
    <xdr:to>
      <xdr:col>10</xdr:col>
      <xdr:colOff>249555</xdr:colOff>
      <xdr:row>77</xdr:row>
      <xdr:rowOff>14605</xdr:rowOff>
    </xdr:to>
    <xdr:sp>
      <xdr:nvSpPr>
        <xdr:cNvPr id="22" name="矩形 21"/>
        <xdr:cNvSpPr/>
      </xdr:nvSpPr>
      <xdr:spPr>
        <a:xfrm>
          <a:off x="3914140" y="14506575"/>
          <a:ext cx="621665" cy="17653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 b="1">
              <a:solidFill>
                <a:srgbClr val="FF0000"/>
              </a:solidFill>
            </a:rPr>
            <a:t>C/H</a:t>
          </a:r>
          <a:r>
            <a:rPr lang="zh-CN" altLang="en-US" sz="1000" b="1">
              <a:solidFill>
                <a:srgbClr val="FF0000"/>
              </a:solidFill>
            </a:rPr>
            <a:t>孔</a:t>
          </a:r>
          <a:r>
            <a:rPr lang="en-US" altLang="zh-CN" sz="1000" b="1">
              <a:solidFill>
                <a:srgbClr val="FF0000"/>
              </a:solidFill>
            </a:rPr>
            <a:t>2</a:t>
          </a:r>
          <a:endParaRPr lang="en-US" altLang="zh-CN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161925</xdr:colOff>
      <xdr:row>191</xdr:row>
      <xdr:rowOff>0</xdr:rowOff>
    </xdr:from>
    <xdr:to>
      <xdr:col>0</xdr:col>
      <xdr:colOff>171450</xdr:colOff>
      <xdr:row>196</xdr:row>
      <xdr:rowOff>114300</xdr:rowOff>
    </xdr:to>
    <xdr:cxnSp>
      <xdr:nvCxnSpPr>
        <xdr:cNvPr id="126" name="直接连接符 125"/>
        <xdr:cNvCxnSpPr/>
      </xdr:nvCxnSpPr>
      <xdr:spPr>
        <a:xfrm>
          <a:off x="161925" y="36385500"/>
          <a:ext cx="9525" cy="1066800"/>
        </a:xfrm>
        <a:prstGeom prst="line">
          <a:avLst/>
        </a:prstGeom>
        <a:ln w="190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189</xdr:row>
      <xdr:rowOff>171450</xdr:rowOff>
    </xdr:from>
    <xdr:to>
      <xdr:col>10</xdr:col>
      <xdr:colOff>133350</xdr:colOff>
      <xdr:row>196</xdr:row>
      <xdr:rowOff>133350</xdr:rowOff>
    </xdr:to>
    <xdr:cxnSp>
      <xdr:nvCxnSpPr>
        <xdr:cNvPr id="127" name="直接连接符 126"/>
        <xdr:cNvCxnSpPr/>
      </xdr:nvCxnSpPr>
      <xdr:spPr>
        <a:xfrm flipH="1">
          <a:off x="4410075" y="36175950"/>
          <a:ext cx="9525" cy="1295400"/>
        </a:xfrm>
        <a:prstGeom prst="line">
          <a:avLst/>
        </a:prstGeom>
        <a:ln w="190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181</xdr:row>
      <xdr:rowOff>161925</xdr:rowOff>
    </xdr:from>
    <xdr:to>
      <xdr:col>6</xdr:col>
      <xdr:colOff>190500</xdr:colOff>
      <xdr:row>192</xdr:row>
      <xdr:rowOff>142875</xdr:rowOff>
    </xdr:to>
    <xdr:cxnSp>
      <xdr:nvCxnSpPr>
        <xdr:cNvPr id="137" name="直接连接符 136"/>
        <xdr:cNvCxnSpPr/>
      </xdr:nvCxnSpPr>
      <xdr:spPr>
        <a:xfrm>
          <a:off x="2762250" y="34642425"/>
          <a:ext cx="0" cy="2076450"/>
        </a:xfrm>
        <a:prstGeom prst="line">
          <a:avLst/>
        </a:prstGeom>
        <a:ln w="19050">
          <a:solidFill>
            <a:srgbClr val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228600</xdr:colOff>
      <xdr:row>187</xdr:row>
      <xdr:rowOff>19050</xdr:rowOff>
    </xdr:from>
    <xdr:ext cx="492760" cy="234950"/>
    <xdr:sp>
      <xdr:nvSpPr>
        <xdr:cNvPr id="138" name="矩形 137"/>
        <xdr:cNvSpPr/>
      </xdr:nvSpPr>
      <xdr:spPr>
        <a:xfrm>
          <a:off x="2800350" y="35642550"/>
          <a:ext cx="492760" cy="2349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tIns="18000" bIns="18000" rtlCol="0" anchor="t">
          <a:sp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200">
              <a:solidFill>
                <a:sysClr val="windowText" lastClr="000000"/>
              </a:solidFill>
            </a:rPr>
            <a:t>1690</a:t>
          </a:r>
          <a:endParaRPr lang="zh-CN" altLang="en-US" sz="12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0</xdr:col>
      <xdr:colOff>152400</xdr:colOff>
      <xdr:row>194</xdr:row>
      <xdr:rowOff>104775</xdr:rowOff>
    </xdr:from>
    <xdr:to>
      <xdr:col>10</xdr:col>
      <xdr:colOff>123825</xdr:colOff>
      <xdr:row>194</xdr:row>
      <xdr:rowOff>104775</xdr:rowOff>
    </xdr:to>
    <xdr:cxnSp>
      <xdr:nvCxnSpPr>
        <xdr:cNvPr id="140" name="直接连接符 139"/>
        <xdr:cNvCxnSpPr/>
      </xdr:nvCxnSpPr>
      <xdr:spPr>
        <a:xfrm flipH="1">
          <a:off x="152400" y="37061775"/>
          <a:ext cx="4257675" cy="0"/>
        </a:xfrm>
        <a:prstGeom prst="line">
          <a:avLst/>
        </a:prstGeom>
        <a:ln w="19050">
          <a:solidFill>
            <a:srgbClr val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371475</xdr:colOff>
      <xdr:row>193</xdr:row>
      <xdr:rowOff>152400</xdr:rowOff>
    </xdr:from>
    <xdr:ext cx="492760" cy="234950"/>
    <xdr:sp>
      <xdr:nvSpPr>
        <xdr:cNvPr id="141" name="矩形 140"/>
        <xdr:cNvSpPr/>
      </xdr:nvSpPr>
      <xdr:spPr>
        <a:xfrm>
          <a:off x="2085975" y="36918900"/>
          <a:ext cx="492760" cy="2349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tIns="18000" bIns="18000" rtlCol="0" anchor="t">
          <a:sp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200">
              <a:solidFill>
                <a:sysClr val="windowText" lastClr="000000"/>
              </a:solidFill>
            </a:rPr>
            <a:t>3650</a:t>
          </a:r>
          <a:endParaRPr lang="zh-CN" altLang="en-US" sz="12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14</xdr:col>
      <xdr:colOff>286385</xdr:colOff>
      <xdr:row>419</xdr:row>
      <xdr:rowOff>72390</xdr:rowOff>
    </xdr:from>
    <xdr:to>
      <xdr:col>15</xdr:col>
      <xdr:colOff>146050</xdr:colOff>
      <xdr:row>420</xdr:row>
      <xdr:rowOff>161290</xdr:rowOff>
    </xdr:to>
    <xdr:sp>
      <xdr:nvSpPr>
        <xdr:cNvPr id="181" name="椭圆 180"/>
        <xdr:cNvSpPr/>
      </xdr:nvSpPr>
      <xdr:spPr>
        <a:xfrm>
          <a:off x="6287135" y="79891890"/>
          <a:ext cx="288290" cy="279400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186690</xdr:colOff>
      <xdr:row>453</xdr:row>
      <xdr:rowOff>38100</xdr:rowOff>
    </xdr:from>
    <xdr:to>
      <xdr:col>15</xdr:col>
      <xdr:colOff>67310</xdr:colOff>
      <xdr:row>455</xdr:row>
      <xdr:rowOff>1905</xdr:rowOff>
    </xdr:to>
    <xdr:sp>
      <xdr:nvSpPr>
        <xdr:cNvPr id="184" name="椭圆 183"/>
        <xdr:cNvSpPr/>
      </xdr:nvSpPr>
      <xdr:spPr>
        <a:xfrm>
          <a:off x="6187440" y="86334600"/>
          <a:ext cx="309245" cy="34480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14605</xdr:colOff>
      <xdr:row>337</xdr:row>
      <xdr:rowOff>71755</xdr:rowOff>
    </xdr:from>
    <xdr:to>
      <xdr:col>7</xdr:col>
      <xdr:colOff>109855</xdr:colOff>
      <xdr:row>339</xdr:row>
      <xdr:rowOff>85725</xdr:rowOff>
    </xdr:to>
    <xdr:sp>
      <xdr:nvSpPr>
        <xdr:cNvPr id="21" name="文本框 20"/>
        <xdr:cNvSpPr txBox="1"/>
      </xdr:nvSpPr>
      <xdr:spPr>
        <a:xfrm>
          <a:off x="1729105" y="64270255"/>
          <a:ext cx="1381125" cy="394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2000"/>
            <a:t>OP10</a:t>
          </a:r>
          <a:endParaRPr lang="en-US" altLang="zh-CN" sz="2000"/>
        </a:p>
      </xdr:txBody>
    </xdr:sp>
    <xdr:clientData/>
  </xdr:twoCellAnchor>
  <xdr:twoCellAnchor>
    <xdr:from>
      <xdr:col>15</xdr:col>
      <xdr:colOff>117475</xdr:colOff>
      <xdr:row>337</xdr:row>
      <xdr:rowOff>50165</xdr:rowOff>
    </xdr:from>
    <xdr:to>
      <xdr:col>18</xdr:col>
      <xdr:colOff>155575</xdr:colOff>
      <xdr:row>339</xdr:row>
      <xdr:rowOff>64135</xdr:rowOff>
    </xdr:to>
    <xdr:sp>
      <xdr:nvSpPr>
        <xdr:cNvPr id="23" name="文本框 22"/>
        <xdr:cNvSpPr txBox="1"/>
      </xdr:nvSpPr>
      <xdr:spPr>
        <a:xfrm>
          <a:off x="6546850" y="64248665"/>
          <a:ext cx="1457325" cy="394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2000"/>
            <a:t>OP30</a:t>
          </a:r>
          <a:endParaRPr lang="en-US" altLang="zh-CN" sz="2000"/>
        </a:p>
      </xdr:txBody>
    </xdr:sp>
    <xdr:clientData/>
  </xdr:twoCellAnchor>
  <xdr:twoCellAnchor>
    <xdr:from>
      <xdr:col>0</xdr:col>
      <xdr:colOff>332740</xdr:colOff>
      <xdr:row>41</xdr:row>
      <xdr:rowOff>158115</xdr:rowOff>
    </xdr:from>
    <xdr:to>
      <xdr:col>1</xdr:col>
      <xdr:colOff>41910</xdr:colOff>
      <xdr:row>45</xdr:row>
      <xdr:rowOff>24130</xdr:rowOff>
    </xdr:to>
    <xdr:cxnSp>
      <xdr:nvCxnSpPr>
        <xdr:cNvPr id="36" name="直接箭头连接符 35"/>
        <xdr:cNvCxnSpPr/>
      </xdr:nvCxnSpPr>
      <xdr:spPr>
        <a:xfrm>
          <a:off x="332740" y="7968615"/>
          <a:ext cx="137795" cy="628015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100965</xdr:colOff>
      <xdr:row>40</xdr:row>
      <xdr:rowOff>128270</xdr:rowOff>
    </xdr:from>
    <xdr:to>
      <xdr:col>1</xdr:col>
      <xdr:colOff>294005</xdr:colOff>
      <xdr:row>41</xdr:row>
      <xdr:rowOff>114300</xdr:rowOff>
    </xdr:to>
    <xdr:sp>
      <xdr:nvSpPr>
        <xdr:cNvPr id="37" name="矩形 36"/>
        <xdr:cNvSpPr/>
      </xdr:nvSpPr>
      <xdr:spPr>
        <a:xfrm>
          <a:off x="100965" y="7748270"/>
          <a:ext cx="621665" cy="17653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 b="1">
              <a:solidFill>
                <a:srgbClr val="FF0000"/>
              </a:solidFill>
            </a:rPr>
            <a:t>C/H</a:t>
          </a:r>
          <a:r>
            <a:rPr lang="zh-CN" altLang="en-US" sz="1000" b="1">
              <a:solidFill>
                <a:srgbClr val="FF0000"/>
              </a:solidFill>
            </a:rPr>
            <a:t>孔</a:t>
          </a:r>
          <a:r>
            <a:rPr lang="en-US" altLang="zh-CN" sz="1000" b="1">
              <a:solidFill>
                <a:srgbClr val="FF0000"/>
              </a:solidFill>
            </a:rPr>
            <a:t>1</a:t>
          </a:r>
          <a:endParaRPr lang="en-US" altLang="zh-CN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274955</xdr:colOff>
      <xdr:row>57</xdr:row>
      <xdr:rowOff>166370</xdr:rowOff>
    </xdr:from>
    <xdr:to>
      <xdr:col>0</xdr:col>
      <xdr:colOff>390525</xdr:colOff>
      <xdr:row>61</xdr:row>
      <xdr:rowOff>98425</xdr:rowOff>
    </xdr:to>
    <xdr:cxnSp>
      <xdr:nvCxnSpPr>
        <xdr:cNvPr id="39" name="直接箭头连接符 38"/>
        <xdr:cNvCxnSpPr/>
      </xdr:nvCxnSpPr>
      <xdr:spPr>
        <a:xfrm>
          <a:off x="274955" y="11024870"/>
          <a:ext cx="115570" cy="694055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95885</xdr:colOff>
      <xdr:row>57</xdr:row>
      <xdr:rowOff>4445</xdr:rowOff>
    </xdr:from>
    <xdr:to>
      <xdr:col>1</xdr:col>
      <xdr:colOff>268605</xdr:colOff>
      <xdr:row>57</xdr:row>
      <xdr:rowOff>165100</xdr:rowOff>
    </xdr:to>
    <xdr:sp>
      <xdr:nvSpPr>
        <xdr:cNvPr id="40" name="矩形 39"/>
        <xdr:cNvSpPr/>
      </xdr:nvSpPr>
      <xdr:spPr>
        <a:xfrm>
          <a:off x="95885" y="10862945"/>
          <a:ext cx="601345" cy="1606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 b="1">
              <a:solidFill>
                <a:srgbClr val="FF0000"/>
              </a:solidFill>
            </a:rPr>
            <a:t>C/H</a:t>
          </a:r>
          <a:r>
            <a:rPr lang="zh-CN" altLang="en-US" sz="1000" b="1">
              <a:solidFill>
                <a:srgbClr val="FF0000"/>
              </a:solidFill>
            </a:rPr>
            <a:t>孔</a:t>
          </a:r>
          <a:r>
            <a:rPr lang="en-US" altLang="zh-CN" sz="1000" b="1">
              <a:solidFill>
                <a:srgbClr val="FF0000"/>
              </a:solidFill>
            </a:rPr>
            <a:t>1</a:t>
          </a:r>
          <a:endParaRPr lang="en-US" altLang="zh-CN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292735</xdr:colOff>
      <xdr:row>58</xdr:row>
      <xdr:rowOff>45085</xdr:rowOff>
    </xdr:from>
    <xdr:to>
      <xdr:col>12</xdr:col>
      <xdr:colOff>36195</xdr:colOff>
      <xdr:row>62</xdr:row>
      <xdr:rowOff>93345</xdr:rowOff>
    </xdr:to>
    <xdr:cxnSp>
      <xdr:nvCxnSpPr>
        <xdr:cNvPr id="42" name="直接箭头连接符 41"/>
        <xdr:cNvCxnSpPr/>
      </xdr:nvCxnSpPr>
      <xdr:spPr>
        <a:xfrm flipH="1">
          <a:off x="5007610" y="11094085"/>
          <a:ext cx="172085" cy="81026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250190</xdr:colOff>
      <xdr:row>57</xdr:row>
      <xdr:rowOff>64135</xdr:rowOff>
    </xdr:from>
    <xdr:to>
      <xdr:col>13</xdr:col>
      <xdr:colOff>14605</xdr:colOff>
      <xdr:row>58</xdr:row>
      <xdr:rowOff>50165</xdr:rowOff>
    </xdr:to>
    <xdr:sp>
      <xdr:nvSpPr>
        <xdr:cNvPr id="43" name="矩形 42"/>
        <xdr:cNvSpPr/>
      </xdr:nvSpPr>
      <xdr:spPr>
        <a:xfrm>
          <a:off x="4965065" y="10922635"/>
          <a:ext cx="621665" cy="17653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 b="1">
              <a:solidFill>
                <a:srgbClr val="FF0000"/>
              </a:solidFill>
            </a:rPr>
            <a:t>C/H</a:t>
          </a:r>
          <a:r>
            <a:rPr lang="zh-CN" altLang="en-US" sz="1000" b="1">
              <a:solidFill>
                <a:srgbClr val="FF0000"/>
              </a:solidFill>
            </a:rPr>
            <a:t>孔</a:t>
          </a:r>
          <a:r>
            <a:rPr lang="en-US" altLang="zh-CN" sz="1000" b="1">
              <a:solidFill>
                <a:srgbClr val="FF0000"/>
              </a:solidFill>
            </a:rPr>
            <a:t>1</a:t>
          </a:r>
          <a:endParaRPr lang="en-US" altLang="zh-CN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363220</xdr:colOff>
      <xdr:row>79</xdr:row>
      <xdr:rowOff>85725</xdr:rowOff>
    </xdr:from>
    <xdr:to>
      <xdr:col>2</xdr:col>
      <xdr:colOff>1270</xdr:colOff>
      <xdr:row>80</xdr:row>
      <xdr:rowOff>19050</xdr:rowOff>
    </xdr:to>
    <xdr:cxnSp>
      <xdr:nvCxnSpPr>
        <xdr:cNvPr id="45" name="直接箭头连接符 44"/>
        <xdr:cNvCxnSpPr/>
      </xdr:nvCxnSpPr>
      <xdr:spPr>
        <a:xfrm flipH="1">
          <a:off x="363220" y="15135225"/>
          <a:ext cx="495300" cy="123825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332740</xdr:colOff>
      <xdr:row>79</xdr:row>
      <xdr:rowOff>0</xdr:rowOff>
    </xdr:from>
    <xdr:to>
      <xdr:col>3</xdr:col>
      <xdr:colOff>97155</xdr:colOff>
      <xdr:row>79</xdr:row>
      <xdr:rowOff>167005</xdr:rowOff>
    </xdr:to>
    <xdr:sp>
      <xdr:nvSpPr>
        <xdr:cNvPr id="46" name="矩形 45"/>
        <xdr:cNvSpPr/>
      </xdr:nvSpPr>
      <xdr:spPr>
        <a:xfrm>
          <a:off x="761365" y="15049500"/>
          <a:ext cx="621665" cy="16700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 b="1">
              <a:solidFill>
                <a:srgbClr val="FF0000"/>
              </a:solidFill>
            </a:rPr>
            <a:t>C/H</a:t>
          </a:r>
          <a:r>
            <a:rPr lang="zh-CN" altLang="en-US" sz="1000" b="1">
              <a:solidFill>
                <a:srgbClr val="FF0000"/>
              </a:solidFill>
            </a:rPr>
            <a:t>孔</a:t>
          </a:r>
          <a:r>
            <a:rPr lang="en-US" altLang="zh-CN" sz="1000" b="1">
              <a:solidFill>
                <a:srgbClr val="FF0000"/>
              </a:solidFill>
            </a:rPr>
            <a:t>1</a:t>
          </a:r>
          <a:endParaRPr lang="en-US" altLang="zh-CN" sz="10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20</xdr:col>
      <xdr:colOff>28575</xdr:colOff>
      <xdr:row>81</xdr:row>
      <xdr:rowOff>38100</xdr:rowOff>
    </xdr:from>
    <xdr:to>
      <xdr:col>21</xdr:col>
      <xdr:colOff>351790</xdr:colOff>
      <xdr:row>85</xdr:row>
      <xdr:rowOff>37465</xdr:rowOff>
    </xdr:to>
    <xdr:pic>
      <xdr:nvPicPr>
        <xdr:cNvPr id="54" name="Picture 25056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34425" y="15468600"/>
          <a:ext cx="751840" cy="7613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27</xdr:col>
      <xdr:colOff>19050</xdr:colOff>
      <xdr:row>77</xdr:row>
      <xdr:rowOff>123824</xdr:rowOff>
    </xdr:from>
    <xdr:ext cx="1172116" cy="275717"/>
    <xdr:sp>
      <xdr:nvSpPr>
        <xdr:cNvPr id="55" name="矩形标注 54"/>
        <xdr:cNvSpPr/>
      </xdr:nvSpPr>
      <xdr:spPr>
        <a:xfrm>
          <a:off x="12296775" y="14791690"/>
          <a:ext cx="1171575" cy="276225"/>
        </a:xfrm>
        <a:prstGeom prst="wedgeRectCallout">
          <a:avLst>
            <a:gd name="adj1" fmla="val -33022"/>
            <a:gd name="adj2" fmla="val -1689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只填写绿色区域</a:t>
          </a:r>
          <a:endParaRPr lang="zh-CN" altLang="en-US" sz="1100"/>
        </a:p>
      </xdr:txBody>
    </xdr:sp>
    <xdr:clientData/>
  </xdr:oneCellAnchor>
  <xdr:oneCellAnchor>
    <xdr:from>
      <xdr:col>27</xdr:col>
      <xdr:colOff>180975</xdr:colOff>
      <xdr:row>85</xdr:row>
      <xdr:rowOff>180340</xdr:rowOff>
    </xdr:from>
    <xdr:ext cx="1171575" cy="276225"/>
    <xdr:sp>
      <xdr:nvSpPr>
        <xdr:cNvPr id="56" name="矩形标注 55"/>
        <xdr:cNvSpPr/>
      </xdr:nvSpPr>
      <xdr:spPr>
        <a:xfrm>
          <a:off x="12458700" y="16372840"/>
          <a:ext cx="1171575" cy="276225"/>
        </a:xfrm>
        <a:prstGeom prst="wedgeRectCallout">
          <a:avLst>
            <a:gd name="adj1" fmla="val -33022"/>
            <a:gd name="adj2" fmla="val -1689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只填写绿色区域</a:t>
          </a:r>
          <a:endParaRPr lang="zh-CN" altLang="en-US" sz="1100"/>
        </a:p>
      </xdr:txBody>
    </xdr:sp>
    <xdr:clientData/>
  </xdr:oneCellAnchor>
  <xdr:twoCellAnchor>
    <xdr:from>
      <xdr:col>20</xdr:col>
      <xdr:colOff>102870</xdr:colOff>
      <xdr:row>76</xdr:row>
      <xdr:rowOff>9525</xdr:rowOff>
    </xdr:from>
    <xdr:to>
      <xdr:col>21</xdr:col>
      <xdr:colOff>295910</xdr:colOff>
      <xdr:row>76</xdr:row>
      <xdr:rowOff>176530</xdr:rowOff>
    </xdr:to>
    <xdr:sp>
      <xdr:nvSpPr>
        <xdr:cNvPr id="57" name="矩形 56"/>
        <xdr:cNvSpPr/>
      </xdr:nvSpPr>
      <xdr:spPr>
        <a:xfrm>
          <a:off x="8808720" y="14487525"/>
          <a:ext cx="621665" cy="16700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 b="1">
              <a:solidFill>
                <a:srgbClr val="FF0000"/>
              </a:solidFill>
            </a:rPr>
            <a:t>C/H</a:t>
          </a:r>
          <a:r>
            <a:rPr lang="zh-CN" altLang="en-US" sz="1000" b="1">
              <a:solidFill>
                <a:srgbClr val="FF0000"/>
              </a:solidFill>
            </a:rPr>
            <a:t>孔</a:t>
          </a:r>
          <a:r>
            <a:rPr lang="en-US" altLang="zh-CN" sz="1000" b="1">
              <a:solidFill>
                <a:srgbClr val="FF0000"/>
              </a:solidFill>
            </a:rPr>
            <a:t>2</a:t>
          </a:r>
          <a:endParaRPr lang="en-US" altLang="zh-CN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95250</xdr:colOff>
      <xdr:row>76</xdr:row>
      <xdr:rowOff>93345</xdr:rowOff>
    </xdr:from>
    <xdr:to>
      <xdr:col>20</xdr:col>
      <xdr:colOff>102870</xdr:colOff>
      <xdr:row>76</xdr:row>
      <xdr:rowOff>171450</xdr:rowOff>
    </xdr:to>
    <xdr:cxnSp>
      <xdr:nvCxnSpPr>
        <xdr:cNvPr id="58" name="直接箭头连接符 57"/>
        <xdr:cNvCxnSpPr>
          <a:stCxn id="57" idx="1"/>
        </xdr:cNvCxnSpPr>
      </xdr:nvCxnSpPr>
      <xdr:spPr>
        <a:xfrm flipH="1">
          <a:off x="7515225" y="14571345"/>
          <a:ext cx="1293495" cy="78105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351790</xdr:colOff>
      <xdr:row>75</xdr:row>
      <xdr:rowOff>129540</xdr:rowOff>
    </xdr:from>
    <xdr:to>
      <xdr:col>12</xdr:col>
      <xdr:colOff>76200</xdr:colOff>
      <xdr:row>79</xdr:row>
      <xdr:rowOff>38100</xdr:rowOff>
    </xdr:to>
    <xdr:cxnSp>
      <xdr:nvCxnSpPr>
        <xdr:cNvPr id="65" name="直接箭头连接符 64"/>
        <xdr:cNvCxnSpPr/>
      </xdr:nvCxnSpPr>
      <xdr:spPr>
        <a:xfrm>
          <a:off x="5066665" y="14417040"/>
          <a:ext cx="153035" cy="67056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120015</xdr:colOff>
      <xdr:row>74</xdr:row>
      <xdr:rowOff>99695</xdr:rowOff>
    </xdr:from>
    <xdr:to>
      <xdr:col>12</xdr:col>
      <xdr:colOff>313055</xdr:colOff>
      <xdr:row>75</xdr:row>
      <xdr:rowOff>85725</xdr:rowOff>
    </xdr:to>
    <xdr:sp>
      <xdr:nvSpPr>
        <xdr:cNvPr id="66" name="矩形 65"/>
        <xdr:cNvSpPr/>
      </xdr:nvSpPr>
      <xdr:spPr>
        <a:xfrm>
          <a:off x="4834890" y="14196695"/>
          <a:ext cx="621665" cy="17653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 b="1">
              <a:solidFill>
                <a:srgbClr val="FF0000"/>
              </a:solidFill>
            </a:rPr>
            <a:t>C/H</a:t>
          </a:r>
          <a:r>
            <a:rPr lang="zh-CN" altLang="en-US" sz="1000" b="1">
              <a:solidFill>
                <a:srgbClr val="FF0000"/>
              </a:solidFill>
            </a:rPr>
            <a:t>孔</a:t>
          </a:r>
          <a:r>
            <a:rPr lang="en-US" altLang="zh-CN" sz="1000" b="1">
              <a:solidFill>
                <a:srgbClr val="FF0000"/>
              </a:solidFill>
            </a:rPr>
            <a:t>1</a:t>
          </a:r>
          <a:endParaRPr lang="en-US" altLang="zh-CN" sz="10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20</xdr:col>
      <xdr:colOff>28575</xdr:colOff>
      <xdr:row>47</xdr:row>
      <xdr:rowOff>95250</xdr:rowOff>
    </xdr:from>
    <xdr:to>
      <xdr:col>21</xdr:col>
      <xdr:colOff>352425</xdr:colOff>
      <xdr:row>51</xdr:row>
      <xdr:rowOff>95250</xdr:rowOff>
    </xdr:to>
    <xdr:pic>
      <xdr:nvPicPr>
        <xdr:cNvPr id="95" name="Picture 25056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34425" y="9048750"/>
          <a:ext cx="7524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142875</xdr:colOff>
      <xdr:row>181</xdr:row>
      <xdr:rowOff>60960</xdr:rowOff>
    </xdr:from>
    <xdr:to>
      <xdr:col>21</xdr:col>
      <xdr:colOff>116205</xdr:colOff>
      <xdr:row>192</xdr:row>
      <xdr:rowOff>81915</xdr:rowOff>
    </xdr:to>
    <xdr:pic>
      <xdr:nvPicPr>
        <xdr:cNvPr id="119" name="图片 1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57750" y="34541460"/>
          <a:ext cx="4392930" cy="2116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208915</xdr:colOff>
      <xdr:row>190</xdr:row>
      <xdr:rowOff>104140</xdr:rowOff>
    </xdr:from>
    <xdr:to>
      <xdr:col>11</xdr:col>
      <xdr:colOff>218440</xdr:colOff>
      <xdr:row>196</xdr:row>
      <xdr:rowOff>37465</xdr:rowOff>
    </xdr:to>
    <xdr:cxnSp>
      <xdr:nvCxnSpPr>
        <xdr:cNvPr id="120" name="直接连接符 119"/>
        <xdr:cNvCxnSpPr/>
      </xdr:nvCxnSpPr>
      <xdr:spPr>
        <a:xfrm>
          <a:off x="4923790" y="36299140"/>
          <a:ext cx="9525" cy="1076325"/>
        </a:xfrm>
        <a:prstGeom prst="line">
          <a:avLst/>
        </a:prstGeom>
        <a:ln w="190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113665</xdr:colOff>
      <xdr:row>189</xdr:row>
      <xdr:rowOff>94615</xdr:rowOff>
    </xdr:from>
    <xdr:to>
      <xdr:col>21</xdr:col>
      <xdr:colOff>123190</xdr:colOff>
      <xdr:row>196</xdr:row>
      <xdr:rowOff>56515</xdr:rowOff>
    </xdr:to>
    <xdr:cxnSp>
      <xdr:nvCxnSpPr>
        <xdr:cNvPr id="121" name="直接连接符 120"/>
        <xdr:cNvCxnSpPr/>
      </xdr:nvCxnSpPr>
      <xdr:spPr>
        <a:xfrm flipH="1">
          <a:off x="9248140" y="36099115"/>
          <a:ext cx="9525" cy="1295400"/>
        </a:xfrm>
        <a:prstGeom prst="line">
          <a:avLst/>
        </a:prstGeom>
        <a:ln w="190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180340</xdr:colOff>
      <xdr:row>181</xdr:row>
      <xdr:rowOff>85090</xdr:rowOff>
    </xdr:from>
    <xdr:to>
      <xdr:col>17</xdr:col>
      <xdr:colOff>180340</xdr:colOff>
      <xdr:row>192</xdr:row>
      <xdr:rowOff>66040</xdr:rowOff>
    </xdr:to>
    <xdr:cxnSp>
      <xdr:nvCxnSpPr>
        <xdr:cNvPr id="122" name="直接连接符 121"/>
        <xdr:cNvCxnSpPr/>
      </xdr:nvCxnSpPr>
      <xdr:spPr>
        <a:xfrm>
          <a:off x="7600315" y="34565590"/>
          <a:ext cx="0" cy="2076450"/>
        </a:xfrm>
        <a:prstGeom prst="line">
          <a:avLst/>
        </a:prstGeom>
        <a:ln w="19050">
          <a:solidFill>
            <a:srgbClr val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208915</xdr:colOff>
      <xdr:row>186</xdr:row>
      <xdr:rowOff>132715</xdr:rowOff>
    </xdr:from>
    <xdr:ext cx="732790" cy="303530"/>
    <xdr:sp>
      <xdr:nvSpPr>
        <xdr:cNvPr id="123" name="矩形 122"/>
        <xdr:cNvSpPr/>
      </xdr:nvSpPr>
      <xdr:spPr>
        <a:xfrm>
          <a:off x="7628890" y="35565715"/>
          <a:ext cx="732790" cy="30353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tIns="18000" bIns="18000" rtlCol="0" anchor="t">
          <a:sp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2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11</xdr:col>
      <xdr:colOff>199390</xdr:colOff>
      <xdr:row>194</xdr:row>
      <xdr:rowOff>27940</xdr:rowOff>
    </xdr:from>
    <xdr:to>
      <xdr:col>21</xdr:col>
      <xdr:colOff>113665</xdr:colOff>
      <xdr:row>194</xdr:row>
      <xdr:rowOff>27940</xdr:rowOff>
    </xdr:to>
    <xdr:cxnSp>
      <xdr:nvCxnSpPr>
        <xdr:cNvPr id="124" name="直接连接符 123"/>
        <xdr:cNvCxnSpPr/>
      </xdr:nvCxnSpPr>
      <xdr:spPr>
        <a:xfrm flipH="1">
          <a:off x="4914265" y="36984940"/>
          <a:ext cx="4333875" cy="0"/>
        </a:xfrm>
        <a:prstGeom prst="line">
          <a:avLst/>
        </a:prstGeom>
        <a:ln w="19050">
          <a:solidFill>
            <a:srgbClr val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194945</xdr:colOff>
      <xdr:row>193</xdr:row>
      <xdr:rowOff>74930</xdr:rowOff>
    </xdr:from>
    <xdr:ext cx="818515" cy="337185"/>
    <xdr:sp>
      <xdr:nvSpPr>
        <xdr:cNvPr id="165" name="矩形 164"/>
        <xdr:cNvSpPr/>
      </xdr:nvSpPr>
      <xdr:spPr>
        <a:xfrm>
          <a:off x="6624320" y="36841430"/>
          <a:ext cx="818515" cy="3371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tIns="18000" bIns="18000" rtlCol="0" anchor="t">
          <a:sp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2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5</xdr:col>
      <xdr:colOff>147320</xdr:colOff>
      <xdr:row>195</xdr:row>
      <xdr:rowOff>109855</xdr:rowOff>
    </xdr:from>
    <xdr:to>
      <xdr:col>7</xdr:col>
      <xdr:colOff>357505</xdr:colOff>
      <xdr:row>199</xdr:row>
      <xdr:rowOff>24130</xdr:rowOff>
    </xdr:to>
    <xdr:sp>
      <xdr:nvSpPr>
        <xdr:cNvPr id="167" name="上箭头 166"/>
        <xdr:cNvSpPr/>
      </xdr:nvSpPr>
      <xdr:spPr>
        <a:xfrm rot="5400000">
          <a:off x="2486025" y="37061775"/>
          <a:ext cx="676275" cy="1067435"/>
        </a:xfrm>
        <a:prstGeom prst="upArrow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ysClr val="windowText" lastClr="000000"/>
              </a:solidFill>
            </a:rPr>
            <a:t>轧制方向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358775</xdr:colOff>
      <xdr:row>211</xdr:row>
      <xdr:rowOff>28575</xdr:rowOff>
    </xdr:from>
    <xdr:to>
      <xdr:col>2</xdr:col>
      <xdr:colOff>198120</xdr:colOff>
      <xdr:row>212</xdr:row>
      <xdr:rowOff>137795</xdr:rowOff>
    </xdr:to>
    <xdr:sp>
      <xdr:nvSpPr>
        <xdr:cNvPr id="190" name="圆角矩形 189"/>
        <xdr:cNvSpPr/>
      </xdr:nvSpPr>
      <xdr:spPr>
        <a:xfrm>
          <a:off x="787400" y="40224075"/>
          <a:ext cx="267970" cy="299720"/>
        </a:xfrm>
        <a:prstGeom prst="round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200">
              <a:solidFill>
                <a:sysClr val="windowText" lastClr="000000"/>
              </a:solidFill>
            </a:rPr>
            <a:t>1</a:t>
          </a:r>
          <a:endParaRPr lang="en-US" altLang="zh-CN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384175</xdr:colOff>
      <xdr:row>195</xdr:row>
      <xdr:rowOff>141605</xdr:rowOff>
    </xdr:from>
    <xdr:to>
      <xdr:col>17</xdr:col>
      <xdr:colOff>108585</xdr:colOff>
      <xdr:row>199</xdr:row>
      <xdr:rowOff>55880</xdr:rowOff>
    </xdr:to>
    <xdr:sp>
      <xdr:nvSpPr>
        <xdr:cNvPr id="191" name="上箭头 190"/>
        <xdr:cNvSpPr/>
      </xdr:nvSpPr>
      <xdr:spPr>
        <a:xfrm rot="5400000">
          <a:off x="6618605" y="37055425"/>
          <a:ext cx="676275" cy="1143635"/>
        </a:xfrm>
        <a:prstGeom prst="upArrow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ysClr val="windowText" lastClr="000000"/>
              </a:solidFill>
            </a:rPr>
            <a:t>轧制方向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77470</xdr:colOff>
      <xdr:row>420</xdr:row>
      <xdr:rowOff>155575</xdr:rowOff>
    </xdr:from>
    <xdr:to>
      <xdr:col>16</xdr:col>
      <xdr:colOff>47625</xdr:colOff>
      <xdr:row>424</xdr:row>
      <xdr:rowOff>103505</xdr:rowOff>
    </xdr:to>
    <xdr:cxnSp>
      <xdr:nvCxnSpPr>
        <xdr:cNvPr id="444" name="直接箭头连接符 443"/>
        <xdr:cNvCxnSpPr/>
      </xdr:nvCxnSpPr>
      <xdr:spPr>
        <a:xfrm flipH="1" flipV="1">
          <a:off x="6506845" y="80165575"/>
          <a:ext cx="398780" cy="70993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283210</xdr:colOff>
      <xdr:row>424</xdr:row>
      <xdr:rowOff>137795</xdr:rowOff>
    </xdr:from>
    <xdr:to>
      <xdr:col>16</xdr:col>
      <xdr:colOff>187960</xdr:colOff>
      <xdr:row>426</xdr:row>
      <xdr:rowOff>71120</xdr:rowOff>
    </xdr:to>
    <xdr:sp>
      <xdr:nvSpPr>
        <xdr:cNvPr id="445" name="文本框 444"/>
        <xdr:cNvSpPr txBox="1"/>
      </xdr:nvSpPr>
      <xdr:spPr>
        <a:xfrm>
          <a:off x="6712585" y="80909795"/>
          <a:ext cx="333375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200">
              <a:ln>
                <a:noFill/>
              </a:ln>
            </a:rPr>
            <a:t>1</a:t>
          </a:r>
          <a:endParaRPr lang="en-US" altLang="zh-CN" sz="1200">
            <a:ln>
              <a:noFill/>
            </a:ln>
          </a:endParaRPr>
        </a:p>
      </xdr:txBody>
    </xdr:sp>
    <xdr:clientData/>
  </xdr:twoCellAnchor>
  <xdr:twoCellAnchor>
    <xdr:from>
      <xdr:col>0</xdr:col>
      <xdr:colOff>180975</xdr:colOff>
      <xdr:row>414</xdr:row>
      <xdr:rowOff>170180</xdr:rowOff>
    </xdr:from>
    <xdr:to>
      <xdr:col>1</xdr:col>
      <xdr:colOff>141605</xdr:colOff>
      <xdr:row>417</xdr:row>
      <xdr:rowOff>3175</xdr:rowOff>
    </xdr:to>
    <xdr:sp>
      <xdr:nvSpPr>
        <xdr:cNvPr id="454" name="文本框 453"/>
        <xdr:cNvSpPr txBox="1"/>
      </xdr:nvSpPr>
      <xdr:spPr>
        <a:xfrm>
          <a:off x="180975" y="79037180"/>
          <a:ext cx="389255" cy="4044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2000"/>
            <a:t>1</a:t>
          </a:r>
          <a:endParaRPr lang="en-US" altLang="zh-CN" sz="2000"/>
        </a:p>
      </xdr:txBody>
    </xdr:sp>
    <xdr:clientData/>
  </xdr:twoCellAnchor>
  <xdr:twoCellAnchor>
    <xdr:from>
      <xdr:col>1</xdr:col>
      <xdr:colOff>302895</xdr:colOff>
      <xdr:row>421</xdr:row>
      <xdr:rowOff>119380</xdr:rowOff>
    </xdr:from>
    <xdr:to>
      <xdr:col>3</xdr:col>
      <xdr:colOff>396875</xdr:colOff>
      <xdr:row>423</xdr:row>
      <xdr:rowOff>1270</xdr:rowOff>
    </xdr:to>
    <xdr:sp>
      <xdr:nvSpPr>
        <xdr:cNvPr id="456" name="文本框 455"/>
        <xdr:cNvSpPr txBox="1"/>
      </xdr:nvSpPr>
      <xdr:spPr>
        <a:xfrm>
          <a:off x="731520" y="80319880"/>
          <a:ext cx="951230" cy="2628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/>
            <a:t>成形性</a:t>
          </a:r>
          <a:endParaRPr lang="en-US" altLang="zh-CN" sz="1200"/>
        </a:p>
      </xdr:txBody>
    </xdr:sp>
    <xdr:clientData/>
  </xdr:twoCellAnchor>
  <xdr:twoCellAnchor>
    <xdr:from>
      <xdr:col>5</xdr:col>
      <xdr:colOff>101600</xdr:colOff>
      <xdr:row>421</xdr:row>
      <xdr:rowOff>95885</xdr:rowOff>
    </xdr:from>
    <xdr:to>
      <xdr:col>6</xdr:col>
      <xdr:colOff>367665</xdr:colOff>
      <xdr:row>423</xdr:row>
      <xdr:rowOff>0</xdr:rowOff>
    </xdr:to>
    <xdr:sp>
      <xdr:nvSpPr>
        <xdr:cNvPr id="457" name="文本框 456"/>
        <xdr:cNvSpPr txBox="1"/>
      </xdr:nvSpPr>
      <xdr:spPr>
        <a:xfrm>
          <a:off x="2244725" y="80296385"/>
          <a:ext cx="694690" cy="285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/>
            <a:t>减薄</a:t>
          </a:r>
          <a:endParaRPr lang="en-US" altLang="zh-CN" sz="1200"/>
        </a:p>
      </xdr:txBody>
    </xdr:sp>
    <xdr:clientData/>
  </xdr:twoCellAnchor>
  <xdr:twoCellAnchor>
    <xdr:from>
      <xdr:col>8</xdr:col>
      <xdr:colOff>146685</xdr:colOff>
      <xdr:row>421</xdr:row>
      <xdr:rowOff>84455</xdr:rowOff>
    </xdr:from>
    <xdr:to>
      <xdr:col>9</xdr:col>
      <xdr:colOff>412750</xdr:colOff>
      <xdr:row>422</xdr:row>
      <xdr:rowOff>169545</xdr:rowOff>
    </xdr:to>
    <xdr:sp>
      <xdr:nvSpPr>
        <xdr:cNvPr id="458" name="文本框 457"/>
        <xdr:cNvSpPr txBox="1"/>
      </xdr:nvSpPr>
      <xdr:spPr>
        <a:xfrm>
          <a:off x="3575685" y="80284955"/>
          <a:ext cx="694690" cy="275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/>
            <a:t>失效</a:t>
          </a:r>
          <a:endParaRPr lang="en-US" altLang="zh-CN" sz="1200"/>
        </a:p>
      </xdr:txBody>
    </xdr:sp>
    <xdr:clientData/>
  </xdr:twoCellAnchor>
  <xdr:twoCellAnchor>
    <xdr:from>
      <xdr:col>14</xdr:col>
      <xdr:colOff>339725</xdr:colOff>
      <xdr:row>455</xdr:row>
      <xdr:rowOff>1270</xdr:rowOff>
    </xdr:from>
    <xdr:to>
      <xdr:col>15</xdr:col>
      <xdr:colOff>185420</xdr:colOff>
      <xdr:row>459</xdr:row>
      <xdr:rowOff>64770</xdr:rowOff>
    </xdr:to>
    <xdr:cxnSp>
      <xdr:nvCxnSpPr>
        <xdr:cNvPr id="480" name="直接箭头连接符 479"/>
        <xdr:cNvCxnSpPr>
          <a:endCxn id="184" idx="4"/>
        </xdr:cNvCxnSpPr>
      </xdr:nvCxnSpPr>
      <xdr:spPr>
        <a:xfrm flipH="1" flipV="1">
          <a:off x="6340475" y="86678770"/>
          <a:ext cx="274320" cy="8255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336550</xdr:colOff>
      <xdr:row>298</xdr:row>
      <xdr:rowOff>179705</xdr:rowOff>
    </xdr:from>
    <xdr:to>
      <xdr:col>14</xdr:col>
      <xdr:colOff>217805</xdr:colOff>
      <xdr:row>304</xdr:row>
      <xdr:rowOff>164465</xdr:rowOff>
    </xdr:to>
    <xdr:grpSp>
      <xdr:nvGrpSpPr>
        <xdr:cNvPr id="79" name="组合 4"/>
        <xdr:cNvGrpSpPr/>
      </xdr:nvGrpSpPr>
      <xdr:grpSpPr>
        <a:xfrm>
          <a:off x="3765550" y="56948705"/>
          <a:ext cx="2453005" cy="1127760"/>
          <a:chOff x="6429375" y="1485900"/>
          <a:chExt cx="2867025" cy="1410613"/>
        </a:xfrm>
      </xdr:grpSpPr>
      <xdr:pic>
        <xdr:nvPicPr>
          <xdr:cNvPr id="80" name="图片 2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6429375" y="1485900"/>
            <a:ext cx="2867025" cy="1410613"/>
          </a:xfrm>
          <a:prstGeom prst="rect">
            <a:avLst/>
          </a:prstGeom>
          <a:noFill/>
          <a:ln w="9525">
            <a:noFill/>
          </a:ln>
        </xdr:spPr>
      </xdr:pic>
      <xdr:sp>
        <xdr:nvSpPr>
          <xdr:cNvPr id="81" name="矩形 3"/>
          <xdr:cNvSpPr/>
        </xdr:nvSpPr>
        <xdr:spPr>
          <a:xfrm>
            <a:off x="8334375" y="2600324"/>
            <a:ext cx="304800" cy="238125"/>
          </a:xfrm>
          <a:prstGeom prst="rect">
            <a:avLst/>
          </a:prstGeom>
          <a:solidFill>
            <a:schemeClr val="bg1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horzOverflow="clip" wrap="square" lIns="18288" tIns="0" rIns="0" bIns="0" rtlCol="0" anchor="t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400">
                <a:solidFill>
                  <a:srgbClr val="FF0000"/>
                </a:solidFill>
              </a:rPr>
              <a:t>R5</a:t>
            </a:r>
            <a:endParaRPr lang="zh-CN" altLang="en-US" sz="14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11</xdr:col>
      <xdr:colOff>193040</xdr:colOff>
      <xdr:row>40</xdr:row>
      <xdr:rowOff>113030</xdr:rowOff>
    </xdr:from>
    <xdr:to>
      <xdr:col>18</xdr:col>
      <xdr:colOff>356235</xdr:colOff>
      <xdr:row>51</xdr:row>
      <xdr:rowOff>102235</xdr:rowOff>
    </xdr:to>
    <xdr:sp>
      <xdr:nvSpPr>
        <xdr:cNvPr id="86" name="MPTXT17"/>
        <xdr:cNvSpPr txBox="1"/>
      </xdr:nvSpPr>
      <xdr:spPr>
        <a:xfrm>
          <a:off x="4907915" y="7733030"/>
          <a:ext cx="3296920" cy="208470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工序图片</a:t>
          </a:r>
          <a:endParaRPr lang="zh-CN" altLang="en-US" sz="2000"/>
        </a:p>
      </xdr:txBody>
    </xdr:sp>
    <xdr:clientData/>
  </xdr:twoCellAnchor>
  <xdr:twoCellAnchor>
    <xdr:from>
      <xdr:col>19</xdr:col>
      <xdr:colOff>33020</xdr:colOff>
      <xdr:row>43</xdr:row>
      <xdr:rowOff>160020</xdr:rowOff>
    </xdr:from>
    <xdr:to>
      <xdr:col>21</xdr:col>
      <xdr:colOff>313690</xdr:colOff>
      <xdr:row>45</xdr:row>
      <xdr:rowOff>129540</xdr:rowOff>
    </xdr:to>
    <xdr:sp>
      <xdr:nvSpPr>
        <xdr:cNvPr id="87" name="矩形 86"/>
        <xdr:cNvSpPr/>
      </xdr:nvSpPr>
      <xdr:spPr>
        <a:xfrm>
          <a:off x="8310245" y="8351520"/>
          <a:ext cx="1137920" cy="3505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 b="1">
              <a:solidFill>
                <a:srgbClr val="FF0000"/>
              </a:solidFill>
            </a:rPr>
            <a:t>C/H</a:t>
          </a:r>
          <a:r>
            <a:rPr lang="zh-CN" altLang="en-US" sz="1000" b="1">
              <a:solidFill>
                <a:srgbClr val="FF0000"/>
              </a:solidFill>
            </a:rPr>
            <a:t>孔，</a:t>
          </a:r>
          <a:r>
            <a:rPr lang="zh-CN" altLang="en-US" sz="800" b="1">
              <a:solidFill>
                <a:srgbClr val="FF0000"/>
              </a:solidFill>
            </a:rPr>
            <a:t>OP20 冲出此CH孔用于后序</a:t>
          </a:r>
          <a:endParaRPr lang="zh-CN" altLang="en-US" sz="800" b="1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182245</xdr:colOff>
      <xdr:row>41</xdr:row>
      <xdr:rowOff>34290</xdr:rowOff>
    </xdr:from>
    <xdr:to>
      <xdr:col>21</xdr:col>
      <xdr:colOff>174625</xdr:colOff>
      <xdr:row>42</xdr:row>
      <xdr:rowOff>29845</xdr:rowOff>
    </xdr:to>
    <xdr:sp>
      <xdr:nvSpPr>
        <xdr:cNvPr id="88" name="矩形 87"/>
        <xdr:cNvSpPr/>
      </xdr:nvSpPr>
      <xdr:spPr>
        <a:xfrm>
          <a:off x="8459470" y="7844790"/>
          <a:ext cx="849630" cy="1860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 b="1">
              <a:solidFill>
                <a:srgbClr val="FF0000"/>
              </a:solidFill>
            </a:rPr>
            <a:t>C/H</a:t>
          </a:r>
          <a:r>
            <a:rPr lang="zh-CN" altLang="en-US" sz="1000" b="1">
              <a:solidFill>
                <a:srgbClr val="FF0000"/>
              </a:solidFill>
            </a:rPr>
            <a:t>孔</a:t>
          </a:r>
          <a:endParaRPr lang="zh-CN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46990</xdr:colOff>
      <xdr:row>41</xdr:row>
      <xdr:rowOff>119380</xdr:rowOff>
    </xdr:from>
    <xdr:to>
      <xdr:col>19</xdr:col>
      <xdr:colOff>182245</xdr:colOff>
      <xdr:row>42</xdr:row>
      <xdr:rowOff>93980</xdr:rowOff>
    </xdr:to>
    <xdr:cxnSp>
      <xdr:nvCxnSpPr>
        <xdr:cNvPr id="89" name="直接箭头连接符 88"/>
        <xdr:cNvCxnSpPr/>
      </xdr:nvCxnSpPr>
      <xdr:spPr>
        <a:xfrm flipH="1">
          <a:off x="7895590" y="7929880"/>
          <a:ext cx="563880" cy="1651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21590</xdr:colOff>
      <xdr:row>42</xdr:row>
      <xdr:rowOff>175260</xdr:rowOff>
    </xdr:from>
    <xdr:to>
      <xdr:col>19</xdr:col>
      <xdr:colOff>33020</xdr:colOff>
      <xdr:row>44</xdr:row>
      <xdr:rowOff>144780</xdr:rowOff>
    </xdr:to>
    <xdr:cxnSp>
      <xdr:nvCxnSpPr>
        <xdr:cNvPr id="90" name="直接箭头连接符 89"/>
        <xdr:cNvCxnSpPr>
          <a:stCxn id="87" idx="1"/>
        </xdr:cNvCxnSpPr>
      </xdr:nvCxnSpPr>
      <xdr:spPr>
        <a:xfrm flipH="1" flipV="1">
          <a:off x="7870190" y="8176260"/>
          <a:ext cx="440055" cy="35052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36830</xdr:colOff>
      <xdr:row>107</xdr:row>
      <xdr:rowOff>24130</xdr:rowOff>
    </xdr:from>
    <xdr:to>
      <xdr:col>8</xdr:col>
      <xdr:colOff>276225</xdr:colOff>
      <xdr:row>118</xdr:row>
      <xdr:rowOff>13335</xdr:rowOff>
    </xdr:to>
    <xdr:sp>
      <xdr:nvSpPr>
        <xdr:cNvPr id="101" name="MPTXT19"/>
        <xdr:cNvSpPr txBox="1"/>
      </xdr:nvSpPr>
      <xdr:spPr>
        <a:xfrm>
          <a:off x="465455" y="20407630"/>
          <a:ext cx="3239770" cy="208470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补偿区域图片</a:t>
          </a:r>
          <a:endParaRPr lang="zh-CN" altLang="en-US" sz="2000"/>
        </a:p>
      </xdr:txBody>
    </xdr:sp>
    <xdr:clientData/>
  </xdr:twoCellAnchor>
  <xdr:twoCellAnchor>
    <xdr:from>
      <xdr:col>12</xdr:col>
      <xdr:colOff>193040</xdr:colOff>
      <xdr:row>107</xdr:row>
      <xdr:rowOff>0</xdr:rowOff>
    </xdr:from>
    <xdr:to>
      <xdr:col>19</xdr:col>
      <xdr:colOff>299085</xdr:colOff>
      <xdr:row>117</xdr:row>
      <xdr:rowOff>170180</xdr:rowOff>
    </xdr:to>
    <xdr:sp>
      <xdr:nvSpPr>
        <xdr:cNvPr id="102" name="MPTXT19"/>
        <xdr:cNvSpPr txBox="1"/>
      </xdr:nvSpPr>
      <xdr:spPr>
        <a:xfrm>
          <a:off x="5336540" y="20383500"/>
          <a:ext cx="3239770" cy="20751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补偿区域图片</a:t>
          </a:r>
          <a:endParaRPr lang="zh-CN" altLang="en-US" sz="2000"/>
        </a:p>
      </xdr:txBody>
    </xdr:sp>
    <xdr:clientData/>
  </xdr:twoCellAnchor>
  <xdr:twoCellAnchor>
    <xdr:from>
      <xdr:col>12</xdr:col>
      <xdr:colOff>147955</xdr:colOff>
      <xdr:row>122</xdr:row>
      <xdr:rowOff>179705</xdr:rowOff>
    </xdr:from>
    <xdr:to>
      <xdr:col>19</xdr:col>
      <xdr:colOff>254000</xdr:colOff>
      <xdr:row>133</xdr:row>
      <xdr:rowOff>168910</xdr:rowOff>
    </xdr:to>
    <xdr:sp>
      <xdr:nvSpPr>
        <xdr:cNvPr id="103" name="MPTXT19"/>
        <xdr:cNvSpPr txBox="1"/>
      </xdr:nvSpPr>
      <xdr:spPr>
        <a:xfrm>
          <a:off x="5291455" y="23420705"/>
          <a:ext cx="3239770" cy="208470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补偿区域图片</a:t>
          </a:r>
          <a:endParaRPr lang="zh-CN" altLang="en-US" sz="2000"/>
        </a:p>
      </xdr:txBody>
    </xdr:sp>
    <xdr:clientData/>
  </xdr:twoCellAnchor>
  <xdr:twoCellAnchor>
    <xdr:from>
      <xdr:col>0</xdr:col>
      <xdr:colOff>416560</xdr:colOff>
      <xdr:row>123</xdr:row>
      <xdr:rowOff>45085</xdr:rowOff>
    </xdr:from>
    <xdr:to>
      <xdr:col>8</xdr:col>
      <xdr:colOff>227330</xdr:colOff>
      <xdr:row>134</xdr:row>
      <xdr:rowOff>34290</xdr:rowOff>
    </xdr:to>
    <xdr:sp>
      <xdr:nvSpPr>
        <xdr:cNvPr id="105" name="MPTXT19"/>
        <xdr:cNvSpPr txBox="1"/>
      </xdr:nvSpPr>
      <xdr:spPr>
        <a:xfrm>
          <a:off x="416560" y="23476585"/>
          <a:ext cx="3239770" cy="208470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补偿区域图片</a:t>
          </a:r>
          <a:endParaRPr lang="zh-CN" altLang="en-US" sz="2000"/>
        </a:p>
      </xdr:txBody>
    </xdr:sp>
    <xdr:clientData/>
  </xdr:twoCellAnchor>
  <xdr:twoCellAnchor>
    <xdr:from>
      <xdr:col>1</xdr:col>
      <xdr:colOff>248285</xdr:colOff>
      <xdr:row>141</xdr:row>
      <xdr:rowOff>66675</xdr:rowOff>
    </xdr:from>
    <xdr:to>
      <xdr:col>9</xdr:col>
      <xdr:colOff>59055</xdr:colOff>
      <xdr:row>152</xdr:row>
      <xdr:rowOff>55880</xdr:rowOff>
    </xdr:to>
    <xdr:sp>
      <xdr:nvSpPr>
        <xdr:cNvPr id="114" name="MPTXT19"/>
        <xdr:cNvSpPr txBox="1"/>
      </xdr:nvSpPr>
      <xdr:spPr>
        <a:xfrm>
          <a:off x="676910" y="26927175"/>
          <a:ext cx="3239770" cy="208470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补偿区域图片</a:t>
          </a:r>
          <a:endParaRPr lang="zh-CN" altLang="en-US" sz="2000"/>
        </a:p>
      </xdr:txBody>
    </xdr:sp>
    <xdr:clientData/>
  </xdr:twoCellAnchor>
  <xdr:twoCellAnchor>
    <xdr:from>
      <xdr:col>13</xdr:col>
      <xdr:colOff>147955</xdr:colOff>
      <xdr:row>141</xdr:row>
      <xdr:rowOff>89535</xdr:rowOff>
    </xdr:from>
    <xdr:to>
      <xdr:col>20</xdr:col>
      <xdr:colOff>254000</xdr:colOff>
      <xdr:row>152</xdr:row>
      <xdr:rowOff>78740</xdr:rowOff>
    </xdr:to>
    <xdr:sp>
      <xdr:nvSpPr>
        <xdr:cNvPr id="115" name="MPTXT19"/>
        <xdr:cNvSpPr txBox="1"/>
      </xdr:nvSpPr>
      <xdr:spPr>
        <a:xfrm>
          <a:off x="5720080" y="26950035"/>
          <a:ext cx="3239770" cy="208470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补偿区域图片</a:t>
          </a:r>
          <a:endParaRPr lang="zh-CN" altLang="en-US" sz="2000"/>
        </a:p>
      </xdr:txBody>
    </xdr:sp>
    <xdr:clientData/>
  </xdr:twoCellAnchor>
  <xdr:oneCellAnchor>
    <xdr:from>
      <xdr:col>0</xdr:col>
      <xdr:colOff>294640</xdr:colOff>
      <xdr:row>208</xdr:row>
      <xdr:rowOff>157480</xdr:rowOff>
    </xdr:from>
    <xdr:ext cx="5995035" cy="4166235"/>
    <xdr:sp>
      <xdr:nvSpPr>
        <xdr:cNvPr id="125" name="MPTXT38"/>
        <xdr:cNvSpPr txBox="1"/>
      </xdr:nvSpPr>
      <xdr:spPr>
        <a:xfrm>
          <a:off x="294640" y="39781480"/>
          <a:ext cx="5995035" cy="416623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/>
            <a:t>流入量</a:t>
          </a:r>
          <a:endParaRPr lang="zh-CN" altLang="en-US" sz="1800"/>
        </a:p>
      </xdr:txBody>
    </xdr:sp>
    <xdr:clientData/>
  </xdr:oneCellAnchor>
  <xdr:oneCellAnchor>
    <xdr:from>
      <xdr:col>0</xdr:col>
      <xdr:colOff>182880</xdr:colOff>
      <xdr:row>243</xdr:row>
      <xdr:rowOff>10160</xdr:rowOff>
    </xdr:from>
    <xdr:ext cx="5995035" cy="4166235"/>
    <xdr:sp>
      <xdr:nvSpPr>
        <xdr:cNvPr id="128" name="MPTXT38"/>
        <xdr:cNvSpPr txBox="1"/>
      </xdr:nvSpPr>
      <xdr:spPr>
        <a:xfrm>
          <a:off x="182880" y="46301660"/>
          <a:ext cx="5995035" cy="416623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/>
            <a:t>流入量</a:t>
          </a:r>
          <a:endParaRPr lang="zh-CN" altLang="en-US" sz="1800"/>
        </a:p>
      </xdr:txBody>
    </xdr:sp>
    <xdr:clientData/>
  </xdr:oneCellAnchor>
  <xdr:twoCellAnchor>
    <xdr:from>
      <xdr:col>2</xdr:col>
      <xdr:colOff>24130</xdr:colOff>
      <xdr:row>276</xdr:row>
      <xdr:rowOff>124460</xdr:rowOff>
    </xdr:from>
    <xdr:to>
      <xdr:col>13</xdr:col>
      <xdr:colOff>165735</xdr:colOff>
      <xdr:row>296</xdr:row>
      <xdr:rowOff>8255</xdr:rowOff>
    </xdr:to>
    <xdr:sp>
      <xdr:nvSpPr>
        <xdr:cNvPr id="129" name="文本框 128"/>
        <xdr:cNvSpPr txBox="1"/>
      </xdr:nvSpPr>
      <xdr:spPr>
        <a:xfrm>
          <a:off x="881380" y="52702460"/>
          <a:ext cx="4856480" cy="369379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局部放大图</a:t>
          </a:r>
          <a:endParaRPr lang="zh-CN" altLang="en-US" sz="2000"/>
        </a:p>
      </xdr:txBody>
    </xdr:sp>
    <xdr:clientData/>
  </xdr:twoCellAnchor>
  <xdr:twoCellAnchor>
    <xdr:from>
      <xdr:col>3</xdr:col>
      <xdr:colOff>15240</xdr:colOff>
      <xdr:row>326</xdr:row>
      <xdr:rowOff>55880</xdr:rowOff>
    </xdr:from>
    <xdr:to>
      <xdr:col>7</xdr:col>
      <xdr:colOff>291465</xdr:colOff>
      <xdr:row>336</xdr:row>
      <xdr:rowOff>173355</xdr:rowOff>
    </xdr:to>
    <xdr:sp>
      <xdr:nvSpPr>
        <xdr:cNvPr id="132" name="MPTXT25"/>
        <xdr:cNvSpPr txBox="1"/>
      </xdr:nvSpPr>
      <xdr:spPr>
        <a:xfrm>
          <a:off x="1301115" y="62158880"/>
          <a:ext cx="1990725" cy="20224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/>
            <a:t>FLD</a:t>
          </a:r>
          <a:r>
            <a:rPr lang="zh-CN" altLang="en-US" sz="2000"/>
            <a:t>图</a:t>
          </a:r>
          <a:endParaRPr lang="zh-CN" altLang="en-US" sz="2000"/>
        </a:p>
      </xdr:txBody>
    </xdr:sp>
    <xdr:clientData/>
  </xdr:twoCellAnchor>
  <xdr:twoCellAnchor>
    <xdr:from>
      <xdr:col>1</xdr:col>
      <xdr:colOff>170815</xdr:colOff>
      <xdr:row>311</xdr:row>
      <xdr:rowOff>38735</xdr:rowOff>
    </xdr:from>
    <xdr:to>
      <xdr:col>10</xdr:col>
      <xdr:colOff>81280</xdr:colOff>
      <xdr:row>325</xdr:row>
      <xdr:rowOff>135255</xdr:rowOff>
    </xdr:to>
    <xdr:sp>
      <xdr:nvSpPr>
        <xdr:cNvPr id="133" name="MPTXT33"/>
        <xdr:cNvSpPr txBox="1"/>
      </xdr:nvSpPr>
      <xdr:spPr>
        <a:xfrm>
          <a:off x="599440" y="59284235"/>
          <a:ext cx="3768090" cy="276352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成型极限图</a:t>
          </a:r>
          <a:endParaRPr lang="zh-CN" altLang="en-US" sz="2000"/>
        </a:p>
      </xdr:txBody>
    </xdr:sp>
    <xdr:clientData/>
  </xdr:twoCellAnchor>
  <xdr:twoCellAnchor>
    <xdr:from>
      <xdr:col>14</xdr:col>
      <xdr:colOff>246380</xdr:colOff>
      <xdr:row>326</xdr:row>
      <xdr:rowOff>27940</xdr:rowOff>
    </xdr:from>
    <xdr:to>
      <xdr:col>18</xdr:col>
      <xdr:colOff>389255</xdr:colOff>
      <xdr:row>336</xdr:row>
      <xdr:rowOff>145415</xdr:rowOff>
    </xdr:to>
    <xdr:sp>
      <xdr:nvSpPr>
        <xdr:cNvPr id="134" name="MPTXT25"/>
        <xdr:cNvSpPr txBox="1"/>
      </xdr:nvSpPr>
      <xdr:spPr>
        <a:xfrm>
          <a:off x="6247130" y="62130940"/>
          <a:ext cx="1990725" cy="20224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/>
            <a:t>FLD</a:t>
          </a:r>
          <a:r>
            <a:rPr lang="zh-CN" altLang="en-US" sz="2000"/>
            <a:t>图</a:t>
          </a:r>
          <a:endParaRPr lang="zh-CN" altLang="en-US" sz="2000"/>
        </a:p>
      </xdr:txBody>
    </xdr:sp>
    <xdr:clientData/>
  </xdr:twoCellAnchor>
  <xdr:twoCellAnchor>
    <xdr:from>
      <xdr:col>12</xdr:col>
      <xdr:colOff>393065</xdr:colOff>
      <xdr:row>311</xdr:row>
      <xdr:rowOff>12700</xdr:rowOff>
    </xdr:from>
    <xdr:to>
      <xdr:col>21</xdr:col>
      <xdr:colOff>170180</xdr:colOff>
      <xdr:row>325</xdr:row>
      <xdr:rowOff>109220</xdr:rowOff>
    </xdr:to>
    <xdr:sp>
      <xdr:nvSpPr>
        <xdr:cNvPr id="135" name="MPTXT33"/>
        <xdr:cNvSpPr txBox="1"/>
      </xdr:nvSpPr>
      <xdr:spPr>
        <a:xfrm>
          <a:off x="5536565" y="59258200"/>
          <a:ext cx="3768090" cy="276352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成型极限图</a:t>
          </a:r>
          <a:endParaRPr lang="zh-CN" altLang="en-US" sz="2000"/>
        </a:p>
      </xdr:txBody>
    </xdr:sp>
    <xdr:clientData/>
  </xdr:twoCellAnchor>
  <xdr:twoCellAnchor>
    <xdr:from>
      <xdr:col>0</xdr:col>
      <xdr:colOff>372745</xdr:colOff>
      <xdr:row>343</xdr:row>
      <xdr:rowOff>146685</xdr:rowOff>
    </xdr:from>
    <xdr:to>
      <xdr:col>19</xdr:col>
      <xdr:colOff>73025</xdr:colOff>
      <xdr:row>368</xdr:row>
      <xdr:rowOff>121920</xdr:rowOff>
    </xdr:to>
    <xdr:sp>
      <xdr:nvSpPr>
        <xdr:cNvPr id="136" name="MPTXT34"/>
        <xdr:cNvSpPr txBox="1"/>
      </xdr:nvSpPr>
      <xdr:spPr>
        <a:xfrm>
          <a:off x="372745" y="65488185"/>
          <a:ext cx="7977505" cy="473773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整体减薄图（需数值清晰）</a:t>
          </a:r>
          <a:endParaRPr lang="en-US" altLang="zh-CN" sz="2000"/>
        </a:p>
      </xdr:txBody>
    </xdr:sp>
    <xdr:clientData/>
  </xdr:twoCellAnchor>
  <xdr:twoCellAnchor>
    <xdr:from>
      <xdr:col>20</xdr:col>
      <xdr:colOff>78105</xdr:colOff>
      <xdr:row>343</xdr:row>
      <xdr:rowOff>128270</xdr:rowOff>
    </xdr:from>
    <xdr:to>
      <xdr:col>21</xdr:col>
      <xdr:colOff>331470</xdr:colOff>
      <xdr:row>367</xdr:row>
      <xdr:rowOff>57150</xdr:rowOff>
    </xdr:to>
    <xdr:sp>
      <xdr:nvSpPr>
        <xdr:cNvPr id="139" name="MPTXT27"/>
        <xdr:cNvSpPr txBox="1"/>
      </xdr:nvSpPr>
      <xdr:spPr>
        <a:xfrm>
          <a:off x="8783955" y="65469770"/>
          <a:ext cx="681990" cy="45008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比色刻度尺</a:t>
          </a:r>
          <a:endParaRPr lang="zh-CN" altLang="en-US" sz="2000"/>
        </a:p>
      </xdr:txBody>
    </xdr:sp>
    <xdr:clientData/>
  </xdr:twoCellAnchor>
  <xdr:twoCellAnchor>
    <xdr:from>
      <xdr:col>11</xdr:col>
      <xdr:colOff>365760</xdr:colOff>
      <xdr:row>378</xdr:row>
      <xdr:rowOff>79375</xdr:rowOff>
    </xdr:from>
    <xdr:to>
      <xdr:col>21</xdr:col>
      <xdr:colOff>108585</xdr:colOff>
      <xdr:row>392</xdr:row>
      <xdr:rowOff>41275</xdr:rowOff>
    </xdr:to>
    <xdr:sp>
      <xdr:nvSpPr>
        <xdr:cNvPr id="142" name="MPTXT39"/>
        <xdr:cNvSpPr txBox="1"/>
      </xdr:nvSpPr>
      <xdr:spPr>
        <a:xfrm>
          <a:off x="5080635" y="72088375"/>
          <a:ext cx="4162425" cy="26289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整体图例</a:t>
          </a:r>
          <a:endParaRPr lang="zh-CN" altLang="en-US" sz="2000"/>
        </a:p>
      </xdr:txBody>
    </xdr:sp>
    <xdr:clientData/>
  </xdr:twoCellAnchor>
  <xdr:twoCellAnchor>
    <xdr:from>
      <xdr:col>1</xdr:col>
      <xdr:colOff>33655</xdr:colOff>
      <xdr:row>378</xdr:row>
      <xdr:rowOff>84455</xdr:rowOff>
    </xdr:from>
    <xdr:to>
      <xdr:col>9</xdr:col>
      <xdr:colOff>147955</xdr:colOff>
      <xdr:row>390</xdr:row>
      <xdr:rowOff>141605</xdr:rowOff>
    </xdr:to>
    <xdr:sp>
      <xdr:nvSpPr>
        <xdr:cNvPr id="143" name="MPTXT40"/>
        <xdr:cNvSpPr txBox="1"/>
      </xdr:nvSpPr>
      <xdr:spPr>
        <a:xfrm>
          <a:off x="462280" y="72093455"/>
          <a:ext cx="3543300" cy="23431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局部放大图</a:t>
          </a:r>
          <a:endParaRPr lang="zh-CN" altLang="en-US" sz="2000"/>
        </a:p>
      </xdr:txBody>
    </xdr:sp>
    <xdr:clientData/>
  </xdr:twoCellAnchor>
  <xdr:twoCellAnchor>
    <xdr:from>
      <xdr:col>1</xdr:col>
      <xdr:colOff>236220</xdr:colOff>
      <xdr:row>393</xdr:row>
      <xdr:rowOff>20955</xdr:rowOff>
    </xdr:from>
    <xdr:to>
      <xdr:col>9</xdr:col>
      <xdr:colOff>350520</xdr:colOff>
      <xdr:row>405</xdr:row>
      <xdr:rowOff>78105</xdr:rowOff>
    </xdr:to>
    <xdr:sp>
      <xdr:nvSpPr>
        <xdr:cNvPr id="144" name="MPTXT41"/>
        <xdr:cNvSpPr txBox="1"/>
      </xdr:nvSpPr>
      <xdr:spPr>
        <a:xfrm>
          <a:off x="664845" y="74887455"/>
          <a:ext cx="3543300" cy="23431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局部放大图</a:t>
          </a:r>
          <a:endParaRPr lang="zh-CN" altLang="en-US" sz="2000"/>
        </a:p>
      </xdr:txBody>
    </xdr:sp>
    <xdr:clientData/>
  </xdr:twoCellAnchor>
  <xdr:twoCellAnchor>
    <xdr:from>
      <xdr:col>16</xdr:col>
      <xdr:colOff>307975</xdr:colOff>
      <xdr:row>391</xdr:row>
      <xdr:rowOff>47625</xdr:rowOff>
    </xdr:from>
    <xdr:to>
      <xdr:col>17</xdr:col>
      <xdr:colOff>78740</xdr:colOff>
      <xdr:row>394</xdr:row>
      <xdr:rowOff>175260</xdr:rowOff>
    </xdr:to>
    <xdr:cxnSp>
      <xdr:nvCxnSpPr>
        <xdr:cNvPr id="145" name="直接箭头连接符 144"/>
        <xdr:cNvCxnSpPr>
          <a:stCxn id="147" idx="1"/>
        </xdr:cNvCxnSpPr>
      </xdr:nvCxnSpPr>
      <xdr:spPr>
        <a:xfrm flipH="1" flipV="1">
          <a:off x="7165975" y="74533125"/>
          <a:ext cx="332740" cy="699135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342900</xdr:colOff>
      <xdr:row>388</xdr:row>
      <xdr:rowOff>154940</xdr:rowOff>
    </xdr:from>
    <xdr:to>
      <xdr:col>16</xdr:col>
      <xdr:colOff>381000</xdr:colOff>
      <xdr:row>391</xdr:row>
      <xdr:rowOff>40640</xdr:rowOff>
    </xdr:to>
    <xdr:sp>
      <xdr:nvSpPr>
        <xdr:cNvPr id="146" name="椭圆 145"/>
        <xdr:cNvSpPr/>
      </xdr:nvSpPr>
      <xdr:spPr>
        <a:xfrm>
          <a:off x="6772275" y="74068940"/>
          <a:ext cx="466725" cy="457200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78740</xdr:colOff>
      <xdr:row>394</xdr:row>
      <xdr:rowOff>29210</xdr:rowOff>
    </xdr:from>
    <xdr:to>
      <xdr:col>17</xdr:col>
      <xdr:colOff>412115</xdr:colOff>
      <xdr:row>395</xdr:row>
      <xdr:rowOff>143510</xdr:rowOff>
    </xdr:to>
    <xdr:sp>
      <xdr:nvSpPr>
        <xdr:cNvPr id="147" name="文本框 146"/>
        <xdr:cNvSpPr txBox="1"/>
      </xdr:nvSpPr>
      <xdr:spPr>
        <a:xfrm>
          <a:off x="7498715" y="75086210"/>
          <a:ext cx="33337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200">
              <a:ln>
                <a:noFill/>
              </a:ln>
            </a:rPr>
            <a:t>1</a:t>
          </a:r>
          <a:endParaRPr lang="en-US" altLang="zh-CN" sz="1200">
            <a:ln>
              <a:noFill/>
            </a:ln>
          </a:endParaRPr>
        </a:p>
      </xdr:txBody>
    </xdr:sp>
    <xdr:clientData/>
  </xdr:twoCellAnchor>
  <xdr:twoCellAnchor>
    <xdr:from>
      <xdr:col>1</xdr:col>
      <xdr:colOff>260350</xdr:colOff>
      <xdr:row>424</xdr:row>
      <xdr:rowOff>167640</xdr:rowOff>
    </xdr:from>
    <xdr:to>
      <xdr:col>10</xdr:col>
      <xdr:colOff>124460</xdr:colOff>
      <xdr:row>434</xdr:row>
      <xdr:rowOff>33655</xdr:rowOff>
    </xdr:to>
    <xdr:sp>
      <xdr:nvSpPr>
        <xdr:cNvPr id="150" name="文本框 149"/>
        <xdr:cNvSpPr txBox="1"/>
      </xdr:nvSpPr>
      <xdr:spPr>
        <a:xfrm>
          <a:off x="688975" y="80939640"/>
          <a:ext cx="3721735" cy="177101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局部放大图</a:t>
          </a:r>
          <a:endParaRPr lang="zh-CN" altLang="en-US" sz="2000"/>
        </a:p>
      </xdr:txBody>
    </xdr:sp>
    <xdr:clientData/>
  </xdr:twoCellAnchor>
  <xdr:twoCellAnchor>
    <xdr:from>
      <xdr:col>1</xdr:col>
      <xdr:colOff>57785</xdr:colOff>
      <xdr:row>446</xdr:row>
      <xdr:rowOff>102235</xdr:rowOff>
    </xdr:from>
    <xdr:to>
      <xdr:col>9</xdr:col>
      <xdr:colOff>238760</xdr:colOff>
      <xdr:row>458</xdr:row>
      <xdr:rowOff>90805</xdr:rowOff>
    </xdr:to>
    <xdr:sp>
      <xdr:nvSpPr>
        <xdr:cNvPr id="153" name="文本框 152"/>
        <xdr:cNvSpPr txBox="1"/>
      </xdr:nvSpPr>
      <xdr:spPr>
        <a:xfrm>
          <a:off x="486410" y="85065235"/>
          <a:ext cx="3609975" cy="227457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局部放大图</a:t>
          </a:r>
          <a:endParaRPr lang="zh-CN" altLang="en-US" sz="2000"/>
        </a:p>
      </xdr:txBody>
    </xdr:sp>
    <xdr:clientData/>
  </xdr:twoCellAnchor>
  <xdr:twoCellAnchor>
    <xdr:from>
      <xdr:col>1</xdr:col>
      <xdr:colOff>57785</xdr:colOff>
      <xdr:row>459</xdr:row>
      <xdr:rowOff>119380</xdr:rowOff>
    </xdr:from>
    <xdr:to>
      <xdr:col>9</xdr:col>
      <xdr:colOff>238760</xdr:colOff>
      <xdr:row>471</xdr:row>
      <xdr:rowOff>107315</xdr:rowOff>
    </xdr:to>
    <xdr:sp>
      <xdr:nvSpPr>
        <xdr:cNvPr id="154" name="文本框 153"/>
        <xdr:cNvSpPr txBox="1"/>
      </xdr:nvSpPr>
      <xdr:spPr>
        <a:xfrm>
          <a:off x="486410" y="87558880"/>
          <a:ext cx="3609975" cy="227393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局部放大图</a:t>
          </a:r>
          <a:endParaRPr lang="zh-CN" altLang="en-US" sz="2000"/>
        </a:p>
      </xdr:txBody>
    </xdr:sp>
    <xdr:clientData/>
  </xdr:twoCellAnchor>
  <xdr:twoCellAnchor>
    <xdr:from>
      <xdr:col>0</xdr:col>
      <xdr:colOff>342900</xdr:colOff>
      <xdr:row>480</xdr:row>
      <xdr:rowOff>114299</xdr:rowOff>
    </xdr:from>
    <xdr:to>
      <xdr:col>9</xdr:col>
      <xdr:colOff>95251</xdr:colOff>
      <xdr:row>492</xdr:row>
      <xdr:rowOff>102599</xdr:rowOff>
    </xdr:to>
    <xdr:sp>
      <xdr:nvSpPr>
        <xdr:cNvPr id="155" name="文本框 154"/>
        <xdr:cNvSpPr txBox="1"/>
      </xdr:nvSpPr>
      <xdr:spPr>
        <a:xfrm>
          <a:off x="342900" y="91553665"/>
          <a:ext cx="3609975" cy="227457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局部放大图</a:t>
          </a:r>
          <a:endParaRPr lang="zh-CN" altLang="en-US" sz="2000"/>
        </a:p>
      </xdr:txBody>
    </xdr:sp>
    <xdr:clientData/>
  </xdr:twoCellAnchor>
  <xdr:twoCellAnchor>
    <xdr:from>
      <xdr:col>0</xdr:col>
      <xdr:colOff>342900</xdr:colOff>
      <xdr:row>494</xdr:row>
      <xdr:rowOff>0</xdr:rowOff>
    </xdr:from>
    <xdr:to>
      <xdr:col>9</xdr:col>
      <xdr:colOff>95251</xdr:colOff>
      <xdr:row>505</xdr:row>
      <xdr:rowOff>121650</xdr:rowOff>
    </xdr:to>
    <xdr:sp>
      <xdr:nvSpPr>
        <xdr:cNvPr id="156" name="文本框 155"/>
        <xdr:cNvSpPr txBox="1"/>
      </xdr:nvSpPr>
      <xdr:spPr>
        <a:xfrm>
          <a:off x="342900" y="94107000"/>
          <a:ext cx="3609975" cy="221678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局部放大图</a:t>
          </a:r>
          <a:endParaRPr lang="zh-CN" altLang="en-US" sz="2000"/>
        </a:p>
      </xdr:txBody>
    </xdr:sp>
    <xdr:clientData/>
  </xdr:twoCellAnchor>
  <xdr:twoCellAnchor>
    <xdr:from>
      <xdr:col>11</xdr:col>
      <xdr:colOff>295274</xdr:colOff>
      <xdr:row>480</xdr:row>
      <xdr:rowOff>161925</xdr:rowOff>
    </xdr:from>
    <xdr:to>
      <xdr:col>21</xdr:col>
      <xdr:colOff>95249</xdr:colOff>
      <xdr:row>494</xdr:row>
      <xdr:rowOff>95250</xdr:rowOff>
    </xdr:to>
    <xdr:sp>
      <xdr:nvSpPr>
        <xdr:cNvPr id="157" name="文本框 156"/>
        <xdr:cNvSpPr txBox="1"/>
      </xdr:nvSpPr>
      <xdr:spPr>
        <a:xfrm>
          <a:off x="5009515" y="91601925"/>
          <a:ext cx="4219575" cy="26003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整体图片</a:t>
          </a:r>
          <a:endParaRPr lang="zh-CN" altLang="en-US" sz="2000"/>
        </a:p>
      </xdr:txBody>
    </xdr:sp>
    <xdr:clientData/>
  </xdr:twoCellAnchor>
  <xdr:twoCellAnchor>
    <xdr:from>
      <xdr:col>16</xdr:col>
      <xdr:colOff>431165</xdr:colOff>
      <xdr:row>492</xdr:row>
      <xdr:rowOff>15240</xdr:rowOff>
    </xdr:from>
    <xdr:to>
      <xdr:col>17</xdr:col>
      <xdr:colOff>250190</xdr:colOff>
      <xdr:row>495</xdr:row>
      <xdr:rowOff>139065</xdr:rowOff>
    </xdr:to>
    <xdr:cxnSp>
      <xdr:nvCxnSpPr>
        <xdr:cNvPr id="158" name="直接箭头连接符 157"/>
        <xdr:cNvCxnSpPr>
          <a:stCxn id="160" idx="1"/>
        </xdr:cNvCxnSpPr>
      </xdr:nvCxnSpPr>
      <xdr:spPr>
        <a:xfrm flipH="1" flipV="1">
          <a:off x="7289165" y="93741240"/>
          <a:ext cx="381000" cy="695325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38735</xdr:colOff>
      <xdr:row>489</xdr:row>
      <xdr:rowOff>120015</xdr:rowOff>
    </xdr:from>
    <xdr:to>
      <xdr:col>17</xdr:col>
      <xdr:colOff>19685</xdr:colOff>
      <xdr:row>492</xdr:row>
      <xdr:rowOff>5715</xdr:rowOff>
    </xdr:to>
    <xdr:sp>
      <xdr:nvSpPr>
        <xdr:cNvPr id="159" name="椭圆 158"/>
        <xdr:cNvSpPr/>
      </xdr:nvSpPr>
      <xdr:spPr>
        <a:xfrm>
          <a:off x="6896735" y="93274515"/>
          <a:ext cx="542925" cy="457200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250190</xdr:colOff>
      <xdr:row>494</xdr:row>
      <xdr:rowOff>172720</xdr:rowOff>
    </xdr:from>
    <xdr:to>
      <xdr:col>18</xdr:col>
      <xdr:colOff>154940</xdr:colOff>
      <xdr:row>496</xdr:row>
      <xdr:rowOff>106045</xdr:rowOff>
    </xdr:to>
    <xdr:sp>
      <xdr:nvSpPr>
        <xdr:cNvPr id="160" name="文本框 159"/>
        <xdr:cNvSpPr txBox="1"/>
      </xdr:nvSpPr>
      <xdr:spPr>
        <a:xfrm>
          <a:off x="7670165" y="94279720"/>
          <a:ext cx="333375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200">
              <a:ln>
                <a:noFill/>
              </a:ln>
            </a:rPr>
            <a:t>1</a:t>
          </a:r>
          <a:endParaRPr lang="en-US" altLang="zh-CN" sz="1200">
            <a:ln>
              <a:noFill/>
            </a:ln>
          </a:endParaRPr>
        </a:p>
      </xdr:txBody>
    </xdr:sp>
    <xdr:clientData/>
  </xdr:twoCellAnchor>
  <xdr:twoCellAnchor>
    <xdr:from>
      <xdr:col>1</xdr:col>
      <xdr:colOff>57150</xdr:colOff>
      <xdr:row>513</xdr:row>
      <xdr:rowOff>95249</xdr:rowOff>
    </xdr:from>
    <xdr:to>
      <xdr:col>9</xdr:col>
      <xdr:colOff>228150</xdr:colOff>
      <xdr:row>525</xdr:row>
      <xdr:rowOff>83549</xdr:rowOff>
    </xdr:to>
    <xdr:sp>
      <xdr:nvSpPr>
        <xdr:cNvPr id="169" name="MPTXT28"/>
        <xdr:cNvSpPr txBox="1"/>
      </xdr:nvSpPr>
      <xdr:spPr>
        <a:xfrm>
          <a:off x="485775" y="97821115"/>
          <a:ext cx="3599815" cy="227457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/>
            <a:t>OP10</a:t>
          </a:r>
          <a:r>
            <a:rPr lang="zh-CN" altLang="en-US" sz="2000"/>
            <a:t>油石</a:t>
          </a:r>
          <a:endParaRPr lang="zh-CN" altLang="en-US" sz="2000"/>
        </a:p>
      </xdr:txBody>
    </xdr:sp>
    <xdr:clientData/>
  </xdr:twoCellAnchor>
  <xdr:twoCellAnchor>
    <xdr:from>
      <xdr:col>12</xdr:col>
      <xdr:colOff>28575</xdr:colOff>
      <xdr:row>513</xdr:row>
      <xdr:rowOff>95249</xdr:rowOff>
    </xdr:from>
    <xdr:to>
      <xdr:col>20</xdr:col>
      <xdr:colOff>199575</xdr:colOff>
      <xdr:row>525</xdr:row>
      <xdr:rowOff>83549</xdr:rowOff>
    </xdr:to>
    <xdr:sp>
      <xdr:nvSpPr>
        <xdr:cNvPr id="170" name="MPTXT29"/>
        <xdr:cNvSpPr txBox="1"/>
      </xdr:nvSpPr>
      <xdr:spPr>
        <a:xfrm>
          <a:off x="5172075" y="97821115"/>
          <a:ext cx="3733165" cy="227457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/>
            <a:t>OP20</a:t>
          </a:r>
          <a:r>
            <a:rPr lang="zh-CN" altLang="en-US" sz="2000"/>
            <a:t>油石</a:t>
          </a:r>
          <a:endParaRPr lang="zh-CN" altLang="en-US" sz="2000"/>
        </a:p>
      </xdr:txBody>
    </xdr:sp>
    <xdr:clientData/>
  </xdr:twoCellAnchor>
  <xdr:twoCellAnchor>
    <xdr:from>
      <xdr:col>1</xdr:col>
      <xdr:colOff>57150</xdr:colOff>
      <xdr:row>527</xdr:row>
      <xdr:rowOff>47624</xdr:rowOff>
    </xdr:from>
    <xdr:to>
      <xdr:col>9</xdr:col>
      <xdr:colOff>228150</xdr:colOff>
      <xdr:row>539</xdr:row>
      <xdr:rowOff>35924</xdr:rowOff>
    </xdr:to>
    <xdr:sp>
      <xdr:nvSpPr>
        <xdr:cNvPr id="171" name="MPTXT30"/>
        <xdr:cNvSpPr txBox="1"/>
      </xdr:nvSpPr>
      <xdr:spPr>
        <a:xfrm>
          <a:off x="485775" y="100440490"/>
          <a:ext cx="3599815" cy="227457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/>
            <a:t>OP30</a:t>
          </a:r>
          <a:r>
            <a:rPr lang="zh-CN" altLang="en-US" sz="2000"/>
            <a:t>油石</a:t>
          </a:r>
          <a:endParaRPr lang="zh-CN" altLang="en-US" sz="2000"/>
        </a:p>
      </xdr:txBody>
    </xdr:sp>
    <xdr:clientData/>
  </xdr:twoCellAnchor>
  <xdr:twoCellAnchor>
    <xdr:from>
      <xdr:col>12</xdr:col>
      <xdr:colOff>28575</xdr:colOff>
      <xdr:row>527</xdr:row>
      <xdr:rowOff>47624</xdr:rowOff>
    </xdr:from>
    <xdr:to>
      <xdr:col>20</xdr:col>
      <xdr:colOff>199575</xdr:colOff>
      <xdr:row>539</xdr:row>
      <xdr:rowOff>35924</xdr:rowOff>
    </xdr:to>
    <xdr:sp>
      <xdr:nvSpPr>
        <xdr:cNvPr id="172" name="MPTXT31"/>
        <xdr:cNvSpPr txBox="1"/>
      </xdr:nvSpPr>
      <xdr:spPr>
        <a:xfrm>
          <a:off x="5172075" y="100440490"/>
          <a:ext cx="3733165" cy="227457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000"/>
            <a:t>OP40</a:t>
          </a:r>
          <a:r>
            <a:rPr lang="zh-CN" altLang="en-US" sz="2000"/>
            <a:t>油石</a:t>
          </a:r>
          <a:endParaRPr lang="zh-CN" altLang="en-US" sz="2000"/>
        </a:p>
      </xdr:txBody>
    </xdr:sp>
    <xdr:clientData/>
  </xdr:twoCellAnchor>
  <xdr:twoCellAnchor>
    <xdr:from>
      <xdr:col>1</xdr:col>
      <xdr:colOff>314323</xdr:colOff>
      <xdr:row>540</xdr:row>
      <xdr:rowOff>180974</xdr:rowOff>
    </xdr:from>
    <xdr:to>
      <xdr:col>20</xdr:col>
      <xdr:colOff>90448</xdr:colOff>
      <xdr:row>542</xdr:row>
      <xdr:rowOff>178049</xdr:rowOff>
    </xdr:to>
    <xdr:sp>
      <xdr:nvSpPr>
        <xdr:cNvPr id="173" name="MPTXT32"/>
        <xdr:cNvSpPr txBox="1"/>
      </xdr:nvSpPr>
      <xdr:spPr>
        <a:xfrm>
          <a:off x="742315" y="103050340"/>
          <a:ext cx="8053705" cy="3784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数字油石</a:t>
          </a:r>
          <a:endParaRPr lang="zh-CN" altLang="en-US" sz="2000"/>
        </a:p>
      </xdr:txBody>
    </xdr:sp>
    <xdr:clientData/>
  </xdr:twoCellAnchor>
  <xdr:twoCellAnchor>
    <xdr:from>
      <xdr:col>1</xdr:col>
      <xdr:colOff>57150</xdr:colOff>
      <xdr:row>550</xdr:row>
      <xdr:rowOff>114299</xdr:rowOff>
    </xdr:from>
    <xdr:to>
      <xdr:col>9</xdr:col>
      <xdr:colOff>228150</xdr:colOff>
      <xdr:row>566</xdr:row>
      <xdr:rowOff>98699</xdr:rowOff>
    </xdr:to>
    <xdr:sp>
      <xdr:nvSpPr>
        <xdr:cNvPr id="174" name="文本框 173"/>
        <xdr:cNvSpPr txBox="1"/>
      </xdr:nvSpPr>
      <xdr:spPr>
        <a:xfrm>
          <a:off x="485775" y="104888665"/>
          <a:ext cx="3599815" cy="30327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滑移线</a:t>
          </a:r>
          <a:endParaRPr lang="zh-CN" altLang="en-US" sz="2000"/>
        </a:p>
      </xdr:txBody>
    </xdr:sp>
    <xdr:clientData/>
  </xdr:twoCellAnchor>
  <xdr:twoCellAnchor>
    <xdr:from>
      <xdr:col>12</xdr:col>
      <xdr:colOff>171450</xdr:colOff>
      <xdr:row>550</xdr:row>
      <xdr:rowOff>114299</xdr:rowOff>
    </xdr:from>
    <xdr:to>
      <xdr:col>20</xdr:col>
      <xdr:colOff>342450</xdr:colOff>
      <xdr:row>566</xdr:row>
      <xdr:rowOff>98699</xdr:rowOff>
    </xdr:to>
    <xdr:sp>
      <xdr:nvSpPr>
        <xdr:cNvPr id="175" name="文本框 174"/>
        <xdr:cNvSpPr txBox="1"/>
      </xdr:nvSpPr>
      <xdr:spPr>
        <a:xfrm>
          <a:off x="5314950" y="104888665"/>
          <a:ext cx="3733165" cy="30327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冲击线</a:t>
          </a:r>
          <a:endParaRPr lang="zh-CN" altLang="en-US" sz="2000"/>
        </a:p>
      </xdr:txBody>
    </xdr:sp>
    <xdr:clientData/>
  </xdr:twoCellAnchor>
  <xdr:twoCellAnchor>
    <xdr:from>
      <xdr:col>1</xdr:col>
      <xdr:colOff>404495</xdr:colOff>
      <xdr:row>91</xdr:row>
      <xdr:rowOff>0</xdr:rowOff>
    </xdr:from>
    <xdr:to>
      <xdr:col>8</xdr:col>
      <xdr:colOff>262890</xdr:colOff>
      <xdr:row>100</xdr:row>
      <xdr:rowOff>92075</xdr:rowOff>
    </xdr:to>
    <xdr:sp>
      <xdr:nvSpPr>
        <xdr:cNvPr id="176" name="MPTXT15"/>
        <xdr:cNvSpPr txBox="1"/>
      </xdr:nvSpPr>
      <xdr:spPr>
        <a:xfrm>
          <a:off x="833120" y="17335500"/>
          <a:ext cx="2858770" cy="18065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工序图片</a:t>
          </a:r>
          <a:endParaRPr lang="zh-CN" altLang="en-US" sz="2000"/>
        </a:p>
      </xdr:txBody>
    </xdr:sp>
    <xdr:clientData/>
  </xdr:twoCellAnchor>
  <xdr:twoCellAnchor>
    <xdr:from>
      <xdr:col>13</xdr:col>
      <xdr:colOff>23495</xdr:colOff>
      <xdr:row>91</xdr:row>
      <xdr:rowOff>62230</xdr:rowOff>
    </xdr:from>
    <xdr:to>
      <xdr:col>19</xdr:col>
      <xdr:colOff>177165</xdr:colOff>
      <xdr:row>100</xdr:row>
      <xdr:rowOff>154305</xdr:rowOff>
    </xdr:to>
    <xdr:sp>
      <xdr:nvSpPr>
        <xdr:cNvPr id="177" name="MPTXT15"/>
        <xdr:cNvSpPr txBox="1"/>
      </xdr:nvSpPr>
      <xdr:spPr>
        <a:xfrm>
          <a:off x="5595620" y="17397730"/>
          <a:ext cx="2858770" cy="18065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/>
            <a:t>工序图片</a:t>
          </a:r>
          <a:endParaRPr lang="zh-CN" altLang="en-US" sz="2000"/>
        </a:p>
      </xdr:txBody>
    </xdr:sp>
    <xdr:clientData/>
  </xdr:twoCellAnchor>
  <xdr:twoCellAnchor editAs="oneCell">
    <xdr:from>
      <xdr:col>8</xdr:col>
      <xdr:colOff>394970</xdr:colOff>
      <xdr:row>8</xdr:row>
      <xdr:rowOff>146050</xdr:rowOff>
    </xdr:from>
    <xdr:to>
      <xdr:col>19</xdr:col>
      <xdr:colOff>187960</xdr:colOff>
      <xdr:row>22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823970" y="1670050"/>
          <a:ext cx="4641215" cy="25514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H578"/>
  <sheetViews>
    <sheetView tabSelected="1" view="pageBreakPreview" zoomScale="85" zoomScaleNormal="100" workbookViewId="0">
      <selection activeCell="Y24" sqref="Y24:Y27"/>
    </sheetView>
  </sheetViews>
  <sheetFormatPr defaultColWidth="5.625" defaultRowHeight="15" customHeight="1"/>
  <cols>
    <col min="17" max="17" width="7.375"/>
    <col min="26" max="26" width="10.375" customWidth="1"/>
    <col min="27" max="27" width="8.375" customWidth="1"/>
    <col min="28" max="28" width="9.125" customWidth="1"/>
    <col min="30" max="30" width="5.625" customWidth="1"/>
  </cols>
  <sheetData>
    <row r="1" customHeight="1" spans="1:2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83"/>
    </row>
    <row r="2" customHeight="1" spans="1:2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3"/>
      <c r="N2" s="63"/>
      <c r="O2" s="63"/>
      <c r="P2" s="63"/>
      <c r="Q2" s="63"/>
      <c r="R2" s="6"/>
      <c r="S2" s="6"/>
      <c r="T2" s="6"/>
      <c r="U2" s="6"/>
      <c r="V2" s="84"/>
    </row>
    <row r="3" customHeight="1" spans="1:22">
      <c r="A3" s="7" t="s">
        <v>1</v>
      </c>
      <c r="B3" s="8"/>
      <c r="C3" s="8"/>
      <c r="D3" s="9"/>
      <c r="E3" s="10" t="s">
        <v>2</v>
      </c>
      <c r="F3" s="11"/>
      <c r="G3" s="11"/>
      <c r="H3" s="11"/>
      <c r="I3" s="64"/>
      <c r="J3" s="65" t="s">
        <v>3</v>
      </c>
      <c r="K3" s="8"/>
      <c r="L3" s="8"/>
      <c r="M3" s="66" t="s">
        <v>4</v>
      </c>
      <c r="N3" s="66"/>
      <c r="O3" s="66"/>
      <c r="P3" s="66"/>
      <c r="Q3" s="66"/>
      <c r="R3" s="65" t="s">
        <v>5</v>
      </c>
      <c r="S3" s="9"/>
      <c r="T3" s="85">
        <v>45649</v>
      </c>
      <c r="U3" s="86"/>
      <c r="V3" s="87"/>
    </row>
    <row r="4" customHeight="1" spans="1:22">
      <c r="A4" s="7" t="s">
        <v>6</v>
      </c>
      <c r="B4" s="8"/>
      <c r="C4" s="8"/>
      <c r="D4" s="9"/>
      <c r="E4" s="10" t="s">
        <v>7</v>
      </c>
      <c r="F4" s="11"/>
      <c r="G4" s="11"/>
      <c r="H4" s="11"/>
      <c r="I4" s="64"/>
      <c r="J4" s="65" t="s">
        <v>8</v>
      </c>
      <c r="K4" s="8"/>
      <c r="L4" s="8"/>
      <c r="M4" s="67" t="s">
        <v>9</v>
      </c>
      <c r="N4" s="67"/>
      <c r="O4" s="67"/>
      <c r="P4" s="67"/>
      <c r="Q4" s="67"/>
      <c r="R4" s="65" t="s">
        <v>10</v>
      </c>
      <c r="S4" s="9"/>
      <c r="T4" s="88" t="s">
        <v>11</v>
      </c>
      <c r="U4" s="89"/>
      <c r="V4" s="90"/>
    </row>
    <row r="5" customHeight="1" spans="1:22">
      <c r="A5" s="7" t="s">
        <v>12</v>
      </c>
      <c r="B5" s="8"/>
      <c r="C5" s="8"/>
      <c r="D5" s="9"/>
      <c r="E5" s="10" t="s">
        <v>13</v>
      </c>
      <c r="F5" s="11"/>
      <c r="G5" s="11"/>
      <c r="H5" s="11"/>
      <c r="I5" s="64"/>
      <c r="J5" s="65" t="s">
        <v>14</v>
      </c>
      <c r="K5" s="8"/>
      <c r="L5" s="8"/>
      <c r="M5" s="68" t="s">
        <v>15</v>
      </c>
      <c r="N5" s="68"/>
      <c r="O5" s="68"/>
      <c r="P5" s="68"/>
      <c r="Q5" s="68"/>
      <c r="R5" s="65" t="s">
        <v>16</v>
      </c>
      <c r="S5" s="9"/>
      <c r="T5" s="91">
        <v>0.65</v>
      </c>
      <c r="U5" s="92"/>
      <c r="V5" s="93"/>
    </row>
    <row r="6" customHeight="1" spans="1:22">
      <c r="A6" s="7" t="s">
        <v>17</v>
      </c>
      <c r="B6" s="8"/>
      <c r="C6" s="8"/>
      <c r="D6" s="9"/>
      <c r="E6" s="10" t="s">
        <v>18</v>
      </c>
      <c r="F6" s="11"/>
      <c r="G6" s="11"/>
      <c r="H6" s="11"/>
      <c r="I6" s="64"/>
      <c r="J6" s="65" t="s">
        <v>19</v>
      </c>
      <c r="K6" s="8"/>
      <c r="L6" s="8"/>
      <c r="M6" s="66" t="s">
        <v>20</v>
      </c>
      <c r="N6" s="66"/>
      <c r="O6" s="66"/>
      <c r="P6" s="66"/>
      <c r="Q6" s="66"/>
      <c r="R6" s="65" t="s">
        <v>21</v>
      </c>
      <c r="S6" s="9"/>
      <c r="T6" s="94">
        <v>46</v>
      </c>
      <c r="U6" s="95"/>
      <c r="V6" s="96"/>
    </row>
    <row r="7" customHeight="1" spans="1:22">
      <c r="A7" s="12" t="s">
        <v>22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69"/>
      <c r="N7" s="69"/>
      <c r="O7" s="69"/>
      <c r="P7" s="69"/>
      <c r="Q7" s="69"/>
      <c r="R7" s="13"/>
      <c r="S7" s="13"/>
      <c r="T7" s="13"/>
      <c r="U7" s="13"/>
      <c r="V7" s="97"/>
    </row>
    <row r="8" customHeight="1" spans="1:22">
      <c r="A8" s="14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97"/>
    </row>
    <row r="9" customHeight="1" spans="1:22">
      <c r="A9" s="15" t="s">
        <v>23</v>
      </c>
      <c r="B9" s="16" t="s">
        <v>24</v>
      </c>
      <c r="C9" s="16"/>
      <c r="D9" s="17" t="s">
        <v>25</v>
      </c>
      <c r="E9" s="1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98"/>
    </row>
    <row r="10" customHeight="1" spans="1:22">
      <c r="A10" s="15"/>
      <c r="B10" s="16" t="s">
        <v>26</v>
      </c>
      <c r="C10" s="16"/>
      <c r="D10" s="17" t="s">
        <v>27</v>
      </c>
      <c r="E10" s="1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98"/>
    </row>
    <row r="11" customHeight="1" spans="1:22">
      <c r="A11" s="15"/>
      <c r="B11" s="16" t="s">
        <v>28</v>
      </c>
      <c r="C11" s="16"/>
      <c r="D11" s="17" t="s">
        <v>29</v>
      </c>
      <c r="E11" s="1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98"/>
    </row>
    <row r="12" customHeight="1" spans="1:22">
      <c r="A12" s="15"/>
      <c r="B12" s="16" t="s">
        <v>30</v>
      </c>
      <c r="C12" s="16"/>
      <c r="D12" s="18" t="s">
        <v>31</v>
      </c>
      <c r="E12" s="18"/>
      <c r="F12" s="2"/>
      <c r="G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98"/>
    </row>
    <row r="13" customHeight="1" spans="1:22">
      <c r="A13" s="19" t="s">
        <v>32</v>
      </c>
      <c r="B13" s="20"/>
      <c r="C13" s="21" t="s">
        <v>33</v>
      </c>
      <c r="D13" s="21" t="s">
        <v>34</v>
      </c>
      <c r="E13" s="2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98"/>
    </row>
    <row r="14" customHeight="1" spans="1:22">
      <c r="A14" s="19"/>
      <c r="B14" s="20"/>
      <c r="C14" s="21" t="s">
        <v>35</v>
      </c>
      <c r="D14" s="21" t="s">
        <v>36</v>
      </c>
      <c r="E14" s="2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98"/>
    </row>
    <row r="15" customHeight="1" spans="1:22">
      <c r="A15" s="22"/>
      <c r="B15" s="2"/>
      <c r="C15" s="2"/>
      <c r="D15" s="23" t="s">
        <v>37</v>
      </c>
      <c r="E15" s="2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98"/>
    </row>
    <row r="16" customHeight="1" spans="1:22">
      <c r="A16" s="24"/>
      <c r="B16" s="25"/>
      <c r="C16" s="25"/>
      <c r="D16" s="23"/>
      <c r="E16" s="23"/>
      <c r="F16" s="2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98"/>
    </row>
    <row r="17" customHeight="1" spans="1:22">
      <c r="A17" s="24"/>
      <c r="B17" s="25"/>
      <c r="C17" s="25"/>
      <c r="D17" s="27"/>
      <c r="E17" s="27"/>
      <c r="F17" s="2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98"/>
    </row>
    <row r="18" customHeight="1" spans="1:22">
      <c r="A18" s="24"/>
      <c r="B18" s="25"/>
      <c r="C18" s="25"/>
      <c r="D18" s="27"/>
      <c r="E18" s="27"/>
      <c r="F18" s="2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98"/>
    </row>
    <row r="19" customHeight="1" spans="1:22">
      <c r="A19" s="24"/>
      <c r="B19" s="25"/>
      <c r="C19" s="25"/>
      <c r="D19" s="27"/>
      <c r="E19" s="27"/>
      <c r="F19" s="2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98"/>
    </row>
    <row r="20" customHeight="1" spans="1:22">
      <c r="A20" s="28" t="s">
        <v>38</v>
      </c>
      <c r="B20" s="29"/>
      <c r="C20" s="29"/>
      <c r="D20" s="29"/>
      <c r="E20" s="29"/>
      <c r="F20" s="29"/>
      <c r="G20" s="29"/>
      <c r="H20" s="2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98"/>
    </row>
    <row r="21" customHeight="1" spans="1:22">
      <c r="A21" s="28"/>
      <c r="B21" s="29"/>
      <c r="C21" s="29"/>
      <c r="D21" s="29"/>
      <c r="E21" s="29"/>
      <c r="F21" s="29"/>
      <c r="G21" s="29"/>
      <c r="H21" s="2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98"/>
    </row>
    <row r="22" customHeight="1" spans="1:22">
      <c r="A22" s="28"/>
      <c r="B22" s="29"/>
      <c r="C22" s="29"/>
      <c r="D22" s="29"/>
      <c r="E22" s="29"/>
      <c r="F22" s="29"/>
      <c r="G22" s="29"/>
      <c r="H22" s="2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98"/>
    </row>
    <row r="23" customHeight="1" spans="1:34">
      <c r="A23" s="28"/>
      <c r="B23" s="29"/>
      <c r="C23" s="29"/>
      <c r="D23" s="29"/>
      <c r="E23" s="29"/>
      <c r="F23" s="29"/>
      <c r="G23" s="29"/>
      <c r="H23" s="29"/>
      <c r="I23" s="2"/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98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</row>
    <row r="24" customHeight="1" spans="1:34">
      <c r="A24" s="30" t="s">
        <v>39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100"/>
      <c r="X24" s="99"/>
      <c r="Y24" s="117"/>
      <c r="Z24" s="118"/>
      <c r="AA24" s="118"/>
      <c r="AB24" s="119"/>
      <c r="AC24" s="119"/>
      <c r="AD24" s="119"/>
      <c r="AE24" s="120"/>
      <c r="AF24" s="120"/>
      <c r="AG24" s="99"/>
      <c r="AH24" s="99"/>
    </row>
    <row r="25" customHeight="1" spans="1:34">
      <c r="A25" s="30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100"/>
      <c r="X25" s="99"/>
      <c r="Y25" s="117"/>
      <c r="Z25" s="118"/>
      <c r="AA25" s="118"/>
      <c r="AB25" s="119"/>
      <c r="AC25" s="119"/>
      <c r="AD25" s="119"/>
      <c r="AE25" s="120"/>
      <c r="AF25" s="120"/>
      <c r="AG25" s="99"/>
      <c r="AH25" s="99"/>
    </row>
    <row r="26" customHeight="1" spans="1:34">
      <c r="A26" s="30"/>
      <c r="B26" s="31"/>
      <c r="C26" s="31" t="s">
        <v>40</v>
      </c>
      <c r="D26" s="31"/>
      <c r="E26" s="31"/>
      <c r="F26" s="31"/>
      <c r="G26" s="31"/>
      <c r="H26" s="31"/>
      <c r="I26" s="31"/>
      <c r="J26" s="31"/>
      <c r="K26" s="31"/>
      <c r="L26" s="31"/>
      <c r="M26" s="31" t="s">
        <v>41</v>
      </c>
      <c r="N26" s="31"/>
      <c r="O26" s="31"/>
      <c r="P26" s="31"/>
      <c r="Q26" s="31"/>
      <c r="R26" s="31"/>
      <c r="S26" s="31"/>
      <c r="T26" s="31"/>
      <c r="U26" s="31"/>
      <c r="V26" s="100"/>
      <c r="X26" s="99"/>
      <c r="Y26" s="117"/>
      <c r="Z26" s="118"/>
      <c r="AA26" s="118"/>
      <c r="AB26" s="119"/>
      <c r="AC26" s="119"/>
      <c r="AD26" s="119"/>
      <c r="AE26" s="119"/>
      <c r="AF26" s="119"/>
      <c r="AG26" s="99"/>
      <c r="AH26" s="99"/>
    </row>
    <row r="27" customHeight="1" spans="1:34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100"/>
      <c r="X27" s="99"/>
      <c r="Y27" s="117"/>
      <c r="Z27" s="120"/>
      <c r="AA27" s="120"/>
      <c r="AB27" s="120"/>
      <c r="AC27" s="120"/>
      <c r="AD27" s="120"/>
      <c r="AE27" s="120"/>
      <c r="AF27" s="120"/>
      <c r="AG27" s="99"/>
      <c r="AH27" s="99"/>
    </row>
    <row r="28" customHeight="1" spans="1:34">
      <c r="A28" s="30"/>
      <c r="B28" s="31"/>
      <c r="C28" s="32" t="s">
        <v>42</v>
      </c>
      <c r="D28" s="32"/>
      <c r="E28" s="32" t="s">
        <v>43</v>
      </c>
      <c r="F28" s="32"/>
      <c r="G28" s="32" t="s">
        <v>44</v>
      </c>
      <c r="H28" s="32"/>
      <c r="I28" s="32" t="s">
        <v>45</v>
      </c>
      <c r="J28" s="32"/>
      <c r="K28" s="32" t="s">
        <v>46</v>
      </c>
      <c r="L28" s="32"/>
      <c r="M28" s="32" t="s">
        <v>42</v>
      </c>
      <c r="N28" s="32"/>
      <c r="O28" s="32" t="s">
        <v>43</v>
      </c>
      <c r="P28" s="32"/>
      <c r="Q28" s="32" t="s">
        <v>44</v>
      </c>
      <c r="R28" s="32"/>
      <c r="S28" s="32" t="s">
        <v>45</v>
      </c>
      <c r="T28" s="32"/>
      <c r="U28" s="32" t="s">
        <v>46</v>
      </c>
      <c r="V28" s="101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</row>
    <row r="29" customHeight="1" spans="1:34">
      <c r="A29" s="33" t="s">
        <v>47</v>
      </c>
      <c r="B29" s="32"/>
      <c r="C29" s="20">
        <v>1350</v>
      </c>
      <c r="D29" s="20"/>
      <c r="E29" s="20">
        <v>785</v>
      </c>
      <c r="F29" s="20"/>
      <c r="G29" s="32">
        <v>335</v>
      </c>
      <c r="H29" s="32"/>
      <c r="I29" s="32">
        <v>270</v>
      </c>
      <c r="J29" s="32"/>
      <c r="K29" s="32">
        <v>260</v>
      </c>
      <c r="L29" s="32"/>
      <c r="M29" s="32">
        <v>335</v>
      </c>
      <c r="N29" s="32"/>
      <c r="O29" s="32">
        <v>120</v>
      </c>
      <c r="P29" s="32"/>
      <c r="Q29" s="32">
        <v>150</v>
      </c>
      <c r="R29" s="32"/>
      <c r="S29" s="32">
        <v>120</v>
      </c>
      <c r="T29" s="32"/>
      <c r="U29" s="32">
        <v>120</v>
      </c>
      <c r="V29" s="101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</row>
    <row r="30" customHeight="1" spans="1:34">
      <c r="A30" s="33" t="s">
        <v>48</v>
      </c>
      <c r="B30" s="32"/>
      <c r="C30" s="20">
        <v>0</v>
      </c>
      <c r="D30" s="20"/>
      <c r="E30" s="20">
        <v>0</v>
      </c>
      <c r="F30" s="20"/>
      <c r="G30" s="20">
        <v>0</v>
      </c>
      <c r="H30" s="20"/>
      <c r="I30" s="20">
        <v>0</v>
      </c>
      <c r="J30" s="20"/>
      <c r="K30" s="20">
        <v>0</v>
      </c>
      <c r="L30" s="20"/>
      <c r="M30" s="20">
        <v>0</v>
      </c>
      <c r="N30" s="20"/>
      <c r="O30" s="20">
        <v>0</v>
      </c>
      <c r="P30" s="20"/>
      <c r="Q30" s="20">
        <v>0</v>
      </c>
      <c r="R30" s="20"/>
      <c r="S30" s="20">
        <v>0</v>
      </c>
      <c r="T30" s="20"/>
      <c r="U30" s="20">
        <v>0</v>
      </c>
      <c r="V30" s="102"/>
      <c r="X30" s="99"/>
      <c r="Y30" s="99"/>
      <c r="Z30" s="121"/>
      <c r="AA30" s="99"/>
      <c r="AB30" s="99"/>
      <c r="AC30" s="99"/>
      <c r="AD30" s="99"/>
      <c r="AE30" s="99"/>
      <c r="AF30" s="99"/>
      <c r="AG30" s="99"/>
      <c r="AH30" s="99"/>
    </row>
    <row r="31" customHeight="1" spans="1:34">
      <c r="A31" s="33" t="s">
        <v>49</v>
      </c>
      <c r="B31" s="32"/>
      <c r="C31" s="20">
        <f t="shared" ref="C31:G31" si="0">C29+C30</f>
        <v>1350</v>
      </c>
      <c r="D31" s="20"/>
      <c r="E31" s="20">
        <f t="shared" si="0"/>
        <v>785</v>
      </c>
      <c r="F31" s="20"/>
      <c r="G31" s="20">
        <f t="shared" si="0"/>
        <v>335</v>
      </c>
      <c r="H31" s="20"/>
      <c r="I31" s="20">
        <f t="shared" ref="I31:M31" si="1">I29+I30</f>
        <v>270</v>
      </c>
      <c r="J31" s="20"/>
      <c r="K31" s="20">
        <f t="shared" si="1"/>
        <v>260</v>
      </c>
      <c r="L31" s="20"/>
      <c r="M31" s="20">
        <f t="shared" si="1"/>
        <v>335</v>
      </c>
      <c r="N31" s="20"/>
      <c r="O31" s="20">
        <f>O29+O30</f>
        <v>120</v>
      </c>
      <c r="P31" s="20"/>
      <c r="Q31" s="20">
        <f t="shared" ref="Q31:U31" si="2">Q29+Q30</f>
        <v>150</v>
      </c>
      <c r="R31" s="20"/>
      <c r="S31" s="20">
        <f t="shared" si="2"/>
        <v>120</v>
      </c>
      <c r="T31" s="20"/>
      <c r="U31" s="20">
        <f t="shared" si="2"/>
        <v>120</v>
      </c>
      <c r="V31" s="102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</row>
    <row r="32" customHeight="1" spans="1:22">
      <c r="A32" s="34" t="s">
        <v>50</v>
      </c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103"/>
    </row>
    <row r="33" customHeight="1" spans="1:22">
      <c r="A33" s="34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103"/>
    </row>
    <row r="34" customHeight="1" spans="1:22">
      <c r="A34" s="2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98"/>
    </row>
    <row r="35" s="1" customFormat="1" customHeight="1" spans="1:23">
      <c r="A35" s="37"/>
      <c r="B35" s="38"/>
      <c r="C35" s="39"/>
      <c r="D35" s="40" t="s">
        <v>51</v>
      </c>
      <c r="E35" s="40"/>
      <c r="F35" s="40"/>
      <c r="G35" s="40"/>
      <c r="H35" s="40"/>
      <c r="I35" s="40"/>
      <c r="J35" s="40"/>
      <c r="K35" s="40"/>
      <c r="L35" s="40"/>
      <c r="M35" s="40"/>
      <c r="N35" s="70" t="s">
        <v>52</v>
      </c>
      <c r="O35" s="71" t="s">
        <v>53</v>
      </c>
      <c r="P35" s="71"/>
      <c r="Q35" s="71"/>
      <c r="R35" s="71"/>
      <c r="S35" s="71"/>
      <c r="T35" s="71"/>
      <c r="U35" s="71"/>
      <c r="V35" s="104"/>
      <c r="W35" s="105"/>
    </row>
    <row r="36" s="1" customFormat="1" customHeight="1" spans="1:24">
      <c r="A36" s="41"/>
      <c r="B36" s="42"/>
      <c r="C36" s="42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72" t="s">
        <v>54</v>
      </c>
      <c r="O36" s="73" t="s">
        <v>55</v>
      </c>
      <c r="P36" s="73"/>
      <c r="Q36" s="73"/>
      <c r="R36" s="73"/>
      <c r="S36" s="73"/>
      <c r="T36" s="73"/>
      <c r="U36" s="73"/>
      <c r="V36" s="106"/>
      <c r="W36" s="105"/>
      <c r="X36" s="2"/>
    </row>
    <row r="37" s="1" customFormat="1" customHeight="1" spans="1:30">
      <c r="A37" s="44" t="s">
        <v>56</v>
      </c>
      <c r="B37" s="45"/>
      <c r="C37" s="46" t="s">
        <v>57</v>
      </c>
      <c r="D37" s="45" t="s">
        <v>58</v>
      </c>
      <c r="E37" s="45"/>
      <c r="F37" s="45" t="s">
        <v>59</v>
      </c>
      <c r="G37" s="45"/>
      <c r="H37" s="45"/>
      <c r="I37" s="45"/>
      <c r="J37" s="45"/>
      <c r="K37" s="45"/>
      <c r="L37" s="45" t="s">
        <v>56</v>
      </c>
      <c r="M37" s="45"/>
      <c r="N37" s="46" t="s">
        <v>42</v>
      </c>
      <c r="O37" s="74" t="s">
        <v>58</v>
      </c>
      <c r="P37" s="74"/>
      <c r="Q37" s="74" t="s">
        <v>60</v>
      </c>
      <c r="R37" s="74"/>
      <c r="S37" s="74"/>
      <c r="T37" s="74"/>
      <c r="U37" s="74"/>
      <c r="V37" s="107"/>
      <c r="W37" s="108"/>
      <c r="X37" s="2"/>
      <c r="Y37" s="122" t="s">
        <v>61</v>
      </c>
      <c r="Z37" s="122" t="s">
        <v>62</v>
      </c>
      <c r="AA37" s="122"/>
      <c r="AB37" s="122" t="s">
        <v>63</v>
      </c>
      <c r="AC37" s="122" t="s">
        <v>64</v>
      </c>
      <c r="AD37" s="122" t="s">
        <v>65</v>
      </c>
    </row>
    <row r="38" s="1" customFormat="1" customHeight="1" spans="1:32">
      <c r="A38" s="47" t="s">
        <v>66</v>
      </c>
      <c r="B38" s="48"/>
      <c r="C38" s="48"/>
      <c r="D38" s="48"/>
      <c r="E38" s="48"/>
      <c r="F38" s="49" t="str">
        <f>AF38</f>
        <v>1350T(总CAE)-2000T(机床上限)</v>
      </c>
      <c r="G38" s="48"/>
      <c r="H38" s="48"/>
      <c r="I38" s="48"/>
      <c r="J38" s="48"/>
      <c r="K38" s="75"/>
      <c r="L38" s="59" t="s">
        <v>66</v>
      </c>
      <c r="M38" s="59"/>
      <c r="N38" s="59"/>
      <c r="O38" s="59"/>
      <c r="P38" s="59"/>
      <c r="Q38" s="77" t="str">
        <f>AF39</f>
        <v>50T(总CAE)-960T(机床上限)</v>
      </c>
      <c r="R38" s="61"/>
      <c r="S38" s="48"/>
      <c r="T38" s="61"/>
      <c r="U38" s="61"/>
      <c r="V38" s="109"/>
      <c r="W38" s="110"/>
      <c r="X38" s="2"/>
      <c r="Y38" s="123" t="s">
        <v>57</v>
      </c>
      <c r="Z38" s="124">
        <v>13500</v>
      </c>
      <c r="AA38" s="124">
        <f>ROUNDUP(Z38/10,0)</f>
        <v>1350</v>
      </c>
      <c r="AB38" s="125">
        <v>2500</v>
      </c>
      <c r="AC38" s="126">
        <v>0.8</v>
      </c>
      <c r="AD38" s="1">
        <f>AB38*AC38</f>
        <v>2000</v>
      </c>
      <c r="AF38" s="1" t="str">
        <f>IF(Z38=0,"",AA38&amp;"T(总CAE)-"&amp;AD38&amp;"T(机床上限)")</f>
        <v>1350T(总CAE)-2000T(机床上限)</v>
      </c>
    </row>
    <row r="39" s="1" customFormat="1" customHeight="1" spans="1:32">
      <c r="A39" s="34" t="s">
        <v>67</v>
      </c>
      <c r="B39" s="50" t="s">
        <v>68</v>
      </c>
      <c r="C39" s="50"/>
      <c r="D39" s="50"/>
      <c r="E39" s="50"/>
      <c r="F39" s="51" t="s">
        <v>69</v>
      </c>
      <c r="G39" s="52" t="s">
        <v>70</v>
      </c>
      <c r="H39" s="53"/>
      <c r="I39" s="53"/>
      <c r="J39" s="53"/>
      <c r="K39" s="76"/>
      <c r="L39" s="77"/>
      <c r="M39" s="61"/>
      <c r="N39" s="61"/>
      <c r="O39" s="61"/>
      <c r="P39" s="61"/>
      <c r="Q39" s="18" t="s">
        <v>71</v>
      </c>
      <c r="R39" s="18"/>
      <c r="S39" s="62">
        <v>0</v>
      </c>
      <c r="T39" s="62"/>
      <c r="U39" s="62"/>
      <c r="V39" s="111"/>
      <c r="W39" s="110"/>
      <c r="X39" s="2"/>
      <c r="Y39" s="123" t="s">
        <v>42</v>
      </c>
      <c r="Z39" s="124">
        <v>500</v>
      </c>
      <c r="AA39" s="124">
        <f>ROUNDUP(Z39/10,0)</f>
        <v>50</v>
      </c>
      <c r="AB39" s="125">
        <v>1200</v>
      </c>
      <c r="AC39" s="126">
        <v>0.8</v>
      </c>
      <c r="AD39" s="1">
        <f>AB39*AC39</f>
        <v>960</v>
      </c>
      <c r="AF39" s="1" t="str">
        <f>IF(Z39=0,"",AA39&amp;"T(总CAE)-"&amp;AD39&amp;"T(机床上限)")</f>
        <v>50T(总CAE)-960T(机床上限)</v>
      </c>
    </row>
    <row r="40" s="1" customFormat="1" customHeight="1" spans="1:32">
      <c r="A40" s="34"/>
      <c r="B40" s="50"/>
      <c r="C40" s="50"/>
      <c r="D40" s="50"/>
      <c r="E40" s="50"/>
      <c r="F40" s="54"/>
      <c r="G40" s="54"/>
      <c r="H40" s="54"/>
      <c r="I40" s="54"/>
      <c r="J40" s="54"/>
      <c r="K40" s="78"/>
      <c r="L40" s="79"/>
      <c r="M40" s="54"/>
      <c r="N40" s="54"/>
      <c r="O40" s="54"/>
      <c r="P40" s="54"/>
      <c r="Q40" s="59" t="s">
        <v>72</v>
      </c>
      <c r="R40" s="59"/>
      <c r="S40" s="59" t="s">
        <v>73</v>
      </c>
      <c r="T40" s="59"/>
      <c r="U40" s="59"/>
      <c r="V40" s="112"/>
      <c r="W40" s="110"/>
      <c r="X40" s="2"/>
      <c r="Y40" s="123" t="s">
        <v>74</v>
      </c>
      <c r="Z40" s="124">
        <v>7850</v>
      </c>
      <c r="AA40" s="124">
        <f>ROUNDUP(Z40/10,0)</f>
        <v>785</v>
      </c>
      <c r="AB40" s="125">
        <v>1200</v>
      </c>
      <c r="AC40" s="126">
        <v>0.8</v>
      </c>
      <c r="AD40" s="1">
        <f>AB40*AC40</f>
        <v>960</v>
      </c>
      <c r="AF40" s="1" t="str">
        <f>IF(Z40=0,"",AA40&amp;"T(总CAE)-"&amp;AD40&amp;"T(机床上限)")</f>
        <v>785T(总CAE)-960T(机床上限)</v>
      </c>
    </row>
    <row r="41" s="1" customFormat="1" customHeight="1" spans="1:32">
      <c r="A41" s="55"/>
      <c r="B41" s="54"/>
      <c r="C41" s="54"/>
      <c r="D41" s="54"/>
      <c r="E41" s="54"/>
      <c r="F41" s="54"/>
      <c r="G41" s="54"/>
      <c r="H41" s="54"/>
      <c r="I41" s="54"/>
      <c r="J41" s="54"/>
      <c r="K41" s="78"/>
      <c r="L41" s="79"/>
      <c r="M41" s="54"/>
      <c r="N41" s="54"/>
      <c r="O41" s="54"/>
      <c r="P41" s="54"/>
      <c r="Q41" s="54"/>
      <c r="R41" s="54"/>
      <c r="S41" s="54"/>
      <c r="T41" s="54"/>
      <c r="U41" s="54"/>
      <c r="V41" s="113"/>
      <c r="W41" s="110"/>
      <c r="X41" s="2"/>
      <c r="Y41" s="123" t="s">
        <v>43</v>
      </c>
      <c r="Z41" s="124">
        <v>3350</v>
      </c>
      <c r="AA41" s="124">
        <f>ROUNDUP(Z41/10,0)</f>
        <v>335</v>
      </c>
      <c r="AB41" s="125">
        <v>1000</v>
      </c>
      <c r="AC41" s="126">
        <v>0.8</v>
      </c>
      <c r="AD41" s="1">
        <f>AB41*AC41</f>
        <v>800</v>
      </c>
      <c r="AF41" s="1" t="str">
        <f>IF(Z41=0,"",AA41&amp;"T(总CAE)-"&amp;AD41&amp;"T(机床上限)")</f>
        <v>335T(总CAE)-800T(机床上限)</v>
      </c>
    </row>
    <row r="42" s="1" customFormat="1" customHeight="1" spans="1:29">
      <c r="A42" s="55"/>
      <c r="B42" s="54"/>
      <c r="C42" s="54"/>
      <c r="D42" s="54"/>
      <c r="E42" s="54"/>
      <c r="F42" s="54"/>
      <c r="G42" s="54"/>
      <c r="H42" s="54"/>
      <c r="I42" s="54"/>
      <c r="J42" s="54"/>
      <c r="K42" s="78"/>
      <c r="L42" s="79"/>
      <c r="M42" s="54"/>
      <c r="N42" s="54"/>
      <c r="O42" s="54"/>
      <c r="P42" s="54"/>
      <c r="Q42" s="54"/>
      <c r="R42" s="54"/>
      <c r="S42" s="54"/>
      <c r="T42" s="54"/>
      <c r="U42" s="54"/>
      <c r="V42" s="113"/>
      <c r="W42" s="110"/>
      <c r="X42" s="2"/>
      <c r="Y42" s="123"/>
      <c r="Z42" s="124"/>
      <c r="AA42" s="124"/>
      <c r="AB42" s="125"/>
      <c r="AC42" s="126"/>
    </row>
    <row r="43" s="1" customFormat="1" customHeight="1" spans="1:28">
      <c r="A43" s="55"/>
      <c r="B43" s="54"/>
      <c r="C43" s="54"/>
      <c r="D43" s="54"/>
      <c r="E43" s="54"/>
      <c r="F43" s="54"/>
      <c r="G43" s="54"/>
      <c r="H43" s="54"/>
      <c r="I43" s="54"/>
      <c r="J43" s="54"/>
      <c r="K43" s="78"/>
      <c r="L43" s="79"/>
      <c r="M43" s="54"/>
      <c r="N43" s="54"/>
      <c r="O43" s="54"/>
      <c r="P43" s="54"/>
      <c r="Q43" s="54"/>
      <c r="R43" s="54"/>
      <c r="S43" s="54"/>
      <c r="T43" s="54"/>
      <c r="U43" s="54"/>
      <c r="V43" s="113"/>
      <c r="W43" s="110"/>
      <c r="X43" s="2"/>
      <c r="Z43" s="127"/>
      <c r="AA43" s="127"/>
      <c r="AB43" s="128"/>
    </row>
    <row r="44" s="1" customFormat="1" customHeight="1" spans="1:28">
      <c r="A44" s="55"/>
      <c r="B44" s="54"/>
      <c r="C44" s="54"/>
      <c r="D44" s="54"/>
      <c r="E44" s="54"/>
      <c r="F44" s="54"/>
      <c r="G44" s="54"/>
      <c r="H44" s="54"/>
      <c r="I44" s="54"/>
      <c r="J44" s="54"/>
      <c r="K44" s="78"/>
      <c r="L44" s="79"/>
      <c r="M44" s="54"/>
      <c r="N44" s="54"/>
      <c r="O44" s="54"/>
      <c r="P44" s="54"/>
      <c r="Q44" s="54"/>
      <c r="R44" s="54"/>
      <c r="S44" s="54"/>
      <c r="T44" s="54"/>
      <c r="U44" s="54"/>
      <c r="V44" s="113"/>
      <c r="W44" s="110"/>
      <c r="X44" s="2"/>
      <c r="Z44" s="127"/>
      <c r="AA44" s="127"/>
      <c r="AB44" s="128"/>
    </row>
    <row r="45" s="1" customFormat="1" customHeight="1" spans="1:28">
      <c r="A45" s="55"/>
      <c r="B45" s="54"/>
      <c r="C45" s="54"/>
      <c r="D45" s="54"/>
      <c r="E45" s="54"/>
      <c r="F45" s="54"/>
      <c r="G45" s="54"/>
      <c r="H45" s="54"/>
      <c r="I45" s="54"/>
      <c r="J45" s="54"/>
      <c r="K45" s="78"/>
      <c r="L45" s="79"/>
      <c r="M45" s="54"/>
      <c r="N45" s="54"/>
      <c r="O45" s="54"/>
      <c r="P45" s="54"/>
      <c r="Q45" s="54"/>
      <c r="R45" s="54"/>
      <c r="S45" s="54"/>
      <c r="T45" s="54"/>
      <c r="U45" s="54"/>
      <c r="V45" s="113"/>
      <c r="W45" s="110"/>
      <c r="X45" s="2"/>
      <c r="Z45" s="127"/>
      <c r="AA45" s="127"/>
      <c r="AB45" s="128"/>
    </row>
    <row r="46" s="1" customFormat="1" customHeight="1" spans="1:24">
      <c r="A46" s="55"/>
      <c r="B46" s="54"/>
      <c r="C46" s="54"/>
      <c r="D46" s="54"/>
      <c r="E46" s="54"/>
      <c r="F46" s="54"/>
      <c r="G46" s="54"/>
      <c r="H46" s="54"/>
      <c r="I46" s="54"/>
      <c r="J46" s="54"/>
      <c r="K46" s="78"/>
      <c r="L46" s="79"/>
      <c r="M46" s="54"/>
      <c r="N46" s="54"/>
      <c r="O46" s="54"/>
      <c r="P46" s="54"/>
      <c r="Q46" s="54"/>
      <c r="R46" s="54"/>
      <c r="S46" s="54"/>
      <c r="T46" s="54"/>
      <c r="U46" s="54"/>
      <c r="V46" s="113"/>
      <c r="W46" s="110"/>
      <c r="X46" s="2"/>
    </row>
    <row r="47" s="1" customFormat="1" customHeight="1" spans="1:24">
      <c r="A47" s="55"/>
      <c r="B47" s="54"/>
      <c r="C47" s="54"/>
      <c r="D47" s="54"/>
      <c r="E47" s="54"/>
      <c r="F47" s="54"/>
      <c r="G47" s="54"/>
      <c r="H47" s="54"/>
      <c r="I47" s="54"/>
      <c r="J47" s="54"/>
      <c r="K47" s="78"/>
      <c r="L47" s="79"/>
      <c r="M47" s="54"/>
      <c r="N47" s="54"/>
      <c r="O47" s="54"/>
      <c r="P47" s="54"/>
      <c r="Q47" s="54"/>
      <c r="R47" s="54"/>
      <c r="S47" s="54"/>
      <c r="T47" s="54"/>
      <c r="U47" s="54"/>
      <c r="V47" s="113"/>
      <c r="W47" s="110"/>
      <c r="X47" s="2"/>
    </row>
    <row r="48" s="1" customFormat="1" customHeight="1" spans="1:24">
      <c r="A48" s="55"/>
      <c r="B48" s="54"/>
      <c r="C48" s="54"/>
      <c r="D48" s="54"/>
      <c r="E48" s="54"/>
      <c r="F48" s="54"/>
      <c r="G48" s="54"/>
      <c r="H48" s="54"/>
      <c r="I48" s="54"/>
      <c r="J48" s="54"/>
      <c r="K48" s="78"/>
      <c r="L48" s="79"/>
      <c r="M48" s="54"/>
      <c r="N48" s="54"/>
      <c r="O48" s="54"/>
      <c r="P48" s="54"/>
      <c r="Q48" s="54"/>
      <c r="R48" s="54"/>
      <c r="S48" s="54"/>
      <c r="T48" s="54"/>
      <c r="U48" s="54"/>
      <c r="V48" s="113"/>
      <c r="W48" s="110"/>
      <c r="X48" s="2"/>
    </row>
    <row r="49" s="1" customFormat="1" customHeight="1" spans="1:24">
      <c r="A49" s="55"/>
      <c r="B49" s="54"/>
      <c r="C49" s="54"/>
      <c r="D49" s="54"/>
      <c r="E49" s="54"/>
      <c r="F49" s="54"/>
      <c r="G49" s="54"/>
      <c r="H49" s="54"/>
      <c r="I49" s="54"/>
      <c r="J49" s="54"/>
      <c r="K49" s="78"/>
      <c r="L49" s="79"/>
      <c r="M49" s="54"/>
      <c r="N49" s="54"/>
      <c r="O49" s="54"/>
      <c r="P49" s="54"/>
      <c r="Q49" s="54"/>
      <c r="R49" s="54"/>
      <c r="S49" s="54"/>
      <c r="T49" s="54"/>
      <c r="U49" s="54"/>
      <c r="V49" s="113"/>
      <c r="W49" s="110"/>
      <c r="X49" s="2"/>
    </row>
    <row r="50" s="1" customFormat="1" customHeight="1" spans="1:28">
      <c r="A50" s="55"/>
      <c r="B50" s="54"/>
      <c r="C50" s="54"/>
      <c r="D50" s="54"/>
      <c r="E50" s="54"/>
      <c r="F50" s="54"/>
      <c r="G50" s="54"/>
      <c r="H50" s="54"/>
      <c r="I50" s="54"/>
      <c r="J50" s="54"/>
      <c r="K50" s="78"/>
      <c r="L50" s="79"/>
      <c r="M50" s="54"/>
      <c r="N50" s="54"/>
      <c r="O50" s="54"/>
      <c r="P50" s="54"/>
      <c r="Q50" s="54"/>
      <c r="R50" s="54"/>
      <c r="S50" s="54"/>
      <c r="T50" s="54"/>
      <c r="U50" s="54"/>
      <c r="V50" s="113"/>
      <c r="W50" s="110"/>
      <c r="X50" s="2"/>
      <c r="Y50" s="1" t="s">
        <v>75</v>
      </c>
      <c r="AB50" s="124">
        <v>3350</v>
      </c>
    </row>
    <row r="51" s="1" customFormat="1" customHeight="1" spans="1:24">
      <c r="A51" s="55"/>
      <c r="B51" s="54"/>
      <c r="C51" s="54"/>
      <c r="D51" s="54"/>
      <c r="E51" s="54"/>
      <c r="F51" s="54"/>
      <c r="G51" s="54"/>
      <c r="H51" s="54"/>
      <c r="I51" s="54"/>
      <c r="J51" s="54"/>
      <c r="K51" s="78"/>
      <c r="L51" s="79"/>
      <c r="M51" s="54"/>
      <c r="N51" s="54"/>
      <c r="O51" s="54"/>
      <c r="P51" s="54"/>
      <c r="Q51" s="54"/>
      <c r="R51" s="54"/>
      <c r="S51" s="54"/>
      <c r="T51" s="54"/>
      <c r="U51" s="54"/>
      <c r="V51" s="113"/>
      <c r="W51" s="110"/>
      <c r="X51" s="2"/>
    </row>
    <row r="52" s="1" customFormat="1" customHeight="1" spans="1:24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80"/>
      <c r="L52" s="81"/>
      <c r="M52" s="57"/>
      <c r="N52" s="57"/>
      <c r="O52" s="57"/>
      <c r="P52" s="57"/>
      <c r="Q52" s="57"/>
      <c r="R52" s="57"/>
      <c r="S52" s="57"/>
      <c r="T52" s="57"/>
      <c r="U52" s="57"/>
      <c r="V52" s="114"/>
      <c r="W52" s="110"/>
      <c r="X52" s="2"/>
    </row>
    <row r="53" s="1" customFormat="1" customHeight="1" spans="1:24">
      <c r="A53" s="44" t="s">
        <v>56</v>
      </c>
      <c r="B53" s="45"/>
      <c r="C53" s="46" t="s">
        <v>74</v>
      </c>
      <c r="D53" s="45" t="s">
        <v>58</v>
      </c>
      <c r="E53" s="45"/>
      <c r="F53" s="45" t="s">
        <v>76</v>
      </c>
      <c r="G53" s="45"/>
      <c r="H53" s="45"/>
      <c r="I53" s="45"/>
      <c r="J53" s="45"/>
      <c r="K53" s="82"/>
      <c r="L53" s="44" t="s">
        <v>56</v>
      </c>
      <c r="M53" s="45"/>
      <c r="N53" s="46" t="s">
        <v>43</v>
      </c>
      <c r="O53" s="45" t="s">
        <v>58</v>
      </c>
      <c r="P53" s="45"/>
      <c r="Q53" s="115" t="s">
        <v>77</v>
      </c>
      <c r="R53" s="45"/>
      <c r="S53" s="45"/>
      <c r="T53" s="45"/>
      <c r="U53" s="45"/>
      <c r="V53" s="82"/>
      <c r="W53" s="110"/>
      <c r="X53" s="2"/>
    </row>
    <row r="54" s="1" customFormat="1" customHeight="1" spans="1:24">
      <c r="A54" s="58" t="s">
        <v>66</v>
      </c>
      <c r="B54" s="59"/>
      <c r="C54" s="59"/>
      <c r="D54" s="59"/>
      <c r="E54" s="59"/>
      <c r="F54" s="49" t="str">
        <f>AF40</f>
        <v>785T(总CAE)-960T(机床上限)</v>
      </c>
      <c r="G54" s="48"/>
      <c r="H54" s="48"/>
      <c r="I54" s="48"/>
      <c r="J54" s="48"/>
      <c r="K54" s="75"/>
      <c r="L54" s="58" t="s">
        <v>66</v>
      </c>
      <c r="M54" s="59"/>
      <c r="N54" s="59"/>
      <c r="O54" s="59"/>
      <c r="P54" s="59"/>
      <c r="Q54" s="49" t="str">
        <f>AF41</f>
        <v>335T(总CAE)-800T(机床上限)</v>
      </c>
      <c r="R54" s="48"/>
      <c r="S54" s="48"/>
      <c r="T54" s="48"/>
      <c r="U54" s="48"/>
      <c r="V54" s="116"/>
      <c r="W54" s="26"/>
      <c r="X54" s="2"/>
    </row>
    <row r="55" s="1" customFormat="1" customHeight="1" spans="1:24">
      <c r="A55" s="60"/>
      <c r="B55" s="61"/>
      <c r="C55" s="61"/>
      <c r="D55" s="61"/>
      <c r="E55" s="61"/>
      <c r="F55" s="18" t="s">
        <v>71</v>
      </c>
      <c r="G55" s="18"/>
      <c r="H55" s="62" t="s">
        <v>78</v>
      </c>
      <c r="I55" s="62"/>
      <c r="J55" s="62"/>
      <c r="K55" s="62"/>
      <c r="L55" s="60"/>
      <c r="M55" s="61"/>
      <c r="N55" s="61"/>
      <c r="O55" s="61"/>
      <c r="P55" s="61"/>
      <c r="Q55" s="18" t="s">
        <v>71</v>
      </c>
      <c r="R55" s="18"/>
      <c r="S55" s="62" t="s">
        <v>79</v>
      </c>
      <c r="T55" s="62"/>
      <c r="U55" s="62"/>
      <c r="V55" s="111"/>
      <c r="W55" s="26"/>
      <c r="X55" s="2"/>
    </row>
    <row r="56" s="1" customFormat="1" customHeight="1" spans="1:24">
      <c r="A56" s="55"/>
      <c r="B56" s="54"/>
      <c r="C56" s="54"/>
      <c r="D56" s="54"/>
      <c r="E56" s="54"/>
      <c r="F56" s="59" t="s">
        <v>72</v>
      </c>
      <c r="G56" s="59"/>
      <c r="H56" s="59" t="s">
        <v>73</v>
      </c>
      <c r="I56" s="59"/>
      <c r="J56" s="59"/>
      <c r="K56" s="59"/>
      <c r="L56" s="55"/>
      <c r="M56" s="54"/>
      <c r="N56" s="54"/>
      <c r="O56" s="54"/>
      <c r="P56" s="54"/>
      <c r="Q56" s="59" t="s">
        <v>72</v>
      </c>
      <c r="R56" s="59"/>
      <c r="S56" s="59" t="s">
        <v>73</v>
      </c>
      <c r="T56" s="59"/>
      <c r="U56" s="59"/>
      <c r="V56" s="112"/>
      <c r="W56" s="26"/>
      <c r="X56" s="2"/>
    </row>
    <row r="57" s="1" customFormat="1" customHeight="1" spans="1:24">
      <c r="A57" s="55"/>
      <c r="B57" s="54"/>
      <c r="C57" s="54"/>
      <c r="D57" s="54"/>
      <c r="E57" s="54"/>
      <c r="F57" s="54"/>
      <c r="G57" s="54"/>
      <c r="H57" s="54"/>
      <c r="I57" s="54"/>
      <c r="J57" s="54"/>
      <c r="K57" s="78"/>
      <c r="L57" s="79"/>
      <c r="M57" s="54"/>
      <c r="N57" s="54"/>
      <c r="O57" s="54"/>
      <c r="P57" s="54"/>
      <c r="Q57" s="54"/>
      <c r="R57" s="54"/>
      <c r="S57" s="54"/>
      <c r="T57" s="54"/>
      <c r="U57" s="54"/>
      <c r="V57" s="113"/>
      <c r="W57" s="26"/>
      <c r="X57" s="2"/>
    </row>
    <row r="58" s="2" customFormat="1" customHeight="1" spans="1:26">
      <c r="A58" s="55"/>
      <c r="B58" s="54"/>
      <c r="C58" s="54"/>
      <c r="D58" s="54"/>
      <c r="E58" s="54"/>
      <c r="F58" s="54"/>
      <c r="G58" s="54"/>
      <c r="H58" s="54"/>
      <c r="I58" s="54"/>
      <c r="J58" s="54"/>
      <c r="K58" s="78"/>
      <c r="L58" s="79"/>
      <c r="M58" s="54"/>
      <c r="N58" s="54"/>
      <c r="O58" s="54"/>
      <c r="P58" s="54"/>
      <c r="Q58" s="54"/>
      <c r="R58" s="54"/>
      <c r="S58" s="54"/>
      <c r="T58" s="54"/>
      <c r="U58" s="54"/>
      <c r="V58" s="113"/>
      <c r="Z58" s="1"/>
    </row>
    <row r="59" s="2" customFormat="1" customHeight="1" spans="1:22">
      <c r="A59" s="55"/>
      <c r="B59" s="54"/>
      <c r="C59" s="54"/>
      <c r="D59" s="54"/>
      <c r="E59" s="54"/>
      <c r="F59" s="54"/>
      <c r="G59" s="54"/>
      <c r="H59" s="54"/>
      <c r="I59" s="54"/>
      <c r="J59" s="54"/>
      <c r="K59" s="78"/>
      <c r="L59" s="79"/>
      <c r="M59" s="54"/>
      <c r="N59" s="54"/>
      <c r="O59" s="54"/>
      <c r="P59" s="54"/>
      <c r="Q59" s="54"/>
      <c r="R59" s="54"/>
      <c r="S59" s="54"/>
      <c r="T59" s="54"/>
      <c r="U59" s="54"/>
      <c r="V59" s="113"/>
    </row>
    <row r="60" s="2" customFormat="1" customHeight="1" spans="1:22">
      <c r="A60" s="55"/>
      <c r="B60" s="54"/>
      <c r="C60" s="54"/>
      <c r="D60" s="54"/>
      <c r="E60" s="54"/>
      <c r="F60" s="54"/>
      <c r="G60" s="54"/>
      <c r="H60" s="54"/>
      <c r="I60" s="54"/>
      <c r="J60" s="54"/>
      <c r="K60" s="78"/>
      <c r="L60" s="79"/>
      <c r="M60" s="54"/>
      <c r="N60" s="54"/>
      <c r="O60" s="54"/>
      <c r="P60" s="54"/>
      <c r="Q60" s="54"/>
      <c r="R60" s="54"/>
      <c r="S60" s="54"/>
      <c r="T60" s="54"/>
      <c r="U60" s="54"/>
      <c r="V60" s="113"/>
    </row>
    <row r="61" s="2" customFormat="1" customHeight="1" spans="1:22">
      <c r="A61" s="55"/>
      <c r="B61" s="54"/>
      <c r="C61" s="54"/>
      <c r="D61" s="54"/>
      <c r="E61" s="54"/>
      <c r="F61" s="54"/>
      <c r="G61" s="54"/>
      <c r="H61" s="54"/>
      <c r="I61" s="54"/>
      <c r="J61" s="54"/>
      <c r="K61" s="78"/>
      <c r="L61" s="79"/>
      <c r="M61" s="54"/>
      <c r="N61" s="54"/>
      <c r="O61" s="54"/>
      <c r="P61" s="54"/>
      <c r="Q61" s="54"/>
      <c r="R61" s="54"/>
      <c r="S61" s="54"/>
      <c r="T61" s="54"/>
      <c r="U61" s="54"/>
      <c r="V61" s="113"/>
    </row>
    <row r="62" s="2" customFormat="1" customHeight="1" spans="1:22">
      <c r="A62" s="55"/>
      <c r="B62" s="54"/>
      <c r="C62" s="54"/>
      <c r="D62" s="54"/>
      <c r="E62" s="54"/>
      <c r="F62" s="54"/>
      <c r="G62" s="54"/>
      <c r="H62" s="54"/>
      <c r="I62" s="54"/>
      <c r="J62" s="54"/>
      <c r="K62" s="78"/>
      <c r="L62" s="79"/>
      <c r="M62" s="54"/>
      <c r="N62" s="54"/>
      <c r="O62" s="54"/>
      <c r="P62" s="54"/>
      <c r="Q62" s="54"/>
      <c r="R62" s="54"/>
      <c r="S62" s="54"/>
      <c r="T62" s="54"/>
      <c r="U62" s="54"/>
      <c r="V62" s="113"/>
    </row>
    <row r="63" s="2" customFormat="1" customHeight="1" spans="1:22">
      <c r="A63" s="55"/>
      <c r="B63" s="54"/>
      <c r="C63" s="54"/>
      <c r="D63" s="54"/>
      <c r="E63" s="54"/>
      <c r="F63" s="54"/>
      <c r="G63" s="54"/>
      <c r="H63" s="54"/>
      <c r="I63" s="54"/>
      <c r="J63" s="54"/>
      <c r="K63" s="78"/>
      <c r="L63" s="79"/>
      <c r="M63" s="54"/>
      <c r="N63" s="54"/>
      <c r="O63" s="54"/>
      <c r="P63" s="54"/>
      <c r="Q63" s="54"/>
      <c r="R63" s="54"/>
      <c r="S63" s="54"/>
      <c r="T63" s="54"/>
      <c r="U63" s="54"/>
      <c r="V63" s="113"/>
    </row>
    <row r="64" s="2" customFormat="1" customHeight="1" spans="1:22">
      <c r="A64" s="55"/>
      <c r="B64" s="54"/>
      <c r="C64" s="54"/>
      <c r="D64" s="54"/>
      <c r="E64" s="54"/>
      <c r="F64" s="54"/>
      <c r="G64" s="54"/>
      <c r="H64" s="54"/>
      <c r="I64" s="54"/>
      <c r="J64" s="54"/>
      <c r="K64" s="78"/>
      <c r="L64" s="79"/>
      <c r="M64" s="54"/>
      <c r="N64" s="54"/>
      <c r="O64" s="54"/>
      <c r="P64" s="54"/>
      <c r="Q64" s="54"/>
      <c r="R64" s="54"/>
      <c r="S64" s="54"/>
      <c r="T64" s="54"/>
      <c r="U64" s="54"/>
      <c r="V64" s="113"/>
    </row>
    <row r="65" s="2" customFormat="1" customHeight="1" spans="1:22">
      <c r="A65" s="55"/>
      <c r="B65" s="54"/>
      <c r="C65" s="54"/>
      <c r="D65" s="54"/>
      <c r="E65" s="54"/>
      <c r="F65" s="54"/>
      <c r="G65" s="54"/>
      <c r="H65" s="54"/>
      <c r="I65" s="54"/>
      <c r="J65" s="54"/>
      <c r="K65" s="78"/>
      <c r="L65" s="79"/>
      <c r="M65" s="54"/>
      <c r="N65" s="54"/>
      <c r="O65" s="54"/>
      <c r="P65" s="54"/>
      <c r="Q65" s="54"/>
      <c r="R65" s="54"/>
      <c r="S65" s="54"/>
      <c r="T65" s="54"/>
      <c r="U65" s="54"/>
      <c r="V65" s="113"/>
    </row>
    <row r="66" s="2" customFormat="1" customHeight="1" spans="1:22">
      <c r="A66" s="55"/>
      <c r="B66" s="54"/>
      <c r="C66" s="54"/>
      <c r="D66" s="54"/>
      <c r="E66" s="54"/>
      <c r="F66" s="54"/>
      <c r="G66" s="54"/>
      <c r="H66" s="54"/>
      <c r="I66" s="54"/>
      <c r="J66" s="54"/>
      <c r="K66" s="78"/>
      <c r="L66" s="79"/>
      <c r="M66" s="54"/>
      <c r="N66" s="54"/>
      <c r="O66" s="54"/>
      <c r="P66" s="54"/>
      <c r="Q66" s="54"/>
      <c r="R66" s="54"/>
      <c r="S66" s="54"/>
      <c r="T66" s="54"/>
      <c r="U66" s="54"/>
      <c r="V66" s="113"/>
    </row>
    <row r="67" s="2" customFormat="1" customHeight="1" spans="1:22">
      <c r="A67" s="55"/>
      <c r="B67" s="54"/>
      <c r="C67" s="54"/>
      <c r="D67" s="54"/>
      <c r="E67" s="54"/>
      <c r="F67" s="54"/>
      <c r="G67" s="54"/>
      <c r="H67" s="54"/>
      <c r="I67" s="54"/>
      <c r="J67" s="54"/>
      <c r="K67" s="78"/>
      <c r="L67" s="79"/>
      <c r="M67" s="54"/>
      <c r="N67" s="54"/>
      <c r="O67" s="54"/>
      <c r="P67" s="54"/>
      <c r="Q67" s="54"/>
      <c r="R67" s="54"/>
      <c r="S67" s="54"/>
      <c r="T67" s="54"/>
      <c r="U67" s="54"/>
      <c r="V67" s="113"/>
    </row>
    <row r="68" s="2" customFormat="1" customHeight="1" spans="1:22">
      <c r="A68" s="129"/>
      <c r="B68" s="130"/>
      <c r="C68" s="130"/>
      <c r="D68" s="130"/>
      <c r="E68" s="130"/>
      <c r="F68" s="130"/>
      <c r="G68" s="130"/>
      <c r="H68" s="130"/>
      <c r="I68" s="130"/>
      <c r="J68" s="130"/>
      <c r="K68" s="140"/>
      <c r="L68" s="141"/>
      <c r="M68" s="130"/>
      <c r="N68" s="130"/>
      <c r="O68" s="130"/>
      <c r="P68" s="130"/>
      <c r="Q68" s="130"/>
      <c r="R68" s="130"/>
      <c r="S68" s="130"/>
      <c r="T68" s="130"/>
      <c r="U68" s="130"/>
      <c r="V68" s="148"/>
    </row>
    <row r="69" s="1" customFormat="1" customHeight="1" spans="1:23">
      <c r="A69" s="37"/>
      <c r="B69" s="38"/>
      <c r="C69" s="39"/>
      <c r="D69" s="40" t="s">
        <v>51</v>
      </c>
      <c r="E69" s="40"/>
      <c r="F69" s="40"/>
      <c r="G69" s="40"/>
      <c r="H69" s="40"/>
      <c r="I69" s="40"/>
      <c r="J69" s="40"/>
      <c r="K69" s="40"/>
      <c r="L69" s="40"/>
      <c r="M69" s="40"/>
      <c r="N69" s="70" t="s">
        <v>52</v>
      </c>
      <c r="O69" s="71" t="s">
        <v>80</v>
      </c>
      <c r="P69" s="71"/>
      <c r="Q69" s="71"/>
      <c r="R69" s="71"/>
      <c r="S69" s="71"/>
      <c r="T69" s="71"/>
      <c r="U69" s="71"/>
      <c r="V69" s="104"/>
      <c r="W69" s="105"/>
    </row>
    <row r="70" s="1" customFormat="1" customHeight="1" spans="1:24">
      <c r="A70" s="41"/>
      <c r="B70" s="42"/>
      <c r="C70" s="42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72" t="s">
        <v>54</v>
      </c>
      <c r="O70" s="73" t="s">
        <v>81</v>
      </c>
      <c r="P70" s="73"/>
      <c r="Q70" s="73"/>
      <c r="R70" s="73"/>
      <c r="S70" s="73"/>
      <c r="T70" s="73"/>
      <c r="U70" s="73"/>
      <c r="V70" s="106"/>
      <c r="W70" s="105"/>
      <c r="X70" s="2"/>
    </row>
    <row r="71" s="1" customFormat="1" customHeight="1" spans="1:30">
      <c r="A71" s="44" t="s">
        <v>56</v>
      </c>
      <c r="B71" s="45"/>
      <c r="C71" s="46" t="s">
        <v>44</v>
      </c>
      <c r="D71" s="45" t="s">
        <v>58</v>
      </c>
      <c r="E71" s="45"/>
      <c r="F71" s="45" t="s">
        <v>82</v>
      </c>
      <c r="G71" s="45"/>
      <c r="H71" s="45"/>
      <c r="I71" s="45"/>
      <c r="J71" s="45"/>
      <c r="K71" s="82"/>
      <c r="L71" s="44" t="s">
        <v>56</v>
      </c>
      <c r="M71" s="45"/>
      <c r="N71" s="142" t="s">
        <v>45</v>
      </c>
      <c r="O71" s="74" t="s">
        <v>58</v>
      </c>
      <c r="P71" s="74"/>
      <c r="Q71" s="74" t="s">
        <v>83</v>
      </c>
      <c r="R71" s="74"/>
      <c r="S71" s="74"/>
      <c r="T71" s="74"/>
      <c r="U71" s="74"/>
      <c r="V71" s="107"/>
      <c r="W71" s="108"/>
      <c r="X71" s="2"/>
      <c r="Y71" s="122" t="s">
        <v>61</v>
      </c>
      <c r="Z71" s="122" t="s">
        <v>62</v>
      </c>
      <c r="AA71" s="122"/>
      <c r="AB71" s="122" t="s">
        <v>63</v>
      </c>
      <c r="AC71" s="122" t="s">
        <v>64</v>
      </c>
      <c r="AD71" s="122" t="s">
        <v>65</v>
      </c>
    </row>
    <row r="72" s="1" customFormat="1" customHeight="1" spans="1:32">
      <c r="A72" s="47" t="s">
        <v>66</v>
      </c>
      <c r="B72" s="48"/>
      <c r="C72" s="48"/>
      <c r="D72" s="48"/>
      <c r="E72" s="48"/>
      <c r="F72" s="49" t="str">
        <f>AF72</f>
        <v>270T(总CAE)-800T(机床上限)</v>
      </c>
      <c r="G72" s="48"/>
      <c r="H72" s="48"/>
      <c r="I72" s="48"/>
      <c r="J72" s="48"/>
      <c r="K72" s="75"/>
      <c r="L72" s="47" t="s">
        <v>66</v>
      </c>
      <c r="M72" s="48"/>
      <c r="N72" s="48"/>
      <c r="O72" s="48"/>
      <c r="P72" s="48"/>
      <c r="Q72" s="49" t="str">
        <f>AF73</f>
        <v>260T(总CAE)-800T(机床上限)</v>
      </c>
      <c r="R72" s="48"/>
      <c r="S72" s="48"/>
      <c r="T72" s="48"/>
      <c r="U72" s="48"/>
      <c r="V72" s="116"/>
      <c r="W72" s="110"/>
      <c r="X72" s="2"/>
      <c r="Y72" s="123" t="s">
        <v>44</v>
      </c>
      <c r="Z72" s="124">
        <v>2700</v>
      </c>
      <c r="AA72" s="124">
        <f t="shared" ref="AA72:AA76" si="3">ROUNDUP(Z72/10,0)</f>
        <v>270</v>
      </c>
      <c r="AB72" s="125">
        <v>1000</v>
      </c>
      <c r="AC72" s="126">
        <v>0.8</v>
      </c>
      <c r="AD72" s="1">
        <f t="shared" ref="AD72:AD76" si="4">AB72*AC72</f>
        <v>800</v>
      </c>
      <c r="AF72" s="1" t="str">
        <f t="shared" ref="AF72:AF75" si="5">IF(Z72=0,"",AA72&amp;"T(总CAE)-"&amp;AD72&amp;"T(机床上限)")</f>
        <v>270T(总CAE)-800T(机床上限)</v>
      </c>
    </row>
    <row r="73" s="1" customFormat="1" customHeight="1" spans="1:32">
      <c r="A73" s="60"/>
      <c r="B73" s="61"/>
      <c r="C73" s="61"/>
      <c r="D73" s="61"/>
      <c r="E73" s="61"/>
      <c r="F73" s="18" t="s">
        <v>71</v>
      </c>
      <c r="G73" s="18"/>
      <c r="H73" s="62" t="s">
        <v>84</v>
      </c>
      <c r="I73" s="62"/>
      <c r="J73" s="62"/>
      <c r="K73" s="111"/>
      <c r="L73" s="77"/>
      <c r="M73" s="61"/>
      <c r="N73" s="61"/>
      <c r="O73" s="61"/>
      <c r="P73" s="61"/>
      <c r="Q73" s="18" t="s">
        <v>71</v>
      </c>
      <c r="R73" s="18"/>
      <c r="S73" s="62" t="s">
        <v>85</v>
      </c>
      <c r="T73" s="62"/>
      <c r="U73" s="62"/>
      <c r="V73" s="111"/>
      <c r="W73" s="110"/>
      <c r="X73" s="2"/>
      <c r="Y73" s="123" t="s">
        <v>45</v>
      </c>
      <c r="Z73" s="124">
        <v>2600</v>
      </c>
      <c r="AA73" s="124">
        <f t="shared" si="3"/>
        <v>260</v>
      </c>
      <c r="AB73" s="125">
        <v>1000</v>
      </c>
      <c r="AC73" s="126">
        <v>0.8</v>
      </c>
      <c r="AD73" s="1">
        <f t="shared" si="4"/>
        <v>800</v>
      </c>
      <c r="AF73" s="1" t="str">
        <f t="shared" si="5"/>
        <v>260T(总CAE)-800T(机床上限)</v>
      </c>
    </row>
    <row r="74" s="1" customFormat="1" customHeight="1" spans="1:32">
      <c r="A74" s="55"/>
      <c r="B74" s="54"/>
      <c r="C74" s="54"/>
      <c r="D74" s="54"/>
      <c r="E74" s="54"/>
      <c r="F74" s="59" t="s">
        <v>72</v>
      </c>
      <c r="G74" s="59"/>
      <c r="H74" s="59" t="s">
        <v>73</v>
      </c>
      <c r="I74" s="59"/>
      <c r="J74" s="59"/>
      <c r="K74" s="112"/>
      <c r="L74" s="79"/>
      <c r="M74" s="54"/>
      <c r="N74" s="54"/>
      <c r="O74" s="54"/>
      <c r="P74" s="54"/>
      <c r="Q74" s="59" t="s">
        <v>72</v>
      </c>
      <c r="R74" s="59"/>
      <c r="S74" s="59" t="s">
        <v>73</v>
      </c>
      <c r="T74" s="59"/>
      <c r="U74" s="59"/>
      <c r="V74" s="112"/>
      <c r="W74" s="110"/>
      <c r="X74" s="2"/>
      <c r="Y74" s="123" t="s">
        <v>46</v>
      </c>
      <c r="Z74" s="124">
        <v>3350</v>
      </c>
      <c r="AA74" s="124">
        <f t="shared" si="3"/>
        <v>335</v>
      </c>
      <c r="AB74" s="125">
        <v>1200</v>
      </c>
      <c r="AC74" s="126">
        <v>0.8</v>
      </c>
      <c r="AD74" s="1">
        <f t="shared" si="4"/>
        <v>960</v>
      </c>
      <c r="AF74" s="1" t="str">
        <f t="shared" si="5"/>
        <v>335T(总CAE)-960T(机床上限)</v>
      </c>
    </row>
    <row r="75" s="1" customFormat="1" customHeight="1" spans="1:32">
      <c r="A75" s="55"/>
      <c r="B75" s="54"/>
      <c r="C75" s="54"/>
      <c r="D75" s="54"/>
      <c r="E75" s="54"/>
      <c r="F75" s="54"/>
      <c r="G75" s="54"/>
      <c r="H75" s="54"/>
      <c r="I75" s="54"/>
      <c r="J75" s="54"/>
      <c r="K75" s="78"/>
      <c r="L75" s="79"/>
      <c r="M75" s="54"/>
      <c r="N75" s="54"/>
      <c r="O75" s="54"/>
      <c r="P75" s="54"/>
      <c r="Q75" s="54"/>
      <c r="R75" s="54"/>
      <c r="S75" s="54"/>
      <c r="T75" s="54"/>
      <c r="U75" s="54"/>
      <c r="V75" s="113"/>
      <c r="W75" s="110"/>
      <c r="X75" s="2"/>
      <c r="Y75" s="123" t="s">
        <v>86</v>
      </c>
      <c r="Z75" s="124">
        <v>2700</v>
      </c>
      <c r="AA75" s="124">
        <f t="shared" si="3"/>
        <v>270</v>
      </c>
      <c r="AB75" s="125">
        <v>1000</v>
      </c>
      <c r="AC75" s="126">
        <v>0.8</v>
      </c>
      <c r="AD75" s="1">
        <f t="shared" si="4"/>
        <v>800</v>
      </c>
      <c r="AF75" s="1" t="str">
        <f t="shared" si="5"/>
        <v>270T(总CAE)-800T(机床上限)</v>
      </c>
    </row>
    <row r="76" s="1" customFormat="1" customHeight="1" spans="1:29">
      <c r="A76" s="55"/>
      <c r="B76" s="54"/>
      <c r="C76" s="54"/>
      <c r="D76" s="54"/>
      <c r="E76" s="54"/>
      <c r="F76" s="54"/>
      <c r="G76" s="54"/>
      <c r="H76" s="54"/>
      <c r="I76" s="54"/>
      <c r="J76" s="54"/>
      <c r="K76" s="78"/>
      <c r="L76" s="79"/>
      <c r="M76" s="54"/>
      <c r="N76" s="54"/>
      <c r="O76" s="54"/>
      <c r="P76" s="54"/>
      <c r="Q76" s="54"/>
      <c r="R76" s="54"/>
      <c r="S76" s="54"/>
      <c r="T76" s="54"/>
      <c r="U76" s="54"/>
      <c r="V76" s="113"/>
      <c r="W76" s="110"/>
      <c r="X76" s="2"/>
      <c r="Y76" s="123"/>
      <c r="Z76" s="124"/>
      <c r="AA76" s="124"/>
      <c r="AB76" s="125"/>
      <c r="AC76" s="126"/>
    </row>
    <row r="77" s="1" customFormat="1" customHeight="1" spans="1:28">
      <c r="A77" s="55"/>
      <c r="B77" s="54"/>
      <c r="C77" s="54"/>
      <c r="D77" s="54"/>
      <c r="E77" s="54"/>
      <c r="F77" s="54"/>
      <c r="G77" s="54"/>
      <c r="H77" s="54"/>
      <c r="I77" s="54"/>
      <c r="J77" s="54"/>
      <c r="K77" s="78"/>
      <c r="L77" s="79"/>
      <c r="M77" s="54"/>
      <c r="N77" s="54"/>
      <c r="O77" s="54"/>
      <c r="P77" s="54"/>
      <c r="Q77" s="54"/>
      <c r="R77" s="54"/>
      <c r="S77" s="54"/>
      <c r="T77" s="54"/>
      <c r="U77" s="54"/>
      <c r="V77" s="113"/>
      <c r="W77" s="110"/>
      <c r="X77" s="2"/>
      <c r="Z77" s="127"/>
      <c r="AA77" s="127"/>
      <c r="AB77" s="128"/>
    </row>
    <row r="78" s="1" customFormat="1" customHeight="1" spans="1:28">
      <c r="A78" s="55"/>
      <c r="B78" s="54"/>
      <c r="C78" s="54"/>
      <c r="D78" s="54"/>
      <c r="E78" s="54"/>
      <c r="F78" s="54"/>
      <c r="G78" s="54"/>
      <c r="H78" s="54"/>
      <c r="I78" s="54"/>
      <c r="J78" s="54"/>
      <c r="K78" s="78"/>
      <c r="L78" s="79"/>
      <c r="M78" s="54"/>
      <c r="N78" s="54"/>
      <c r="O78" s="54"/>
      <c r="P78" s="54"/>
      <c r="Q78" s="54"/>
      <c r="R78" s="54"/>
      <c r="S78" s="54"/>
      <c r="T78" s="54"/>
      <c r="U78" s="54"/>
      <c r="V78" s="113"/>
      <c r="W78" s="110"/>
      <c r="X78" s="2"/>
      <c r="Z78" s="127"/>
      <c r="AA78" s="127"/>
      <c r="AB78" s="128"/>
    </row>
    <row r="79" s="1" customFormat="1" customHeight="1" spans="1:28">
      <c r="A79" s="55"/>
      <c r="B79" s="54"/>
      <c r="C79" s="54"/>
      <c r="D79" s="54"/>
      <c r="E79" s="54"/>
      <c r="F79" s="54"/>
      <c r="G79" s="54"/>
      <c r="H79" s="54"/>
      <c r="I79" s="54"/>
      <c r="J79" s="54"/>
      <c r="K79" s="78"/>
      <c r="L79" s="79"/>
      <c r="M79" s="54"/>
      <c r="N79" s="54"/>
      <c r="O79" s="54"/>
      <c r="P79" s="54"/>
      <c r="Q79" s="54"/>
      <c r="R79" s="54"/>
      <c r="S79" s="54"/>
      <c r="T79" s="54"/>
      <c r="U79" s="54"/>
      <c r="V79" s="113"/>
      <c r="W79" s="110"/>
      <c r="X79" s="2"/>
      <c r="Z79" s="127"/>
      <c r="AA79" s="127"/>
      <c r="AB79" s="128"/>
    </row>
    <row r="80" s="1" customFormat="1" customHeight="1" spans="1:24">
      <c r="A80" s="55"/>
      <c r="B80" s="54"/>
      <c r="C80" s="54"/>
      <c r="D80" s="54"/>
      <c r="E80" s="54"/>
      <c r="F80" s="54"/>
      <c r="G80" s="54"/>
      <c r="H80" s="54"/>
      <c r="I80" s="54"/>
      <c r="J80" s="54"/>
      <c r="K80" s="78"/>
      <c r="L80" s="79"/>
      <c r="M80" s="54"/>
      <c r="N80" s="54"/>
      <c r="O80" s="54"/>
      <c r="P80" s="54"/>
      <c r="Q80" s="54"/>
      <c r="R80" s="54"/>
      <c r="S80" s="54"/>
      <c r="T80" s="54"/>
      <c r="U80" s="54"/>
      <c r="V80" s="113"/>
      <c r="W80" s="110"/>
      <c r="X80" s="2"/>
    </row>
    <row r="81" s="1" customFormat="1" customHeight="1" spans="1:24">
      <c r="A81" s="55"/>
      <c r="B81" s="54"/>
      <c r="C81" s="54"/>
      <c r="D81" s="54"/>
      <c r="E81" s="54"/>
      <c r="F81" s="54"/>
      <c r="G81" s="54"/>
      <c r="H81" s="54"/>
      <c r="I81" s="54"/>
      <c r="J81" s="54"/>
      <c r="K81" s="78"/>
      <c r="L81" s="79"/>
      <c r="M81" s="54"/>
      <c r="N81" s="54"/>
      <c r="O81" s="54"/>
      <c r="P81" s="54"/>
      <c r="Q81" s="54"/>
      <c r="R81" s="54"/>
      <c r="S81" s="54"/>
      <c r="T81" s="54"/>
      <c r="U81" s="54"/>
      <c r="V81" s="113"/>
      <c r="W81" s="110"/>
      <c r="X81" s="2"/>
    </row>
    <row r="82" s="1" customFormat="1" customHeight="1" spans="1:24">
      <c r="A82" s="55"/>
      <c r="B82" s="54"/>
      <c r="C82" s="54"/>
      <c r="D82" s="54"/>
      <c r="E82" s="54"/>
      <c r="F82" s="54"/>
      <c r="G82" s="54"/>
      <c r="H82" s="54"/>
      <c r="I82" s="54"/>
      <c r="J82" s="54"/>
      <c r="K82" s="78"/>
      <c r="L82" s="79"/>
      <c r="M82" s="54"/>
      <c r="N82" s="54"/>
      <c r="O82" s="54"/>
      <c r="P82" s="54"/>
      <c r="Q82" s="54"/>
      <c r="R82" s="54"/>
      <c r="S82" s="54"/>
      <c r="T82" s="54"/>
      <c r="U82" s="54"/>
      <c r="V82" s="113"/>
      <c r="W82" s="110"/>
      <c r="X82" s="2"/>
    </row>
    <row r="83" s="1" customFormat="1" customHeight="1" spans="1:24">
      <c r="A83" s="55"/>
      <c r="B83" s="54"/>
      <c r="C83" s="54"/>
      <c r="D83" s="54"/>
      <c r="E83" s="54"/>
      <c r="F83" s="54"/>
      <c r="G83" s="54"/>
      <c r="H83" s="54"/>
      <c r="I83" s="54"/>
      <c r="J83" s="54"/>
      <c r="K83" s="78"/>
      <c r="L83" s="79"/>
      <c r="M83" s="54"/>
      <c r="N83" s="54"/>
      <c r="O83" s="54"/>
      <c r="P83" s="54"/>
      <c r="Q83" s="54"/>
      <c r="R83" s="54"/>
      <c r="S83" s="54"/>
      <c r="T83" s="54"/>
      <c r="U83" s="54"/>
      <c r="V83" s="113"/>
      <c r="W83" s="110"/>
      <c r="X83" s="2"/>
    </row>
    <row r="84" s="1" customFormat="1" customHeight="1" spans="1:28">
      <c r="A84" s="55"/>
      <c r="B84" s="54"/>
      <c r="C84" s="54"/>
      <c r="D84" s="54"/>
      <c r="E84" s="54"/>
      <c r="F84" s="54"/>
      <c r="G84" s="54"/>
      <c r="H84" s="54"/>
      <c r="I84" s="54"/>
      <c r="J84" s="54"/>
      <c r="K84" s="78"/>
      <c r="L84" s="79"/>
      <c r="M84" s="54"/>
      <c r="N84" s="54"/>
      <c r="O84" s="54"/>
      <c r="P84" s="54"/>
      <c r="Q84" s="54"/>
      <c r="R84" s="54"/>
      <c r="S84" s="54"/>
      <c r="T84" s="54"/>
      <c r="U84" s="54"/>
      <c r="V84" s="113"/>
      <c r="W84" s="110"/>
      <c r="X84" s="2"/>
      <c r="Y84" s="1" t="s">
        <v>75</v>
      </c>
      <c r="AB84" s="124">
        <v>3350</v>
      </c>
    </row>
    <row r="85" s="1" customFormat="1" customHeight="1" spans="1:24">
      <c r="A85" s="55"/>
      <c r="B85" s="54"/>
      <c r="C85" s="54"/>
      <c r="D85" s="54"/>
      <c r="E85" s="54"/>
      <c r="F85" s="54"/>
      <c r="G85" s="54"/>
      <c r="H85" s="54"/>
      <c r="I85" s="54"/>
      <c r="J85" s="54"/>
      <c r="K85" s="78"/>
      <c r="L85" s="79"/>
      <c r="M85" s="54"/>
      <c r="N85" s="54"/>
      <c r="O85" s="54"/>
      <c r="P85" s="54"/>
      <c r="Q85" s="54"/>
      <c r="R85" s="54"/>
      <c r="S85" s="54"/>
      <c r="T85" s="54"/>
      <c r="U85" s="54"/>
      <c r="V85" s="113"/>
      <c r="W85" s="110"/>
      <c r="X85" s="2"/>
    </row>
    <row r="86" s="1" customFormat="1" customHeight="1" spans="1:24">
      <c r="A86" s="56"/>
      <c r="B86" s="57"/>
      <c r="C86" s="57"/>
      <c r="D86" s="57"/>
      <c r="E86" s="57"/>
      <c r="F86" s="57"/>
      <c r="G86" s="57"/>
      <c r="H86" s="57"/>
      <c r="I86" s="57"/>
      <c r="J86" s="57"/>
      <c r="K86" s="80"/>
      <c r="L86" s="81"/>
      <c r="M86" s="57"/>
      <c r="N86" s="57"/>
      <c r="O86" s="57"/>
      <c r="P86" s="57"/>
      <c r="Q86" s="57"/>
      <c r="R86" s="57"/>
      <c r="S86" s="57"/>
      <c r="T86" s="57"/>
      <c r="U86" s="57"/>
      <c r="V86" s="114"/>
      <c r="W86" s="110"/>
      <c r="X86" s="2"/>
    </row>
    <row r="87" s="1" customFormat="1" customHeight="1" spans="1:24">
      <c r="A87" s="44" t="s">
        <v>56</v>
      </c>
      <c r="B87" s="45"/>
      <c r="C87" s="46"/>
      <c r="D87" s="45" t="s">
        <v>58</v>
      </c>
      <c r="E87" s="45"/>
      <c r="F87" s="115"/>
      <c r="G87" s="45"/>
      <c r="H87" s="45"/>
      <c r="I87" s="45"/>
      <c r="J87" s="45"/>
      <c r="K87" s="45"/>
      <c r="L87" s="45" t="s">
        <v>56</v>
      </c>
      <c r="M87" s="45"/>
      <c r="N87" s="46"/>
      <c r="O87" s="45" t="s">
        <v>58</v>
      </c>
      <c r="P87" s="45"/>
      <c r="Q87" s="45"/>
      <c r="R87" s="45"/>
      <c r="S87" s="45"/>
      <c r="T87" s="45"/>
      <c r="U87" s="45"/>
      <c r="V87" s="82"/>
      <c r="W87" s="110"/>
      <c r="X87" s="2"/>
    </row>
    <row r="88" s="1" customFormat="1" customHeight="1" spans="1:24">
      <c r="A88" s="58" t="s">
        <v>66</v>
      </c>
      <c r="B88" s="59"/>
      <c r="C88" s="59"/>
      <c r="D88" s="59"/>
      <c r="E88" s="59"/>
      <c r="F88" s="49"/>
      <c r="G88" s="48"/>
      <c r="H88" s="48"/>
      <c r="I88" s="48"/>
      <c r="J88" s="48"/>
      <c r="K88" s="75"/>
      <c r="L88" s="75" t="s">
        <v>66</v>
      </c>
      <c r="M88" s="59"/>
      <c r="N88" s="59"/>
      <c r="O88" s="59"/>
      <c r="P88" s="59"/>
      <c r="Q88" s="49"/>
      <c r="R88" s="48"/>
      <c r="S88" s="48"/>
      <c r="T88" s="48"/>
      <c r="U88" s="48"/>
      <c r="V88" s="116"/>
      <c r="W88" s="26"/>
      <c r="X88" s="2"/>
    </row>
    <row r="89" s="1" customFormat="1" customHeight="1" spans="1:24">
      <c r="A89" s="60"/>
      <c r="B89" s="61"/>
      <c r="C89" s="61"/>
      <c r="D89" s="61"/>
      <c r="E89" s="61"/>
      <c r="F89" s="18" t="s">
        <v>71</v>
      </c>
      <c r="G89" s="18"/>
      <c r="H89" s="62"/>
      <c r="I89" s="62"/>
      <c r="J89" s="62"/>
      <c r="K89" s="62"/>
      <c r="L89" s="77"/>
      <c r="M89" s="61"/>
      <c r="N89" s="61"/>
      <c r="O89" s="61"/>
      <c r="P89" s="61"/>
      <c r="Q89" s="18" t="s">
        <v>71</v>
      </c>
      <c r="R89" s="18"/>
      <c r="S89" s="62"/>
      <c r="T89" s="62"/>
      <c r="U89" s="62"/>
      <c r="V89" s="111"/>
      <c r="W89" s="26"/>
      <c r="X89" s="2"/>
    </row>
    <row r="90" s="1" customFormat="1" customHeight="1" spans="1:24">
      <c r="A90" s="55"/>
      <c r="B90" s="54"/>
      <c r="C90" s="54"/>
      <c r="D90" s="54"/>
      <c r="E90" s="54"/>
      <c r="F90" s="59" t="s">
        <v>72</v>
      </c>
      <c r="G90" s="59"/>
      <c r="H90" s="59"/>
      <c r="I90" s="59"/>
      <c r="J90" s="59"/>
      <c r="K90" s="59"/>
      <c r="L90" s="79"/>
      <c r="M90" s="54"/>
      <c r="N90" s="54"/>
      <c r="O90" s="54"/>
      <c r="P90" s="54"/>
      <c r="Q90" s="59" t="s">
        <v>72</v>
      </c>
      <c r="R90" s="59"/>
      <c r="S90" s="59"/>
      <c r="T90" s="59"/>
      <c r="U90" s="59"/>
      <c r="V90" s="112"/>
      <c r="W90" s="26"/>
      <c r="X90" s="2"/>
    </row>
    <row r="91" s="1" customFormat="1" customHeight="1" spans="1:24">
      <c r="A91" s="55"/>
      <c r="B91" s="54"/>
      <c r="C91" s="54"/>
      <c r="D91" s="54"/>
      <c r="E91" s="54"/>
      <c r="F91" s="54"/>
      <c r="G91" s="54"/>
      <c r="H91" s="54"/>
      <c r="I91" s="54"/>
      <c r="J91" s="54"/>
      <c r="K91" s="78"/>
      <c r="L91" s="79"/>
      <c r="M91" s="54"/>
      <c r="N91" s="54"/>
      <c r="O91" s="54"/>
      <c r="P91" s="54"/>
      <c r="Q91" s="54"/>
      <c r="R91" s="54"/>
      <c r="S91" s="54"/>
      <c r="T91" s="54"/>
      <c r="U91" s="54"/>
      <c r="V91" s="113"/>
      <c r="W91" s="26"/>
      <c r="X91" s="2"/>
    </row>
    <row r="92" s="2" customFormat="1" customHeight="1" spans="1:22">
      <c r="A92" s="55"/>
      <c r="B92" s="54"/>
      <c r="C92" s="54"/>
      <c r="D92" s="54"/>
      <c r="E92" s="54"/>
      <c r="F92" s="54"/>
      <c r="G92" s="54"/>
      <c r="H92" s="54"/>
      <c r="I92" s="54"/>
      <c r="J92" s="54"/>
      <c r="K92" s="78"/>
      <c r="L92" s="79"/>
      <c r="M92" s="54"/>
      <c r="N92" s="54"/>
      <c r="O92" s="54"/>
      <c r="P92" s="54"/>
      <c r="Q92" s="54"/>
      <c r="R92" s="54"/>
      <c r="S92" s="54"/>
      <c r="T92" s="54"/>
      <c r="U92" s="54"/>
      <c r="V92" s="113"/>
    </row>
    <row r="93" s="2" customFormat="1" customHeight="1" spans="1:22">
      <c r="A93" s="55"/>
      <c r="B93" s="54"/>
      <c r="C93" s="54"/>
      <c r="D93" s="54"/>
      <c r="E93" s="54"/>
      <c r="F93" s="54"/>
      <c r="G93" s="54"/>
      <c r="H93" s="54"/>
      <c r="I93" s="54"/>
      <c r="J93" s="54"/>
      <c r="K93" s="78"/>
      <c r="L93" s="79"/>
      <c r="M93" s="54"/>
      <c r="N93" s="54"/>
      <c r="O93" s="54"/>
      <c r="P93" s="54"/>
      <c r="Q93" s="54"/>
      <c r="R93" s="54"/>
      <c r="S93" s="54"/>
      <c r="T93" s="54"/>
      <c r="U93" s="54"/>
      <c r="V93" s="113"/>
    </row>
    <row r="94" s="2" customFormat="1" customHeight="1" spans="1:22">
      <c r="A94" s="55"/>
      <c r="B94" s="54"/>
      <c r="C94" s="54"/>
      <c r="D94" s="54"/>
      <c r="E94" s="54"/>
      <c r="F94" s="54"/>
      <c r="G94" s="54"/>
      <c r="H94" s="54"/>
      <c r="I94" s="54"/>
      <c r="J94" s="54"/>
      <c r="K94" s="78"/>
      <c r="L94" s="79"/>
      <c r="M94" s="54"/>
      <c r="N94" s="54"/>
      <c r="O94" s="54"/>
      <c r="P94" s="54"/>
      <c r="Q94" s="54"/>
      <c r="R94" s="54"/>
      <c r="S94" s="54"/>
      <c r="T94" s="54"/>
      <c r="U94" s="54"/>
      <c r="V94" s="113"/>
    </row>
    <row r="95" s="2" customFormat="1" customHeight="1" spans="1:22">
      <c r="A95" s="55"/>
      <c r="B95" s="54"/>
      <c r="C95" s="54"/>
      <c r="D95" s="54"/>
      <c r="E95" s="54"/>
      <c r="F95" s="54"/>
      <c r="G95" s="54"/>
      <c r="H95" s="54"/>
      <c r="I95" s="54"/>
      <c r="J95" s="54"/>
      <c r="K95" s="78"/>
      <c r="L95" s="79"/>
      <c r="M95" s="54"/>
      <c r="N95" s="54"/>
      <c r="O95" s="54"/>
      <c r="P95" s="54"/>
      <c r="Q95" s="54"/>
      <c r="R95" s="54"/>
      <c r="S95" s="54"/>
      <c r="T95" s="54"/>
      <c r="U95" s="54"/>
      <c r="V95" s="113"/>
    </row>
    <row r="96" s="2" customFormat="1" customHeight="1" spans="1:22">
      <c r="A96" s="55"/>
      <c r="B96" s="54"/>
      <c r="C96" s="54"/>
      <c r="D96" s="54"/>
      <c r="E96" s="54"/>
      <c r="F96" s="54"/>
      <c r="G96" s="54"/>
      <c r="H96" s="54"/>
      <c r="I96" s="54"/>
      <c r="J96" s="54"/>
      <c r="K96" s="78"/>
      <c r="L96" s="79"/>
      <c r="M96" s="54"/>
      <c r="N96" s="54"/>
      <c r="O96" s="54"/>
      <c r="P96" s="54"/>
      <c r="Q96" s="54"/>
      <c r="R96" s="54"/>
      <c r="S96" s="54"/>
      <c r="T96" s="54"/>
      <c r="U96" s="54"/>
      <c r="V96" s="113"/>
    </row>
    <row r="97" s="2" customFormat="1" customHeight="1" spans="1:22">
      <c r="A97" s="55"/>
      <c r="B97" s="54"/>
      <c r="C97" s="54"/>
      <c r="D97" s="54"/>
      <c r="E97" s="54"/>
      <c r="F97" s="54"/>
      <c r="G97" s="54"/>
      <c r="H97" s="54"/>
      <c r="I97" s="54"/>
      <c r="J97" s="54"/>
      <c r="K97" s="78"/>
      <c r="L97" s="79"/>
      <c r="M97" s="54"/>
      <c r="N97" s="54"/>
      <c r="O97" s="54"/>
      <c r="P97" s="54"/>
      <c r="Q97" s="54"/>
      <c r="R97" s="54"/>
      <c r="S97" s="54"/>
      <c r="T97" s="54"/>
      <c r="U97" s="54"/>
      <c r="V97" s="113"/>
    </row>
    <row r="98" s="2" customFormat="1" customHeight="1" spans="1:22">
      <c r="A98" s="55"/>
      <c r="B98" s="54"/>
      <c r="C98" s="54"/>
      <c r="D98" s="54"/>
      <c r="E98" s="54"/>
      <c r="F98" s="54"/>
      <c r="G98" s="54"/>
      <c r="H98" s="54"/>
      <c r="I98" s="54"/>
      <c r="J98" s="54"/>
      <c r="K98" s="78"/>
      <c r="L98" s="79"/>
      <c r="M98" s="54"/>
      <c r="N98" s="54"/>
      <c r="O98" s="54"/>
      <c r="P98" s="54"/>
      <c r="Q98" s="54"/>
      <c r="R98" s="54"/>
      <c r="S98" s="54"/>
      <c r="T98" s="54"/>
      <c r="U98" s="54"/>
      <c r="V98" s="113"/>
    </row>
    <row r="99" s="2" customFormat="1" customHeight="1" spans="1:22">
      <c r="A99" s="55"/>
      <c r="B99" s="54"/>
      <c r="C99" s="54"/>
      <c r="D99" s="54"/>
      <c r="E99" s="54"/>
      <c r="F99" s="54"/>
      <c r="G99" s="54"/>
      <c r="H99" s="54"/>
      <c r="I99" s="54"/>
      <c r="J99" s="54"/>
      <c r="K99" s="78"/>
      <c r="L99" s="79"/>
      <c r="M99" s="54"/>
      <c r="N99" s="54"/>
      <c r="O99" s="54"/>
      <c r="P99" s="54"/>
      <c r="Q99" s="54"/>
      <c r="R99" s="54"/>
      <c r="S99" s="54"/>
      <c r="T99" s="54"/>
      <c r="U99" s="54"/>
      <c r="V99" s="113"/>
    </row>
    <row r="100" s="2" customFormat="1" customHeight="1" spans="1:22">
      <c r="A100" s="55"/>
      <c r="B100" s="54"/>
      <c r="C100" s="54"/>
      <c r="D100" s="54"/>
      <c r="E100" s="54"/>
      <c r="F100" s="54"/>
      <c r="G100" s="54"/>
      <c r="H100" s="54"/>
      <c r="I100" s="54"/>
      <c r="J100" s="54"/>
      <c r="K100" s="78"/>
      <c r="L100" s="79"/>
      <c r="M100" s="54"/>
      <c r="N100" s="54"/>
      <c r="O100" s="54"/>
      <c r="P100" s="54"/>
      <c r="Q100" s="54"/>
      <c r="R100" s="54"/>
      <c r="S100" s="54"/>
      <c r="T100" s="54"/>
      <c r="U100" s="54"/>
      <c r="V100" s="113"/>
    </row>
    <row r="101" s="2" customFormat="1" customHeight="1" spans="1:22">
      <c r="A101" s="55"/>
      <c r="B101" s="54"/>
      <c r="C101" s="54"/>
      <c r="D101" s="54"/>
      <c r="E101" s="54"/>
      <c r="F101" s="54"/>
      <c r="G101" s="54"/>
      <c r="H101" s="54"/>
      <c r="I101" s="54"/>
      <c r="J101" s="54"/>
      <c r="K101" s="78"/>
      <c r="L101" s="79"/>
      <c r="M101" s="54"/>
      <c r="N101" s="54"/>
      <c r="O101" s="54"/>
      <c r="P101" s="54"/>
      <c r="Q101" s="54"/>
      <c r="R101" s="54"/>
      <c r="S101" s="54"/>
      <c r="T101" s="54"/>
      <c r="U101" s="54"/>
      <c r="V101" s="113"/>
    </row>
    <row r="102" s="2" customFormat="1" customHeight="1" spans="1:22">
      <c r="A102" s="129"/>
      <c r="B102" s="130"/>
      <c r="C102" s="130"/>
      <c r="D102" s="130"/>
      <c r="E102" s="130"/>
      <c r="F102" s="130"/>
      <c r="G102" s="130"/>
      <c r="H102" s="130"/>
      <c r="I102" s="130"/>
      <c r="J102" s="130"/>
      <c r="K102" s="140"/>
      <c r="L102" s="141"/>
      <c r="M102" s="130"/>
      <c r="N102" s="130"/>
      <c r="O102" s="130"/>
      <c r="P102" s="130"/>
      <c r="Q102" s="130"/>
      <c r="R102" s="130"/>
      <c r="S102" s="130"/>
      <c r="T102" s="130"/>
      <c r="U102" s="130"/>
      <c r="V102" s="148"/>
    </row>
    <row r="103" s="1" customFormat="1" customHeight="1" spans="1:23">
      <c r="A103" s="37"/>
      <c r="B103" s="38"/>
      <c r="C103" s="39"/>
      <c r="D103" s="39"/>
      <c r="E103" s="39"/>
      <c r="F103" s="131"/>
      <c r="G103" s="131"/>
      <c r="H103" s="40" t="s">
        <v>87</v>
      </c>
      <c r="I103" s="40"/>
      <c r="J103" s="40"/>
      <c r="K103" s="40"/>
      <c r="L103" s="40"/>
      <c r="M103" s="40"/>
      <c r="N103" s="40"/>
      <c r="O103" s="40"/>
      <c r="P103" s="143"/>
      <c r="Q103" s="143"/>
      <c r="R103" s="143"/>
      <c r="S103" s="143"/>
      <c r="T103" s="143"/>
      <c r="U103" s="149"/>
      <c r="V103" s="150"/>
      <c r="W103" s="105"/>
    </row>
    <row r="104" s="1" customFormat="1" customHeight="1" spans="1:24">
      <c r="A104" s="41"/>
      <c r="B104" s="42"/>
      <c r="C104" s="42"/>
      <c r="D104" s="42"/>
      <c r="E104" s="42"/>
      <c r="F104" s="132"/>
      <c r="G104" s="132"/>
      <c r="H104" s="43"/>
      <c r="I104" s="43"/>
      <c r="J104" s="43"/>
      <c r="K104" s="43"/>
      <c r="L104" s="43"/>
      <c r="M104" s="43"/>
      <c r="N104" s="43"/>
      <c r="O104" s="43"/>
      <c r="P104" s="144"/>
      <c r="Q104" s="144"/>
      <c r="R104" s="144"/>
      <c r="S104" s="144"/>
      <c r="T104" s="144"/>
      <c r="U104" s="151"/>
      <c r="V104" s="152"/>
      <c r="W104" s="105"/>
      <c r="X104" s="2"/>
    </row>
    <row r="105" s="1" customFormat="1" customHeight="1" spans="1:25">
      <c r="A105" s="44" t="s">
        <v>56</v>
      </c>
      <c r="B105" s="45"/>
      <c r="C105" s="133" t="str">
        <f>IF(C37="","",C37)</f>
        <v>OP10</v>
      </c>
      <c r="D105" s="134" t="s">
        <v>58</v>
      </c>
      <c r="E105" s="134"/>
      <c r="F105" s="134" t="str">
        <f>IF(F37="","",F37)</f>
        <v>DR</v>
      </c>
      <c r="G105" s="134"/>
      <c r="H105" s="134"/>
      <c r="I105" s="134"/>
      <c r="J105" s="134"/>
      <c r="K105" s="134"/>
      <c r="L105" s="134" t="s">
        <v>56</v>
      </c>
      <c r="M105" s="134"/>
      <c r="N105" s="133" t="str">
        <f>IF(N37="","",N37)</f>
        <v>OP20</v>
      </c>
      <c r="O105" s="134" t="s">
        <v>58</v>
      </c>
      <c r="P105" s="134"/>
      <c r="Q105" s="134" t="str">
        <f>IF(Q37="","",Q37)</f>
        <v>IDLE</v>
      </c>
      <c r="R105" s="134"/>
      <c r="S105" s="134"/>
      <c r="T105" s="134"/>
      <c r="U105" s="134"/>
      <c r="V105" s="153"/>
      <c r="W105" s="108"/>
      <c r="X105" s="2"/>
      <c r="Y105" s="123"/>
    </row>
    <row r="106" s="1" customFormat="1" customHeight="1" spans="1:25">
      <c r="A106" s="135" t="s">
        <v>88</v>
      </c>
      <c r="B106" s="48"/>
      <c r="C106" s="48"/>
      <c r="D106" s="48"/>
      <c r="E106" s="48"/>
      <c r="F106" s="136" t="s">
        <v>89</v>
      </c>
      <c r="G106" s="48"/>
      <c r="H106" s="48"/>
      <c r="I106" s="48"/>
      <c r="J106" s="48"/>
      <c r="K106" s="75"/>
      <c r="L106" s="18" t="s">
        <v>90</v>
      </c>
      <c r="M106" s="59"/>
      <c r="N106" s="59"/>
      <c r="O106" s="59"/>
      <c r="P106" s="59"/>
      <c r="Q106" s="136" t="s">
        <v>91</v>
      </c>
      <c r="R106" s="48"/>
      <c r="S106" s="48"/>
      <c r="T106" s="48"/>
      <c r="U106" s="48"/>
      <c r="V106" s="116"/>
      <c r="W106" s="110"/>
      <c r="X106" s="2"/>
      <c r="Y106" s="123"/>
    </row>
    <row r="107" s="1" customFormat="1" customHeight="1" spans="1:25">
      <c r="A107" s="60"/>
      <c r="B107" s="61"/>
      <c r="C107" s="61"/>
      <c r="D107" s="61"/>
      <c r="E107" s="61"/>
      <c r="F107" s="61"/>
      <c r="G107" s="61"/>
      <c r="H107" s="61"/>
      <c r="I107" s="61"/>
      <c r="J107" s="61"/>
      <c r="K107" s="145"/>
      <c r="L107" s="77"/>
      <c r="M107" s="61"/>
      <c r="N107" s="61"/>
      <c r="O107" s="61"/>
      <c r="P107" s="61"/>
      <c r="Q107" s="61"/>
      <c r="R107" s="61"/>
      <c r="S107" s="61"/>
      <c r="T107" s="146"/>
      <c r="U107" s="146"/>
      <c r="V107" s="154"/>
      <c r="W107" s="110"/>
      <c r="X107" s="2"/>
      <c r="Y107" s="123"/>
    </row>
    <row r="108" s="1" customFormat="1" customHeight="1" spans="1:25">
      <c r="A108" s="55"/>
      <c r="B108" s="54"/>
      <c r="C108" s="54"/>
      <c r="D108" s="54"/>
      <c r="E108" s="54"/>
      <c r="F108" s="54"/>
      <c r="G108" s="54"/>
      <c r="H108" s="54"/>
      <c r="I108" s="54"/>
      <c r="J108" s="54"/>
      <c r="K108" s="78"/>
      <c r="L108" s="79"/>
      <c r="M108" s="54"/>
      <c r="N108" s="54"/>
      <c r="O108" s="54"/>
      <c r="P108" s="54"/>
      <c r="Q108" s="54"/>
      <c r="R108" s="54"/>
      <c r="S108" s="54"/>
      <c r="T108" s="54"/>
      <c r="U108" s="54"/>
      <c r="V108" s="113"/>
      <c r="W108" s="110"/>
      <c r="X108" s="2"/>
      <c r="Y108" s="123"/>
    </row>
    <row r="109" s="1" customFormat="1" customHeight="1" spans="1:25">
      <c r="A109" s="55"/>
      <c r="B109" s="54"/>
      <c r="C109" s="54"/>
      <c r="D109" s="54"/>
      <c r="E109" s="54"/>
      <c r="F109" s="54"/>
      <c r="G109" s="54"/>
      <c r="H109" s="54"/>
      <c r="I109" s="54"/>
      <c r="J109" s="54"/>
      <c r="K109" s="78"/>
      <c r="L109" s="79"/>
      <c r="M109" s="54"/>
      <c r="N109" s="54"/>
      <c r="O109" s="54"/>
      <c r="P109" s="54"/>
      <c r="Q109" s="54"/>
      <c r="R109" s="54"/>
      <c r="S109" s="54"/>
      <c r="T109" s="54"/>
      <c r="U109" s="54"/>
      <c r="V109" s="113"/>
      <c r="W109" s="110"/>
      <c r="X109" s="2"/>
      <c r="Y109" s="123"/>
    </row>
    <row r="110" s="1" customFormat="1" customHeight="1" spans="1:24">
      <c r="A110" s="55"/>
      <c r="B110" s="54"/>
      <c r="C110" s="54"/>
      <c r="D110" s="54"/>
      <c r="E110" s="54"/>
      <c r="F110" s="54"/>
      <c r="G110" s="54"/>
      <c r="H110" s="54"/>
      <c r="I110" s="54"/>
      <c r="J110" s="54"/>
      <c r="K110" s="78"/>
      <c r="L110" s="79"/>
      <c r="M110" s="54"/>
      <c r="N110" s="54"/>
      <c r="O110" s="54"/>
      <c r="P110" s="54"/>
      <c r="Q110" s="54"/>
      <c r="R110" s="54"/>
      <c r="S110" s="54"/>
      <c r="T110" s="54"/>
      <c r="U110" s="54"/>
      <c r="V110" s="113"/>
      <c r="W110" s="110"/>
      <c r="X110" s="2"/>
    </row>
    <row r="111" s="1" customFormat="1" customHeight="1" spans="1:24">
      <c r="A111" s="55"/>
      <c r="B111" s="54"/>
      <c r="C111" s="54"/>
      <c r="D111" s="54"/>
      <c r="E111" s="54"/>
      <c r="F111" s="54"/>
      <c r="G111" s="54"/>
      <c r="H111" s="54"/>
      <c r="I111" s="54"/>
      <c r="J111" s="54"/>
      <c r="K111" s="78"/>
      <c r="L111" s="79"/>
      <c r="M111" s="54"/>
      <c r="N111" s="54"/>
      <c r="O111" s="54"/>
      <c r="P111" s="54"/>
      <c r="Q111" s="54"/>
      <c r="R111" s="54"/>
      <c r="S111" s="54"/>
      <c r="T111" s="54"/>
      <c r="U111" s="54"/>
      <c r="V111" s="113"/>
      <c r="W111" s="110"/>
      <c r="X111" s="2"/>
    </row>
    <row r="112" s="1" customFormat="1" customHeight="1" spans="1:24">
      <c r="A112" s="55"/>
      <c r="B112" s="54"/>
      <c r="C112" s="54"/>
      <c r="D112" s="54"/>
      <c r="E112" s="54"/>
      <c r="F112" s="54"/>
      <c r="G112" s="54"/>
      <c r="H112" s="54"/>
      <c r="I112" s="54"/>
      <c r="J112" s="54"/>
      <c r="K112" s="78"/>
      <c r="L112" s="79"/>
      <c r="M112" s="54"/>
      <c r="N112" s="54"/>
      <c r="O112" s="54"/>
      <c r="P112" s="54"/>
      <c r="Q112" s="54"/>
      <c r="R112" s="54"/>
      <c r="S112" s="54"/>
      <c r="T112" s="54"/>
      <c r="U112" s="54"/>
      <c r="V112" s="113"/>
      <c r="W112" s="110"/>
      <c r="X112" s="2"/>
    </row>
    <row r="113" s="1" customFormat="1" customHeight="1" spans="1:24">
      <c r="A113" s="55"/>
      <c r="B113" s="54"/>
      <c r="C113" s="54"/>
      <c r="D113" s="54"/>
      <c r="E113" s="54"/>
      <c r="F113" s="54"/>
      <c r="G113" s="54"/>
      <c r="H113" s="54"/>
      <c r="I113" s="54"/>
      <c r="J113" s="54"/>
      <c r="K113" s="78"/>
      <c r="L113" s="79"/>
      <c r="M113" s="54"/>
      <c r="N113" s="54"/>
      <c r="O113" s="54"/>
      <c r="P113" s="54"/>
      <c r="Q113" s="54"/>
      <c r="R113" s="54"/>
      <c r="S113" s="54"/>
      <c r="T113" s="54"/>
      <c r="U113" s="54"/>
      <c r="V113" s="113"/>
      <c r="W113" s="110"/>
      <c r="X113" s="2"/>
    </row>
    <row r="114" s="1" customFormat="1" customHeight="1" spans="1:24">
      <c r="A114" s="55"/>
      <c r="B114" s="54"/>
      <c r="C114" s="54"/>
      <c r="D114" s="54"/>
      <c r="E114" s="54"/>
      <c r="F114" s="54"/>
      <c r="G114" s="54"/>
      <c r="H114" s="54"/>
      <c r="I114" s="54"/>
      <c r="J114" s="54"/>
      <c r="K114" s="78"/>
      <c r="L114" s="79"/>
      <c r="M114" s="54"/>
      <c r="N114" s="54"/>
      <c r="O114" s="54"/>
      <c r="P114" s="54"/>
      <c r="Q114" s="54"/>
      <c r="R114" s="54"/>
      <c r="S114" s="54"/>
      <c r="T114" s="54"/>
      <c r="U114" s="54"/>
      <c r="V114" s="113"/>
      <c r="W114" s="110"/>
      <c r="X114" s="2"/>
    </row>
    <row r="115" s="1" customFormat="1" customHeight="1" spans="1:24">
      <c r="A115" s="55"/>
      <c r="B115" s="54"/>
      <c r="C115" s="54"/>
      <c r="D115" s="54"/>
      <c r="E115" s="54"/>
      <c r="F115" s="54"/>
      <c r="G115" s="54"/>
      <c r="H115" s="54"/>
      <c r="I115" s="54"/>
      <c r="J115" s="54"/>
      <c r="K115" s="78"/>
      <c r="L115" s="79"/>
      <c r="M115" s="54"/>
      <c r="N115" s="54"/>
      <c r="O115" s="54"/>
      <c r="P115" s="54"/>
      <c r="Q115" s="54"/>
      <c r="R115" s="54"/>
      <c r="S115" s="54"/>
      <c r="T115" s="54"/>
      <c r="U115" s="54"/>
      <c r="V115" s="113"/>
      <c r="W115" s="110"/>
      <c r="X115" s="2"/>
    </row>
    <row r="116" s="1" customFormat="1" customHeight="1" spans="1:24">
      <c r="A116" s="55"/>
      <c r="B116" s="54"/>
      <c r="C116" s="54"/>
      <c r="D116" s="54"/>
      <c r="E116" s="54"/>
      <c r="F116" s="54"/>
      <c r="G116" s="54"/>
      <c r="H116" s="54"/>
      <c r="I116" s="54"/>
      <c r="J116" s="54"/>
      <c r="K116" s="78"/>
      <c r="L116" s="79"/>
      <c r="M116" s="54"/>
      <c r="N116" s="54"/>
      <c r="O116" s="54"/>
      <c r="P116" s="54"/>
      <c r="Q116" s="54"/>
      <c r="R116" s="54"/>
      <c r="S116" s="54"/>
      <c r="T116" s="54"/>
      <c r="U116" s="54"/>
      <c r="V116" s="113"/>
      <c r="W116" s="110"/>
      <c r="X116" s="2"/>
    </row>
    <row r="117" s="1" customFormat="1" customHeight="1" spans="1:24">
      <c r="A117" s="55"/>
      <c r="B117" s="54"/>
      <c r="C117" s="54"/>
      <c r="D117" s="54"/>
      <c r="E117" s="54"/>
      <c r="F117" s="54"/>
      <c r="G117" s="54"/>
      <c r="H117" s="54"/>
      <c r="I117" s="54"/>
      <c r="J117" s="54"/>
      <c r="K117" s="78"/>
      <c r="L117" s="79"/>
      <c r="M117" s="54"/>
      <c r="N117" s="54"/>
      <c r="O117" s="54"/>
      <c r="P117" s="54"/>
      <c r="Q117" s="54"/>
      <c r="R117" s="54"/>
      <c r="S117" s="54"/>
      <c r="T117" s="54"/>
      <c r="U117" s="54"/>
      <c r="V117" s="113"/>
      <c r="W117" s="110"/>
      <c r="X117" s="2"/>
    </row>
    <row r="118" s="1" customFormat="1" customHeight="1" spans="1:24">
      <c r="A118" s="55"/>
      <c r="B118" s="54"/>
      <c r="C118" s="54"/>
      <c r="D118" s="54"/>
      <c r="E118" s="54"/>
      <c r="F118" s="54"/>
      <c r="G118" s="54"/>
      <c r="H118" s="54"/>
      <c r="I118" s="54"/>
      <c r="J118" s="54"/>
      <c r="K118" s="78"/>
      <c r="L118" s="79"/>
      <c r="M118" s="54"/>
      <c r="N118" s="54"/>
      <c r="O118" s="54"/>
      <c r="P118" s="54"/>
      <c r="Q118" s="54"/>
      <c r="R118" s="54"/>
      <c r="S118" s="54"/>
      <c r="T118" s="54"/>
      <c r="U118" s="54"/>
      <c r="V118" s="113"/>
      <c r="W118" s="110"/>
      <c r="X118" s="2"/>
    </row>
    <row r="119" s="1" customFormat="1" customHeight="1" spans="1:24">
      <c r="A119" s="55"/>
      <c r="B119" s="54"/>
      <c r="C119" s="54"/>
      <c r="D119" s="54"/>
      <c r="E119" s="54"/>
      <c r="F119" s="54"/>
      <c r="G119" s="54"/>
      <c r="H119" s="54"/>
      <c r="I119" s="54"/>
      <c r="J119" s="54"/>
      <c r="K119" s="78"/>
      <c r="L119" s="79"/>
      <c r="M119" s="54"/>
      <c r="N119" s="54"/>
      <c r="O119" s="54"/>
      <c r="P119" s="54"/>
      <c r="Q119" s="54"/>
      <c r="R119" s="54"/>
      <c r="S119" s="54"/>
      <c r="T119" s="54"/>
      <c r="U119" s="54"/>
      <c r="V119" s="113"/>
      <c r="W119" s="110"/>
      <c r="X119" s="2"/>
    </row>
    <row r="120" s="1" customFormat="1" customHeight="1" spans="1:24">
      <c r="A120" s="56"/>
      <c r="B120" s="57"/>
      <c r="C120" s="57"/>
      <c r="D120" s="57"/>
      <c r="E120" s="57"/>
      <c r="F120" s="57"/>
      <c r="G120" s="57"/>
      <c r="H120" s="57"/>
      <c r="I120" s="57"/>
      <c r="J120" s="57"/>
      <c r="K120" s="80"/>
      <c r="L120" s="81"/>
      <c r="M120" s="57"/>
      <c r="N120" s="57"/>
      <c r="O120" s="57"/>
      <c r="P120" s="57"/>
      <c r="Q120" s="57"/>
      <c r="R120" s="57"/>
      <c r="S120" s="57"/>
      <c r="T120" s="57"/>
      <c r="U120" s="57"/>
      <c r="V120" s="114"/>
      <c r="W120" s="110"/>
      <c r="X120" s="2"/>
    </row>
    <row r="121" s="1" customFormat="1" customHeight="1" spans="1:24">
      <c r="A121" s="137" t="s">
        <v>56</v>
      </c>
      <c r="B121" s="134"/>
      <c r="C121" s="133" t="str">
        <f>IF(C53="","",C53)</f>
        <v>OP30</v>
      </c>
      <c r="D121" s="134" t="s">
        <v>58</v>
      </c>
      <c r="E121" s="134"/>
      <c r="F121" s="138" t="str">
        <f>IF(F53="","",F53)</f>
        <v>TR/CTR/PI/RST</v>
      </c>
      <c r="G121" s="134"/>
      <c r="H121" s="134"/>
      <c r="I121" s="134"/>
      <c r="J121" s="134"/>
      <c r="K121" s="134"/>
      <c r="L121" s="134" t="s">
        <v>56</v>
      </c>
      <c r="M121" s="134"/>
      <c r="N121" s="133" t="str">
        <f>IF(N53="","",N53)</f>
        <v>OP40</v>
      </c>
      <c r="O121" s="134" t="s">
        <v>58</v>
      </c>
      <c r="P121" s="134"/>
      <c r="Q121" s="134" t="str">
        <f>IF(Q53="","",Q53)</f>
        <v>TR/FL/RST/CRST</v>
      </c>
      <c r="R121" s="134"/>
      <c r="S121" s="134"/>
      <c r="T121" s="134"/>
      <c r="U121" s="134"/>
      <c r="V121" s="153"/>
      <c r="W121" s="110"/>
      <c r="X121" s="2"/>
    </row>
    <row r="122" s="1" customFormat="1" customHeight="1" spans="1:24">
      <c r="A122" s="139" t="s">
        <v>90</v>
      </c>
      <c r="B122" s="59"/>
      <c r="C122" s="59"/>
      <c r="D122" s="59"/>
      <c r="E122" s="59"/>
      <c r="F122" s="136" t="s">
        <v>92</v>
      </c>
      <c r="G122" s="48"/>
      <c r="H122" s="48"/>
      <c r="I122" s="48"/>
      <c r="J122" s="48"/>
      <c r="K122" s="75"/>
      <c r="L122" s="139" t="s">
        <v>90</v>
      </c>
      <c r="M122" s="59"/>
      <c r="N122" s="59"/>
      <c r="O122" s="59"/>
      <c r="P122" s="59"/>
      <c r="Q122" s="136" t="s">
        <v>93</v>
      </c>
      <c r="R122" s="48"/>
      <c r="S122" s="48"/>
      <c r="T122" s="48"/>
      <c r="U122" s="48"/>
      <c r="V122" s="75"/>
      <c r="W122" s="26"/>
      <c r="X122" s="2"/>
    </row>
    <row r="123" s="1" customFormat="1" customHeight="1" spans="1:24">
      <c r="A123" s="60"/>
      <c r="B123" s="61"/>
      <c r="C123" s="61"/>
      <c r="D123" s="61"/>
      <c r="E123" s="61"/>
      <c r="F123" s="61"/>
      <c r="G123" s="61"/>
      <c r="H123" s="61"/>
      <c r="I123" s="146"/>
      <c r="J123" s="146"/>
      <c r="K123" s="147"/>
      <c r="L123" s="77"/>
      <c r="M123" s="61"/>
      <c r="N123" s="61"/>
      <c r="O123" s="61"/>
      <c r="P123" s="61"/>
      <c r="Q123" s="61"/>
      <c r="R123" s="61"/>
      <c r="S123" s="61"/>
      <c r="T123" s="146"/>
      <c r="U123" s="146"/>
      <c r="V123" s="154"/>
      <c r="W123" s="26"/>
      <c r="X123" s="2"/>
    </row>
    <row r="124" s="1" customFormat="1" customHeight="1" spans="1:24">
      <c r="A124" s="55"/>
      <c r="B124" s="54"/>
      <c r="C124" s="54"/>
      <c r="D124" s="54"/>
      <c r="E124" s="54"/>
      <c r="F124" s="54"/>
      <c r="G124" s="54"/>
      <c r="H124" s="54"/>
      <c r="I124" s="54"/>
      <c r="J124" s="54"/>
      <c r="K124" s="78"/>
      <c r="L124" s="79"/>
      <c r="M124" s="54"/>
      <c r="N124" s="54"/>
      <c r="O124" s="54"/>
      <c r="P124" s="54"/>
      <c r="Q124" s="54"/>
      <c r="R124" s="54"/>
      <c r="S124" s="54"/>
      <c r="T124" s="54"/>
      <c r="U124" s="54"/>
      <c r="V124" s="113"/>
      <c r="W124" s="26"/>
      <c r="X124" s="2"/>
    </row>
    <row r="125" s="1" customFormat="1" customHeight="1" spans="1:24">
      <c r="A125" s="55"/>
      <c r="B125" s="54"/>
      <c r="C125" s="54"/>
      <c r="D125" s="54"/>
      <c r="E125" s="54"/>
      <c r="F125" s="54"/>
      <c r="G125" s="54"/>
      <c r="H125" s="54"/>
      <c r="I125" s="54"/>
      <c r="J125" s="54"/>
      <c r="K125" s="78"/>
      <c r="L125" s="79"/>
      <c r="M125" s="54"/>
      <c r="N125" s="54"/>
      <c r="O125" s="54"/>
      <c r="P125" s="54"/>
      <c r="Q125" s="54"/>
      <c r="R125" s="54"/>
      <c r="S125" s="54"/>
      <c r="T125" s="54"/>
      <c r="U125" s="54"/>
      <c r="V125" s="113"/>
      <c r="W125" s="26"/>
      <c r="X125" s="2"/>
    </row>
    <row r="126" s="2" customFormat="1" customHeight="1" spans="1:22">
      <c r="A126" s="55"/>
      <c r="B126" s="54"/>
      <c r="C126" s="54"/>
      <c r="D126" s="54"/>
      <c r="E126" s="54"/>
      <c r="F126" s="54"/>
      <c r="G126" s="54"/>
      <c r="H126" s="54"/>
      <c r="I126" s="54"/>
      <c r="J126" s="54"/>
      <c r="K126" s="78"/>
      <c r="L126" s="79"/>
      <c r="M126" s="54"/>
      <c r="N126" s="54"/>
      <c r="O126" s="54"/>
      <c r="P126" s="54"/>
      <c r="Q126" s="54"/>
      <c r="R126" s="54"/>
      <c r="S126" s="54"/>
      <c r="T126" s="54"/>
      <c r="U126" s="54"/>
      <c r="V126" s="113"/>
    </row>
    <row r="127" s="2" customFormat="1" customHeight="1" spans="1:22">
      <c r="A127" s="55"/>
      <c r="B127" s="54"/>
      <c r="C127" s="54"/>
      <c r="D127" s="54"/>
      <c r="E127" s="54"/>
      <c r="F127" s="54"/>
      <c r="G127" s="54"/>
      <c r="H127" s="54"/>
      <c r="I127" s="54"/>
      <c r="J127" s="54"/>
      <c r="K127" s="78"/>
      <c r="L127" s="79"/>
      <c r="M127" s="54"/>
      <c r="N127" s="54"/>
      <c r="O127" s="54"/>
      <c r="P127" s="54"/>
      <c r="Q127" s="54"/>
      <c r="R127" s="54"/>
      <c r="S127" s="54"/>
      <c r="T127" s="54"/>
      <c r="U127" s="54"/>
      <c r="V127" s="113"/>
    </row>
    <row r="128" s="2" customFormat="1" customHeight="1" spans="1:22">
      <c r="A128" s="55"/>
      <c r="B128" s="54"/>
      <c r="C128" s="54"/>
      <c r="D128" s="54"/>
      <c r="E128" s="54"/>
      <c r="F128" s="54"/>
      <c r="G128" s="54"/>
      <c r="H128" s="54"/>
      <c r="I128" s="54"/>
      <c r="J128" s="54"/>
      <c r="K128" s="78"/>
      <c r="L128" s="79"/>
      <c r="M128" s="54"/>
      <c r="N128" s="54"/>
      <c r="O128" s="54"/>
      <c r="P128" s="54"/>
      <c r="Q128" s="54"/>
      <c r="R128" s="54"/>
      <c r="S128" s="54"/>
      <c r="T128" s="54"/>
      <c r="U128" s="54"/>
      <c r="V128" s="113"/>
    </row>
    <row r="129" s="2" customFormat="1" customHeight="1" spans="1:22">
      <c r="A129" s="55"/>
      <c r="B129" s="54"/>
      <c r="C129" s="54"/>
      <c r="D129" s="54"/>
      <c r="E129" s="54"/>
      <c r="F129" s="54"/>
      <c r="G129" s="54"/>
      <c r="H129" s="54"/>
      <c r="I129" s="54"/>
      <c r="J129" s="54"/>
      <c r="K129" s="78"/>
      <c r="L129" s="79"/>
      <c r="M129" s="54"/>
      <c r="N129" s="54"/>
      <c r="O129" s="54"/>
      <c r="P129" s="54"/>
      <c r="Q129" s="54"/>
      <c r="R129" s="54"/>
      <c r="S129" s="54"/>
      <c r="T129" s="54"/>
      <c r="U129" s="54"/>
      <c r="V129" s="113"/>
    </row>
    <row r="130" s="2" customFormat="1" customHeight="1" spans="1:22">
      <c r="A130" s="55"/>
      <c r="B130" s="54"/>
      <c r="C130" s="54"/>
      <c r="D130" s="54"/>
      <c r="E130" s="54"/>
      <c r="F130" s="54"/>
      <c r="G130" s="54"/>
      <c r="H130" s="54"/>
      <c r="I130" s="54"/>
      <c r="J130" s="54"/>
      <c r="K130" s="78"/>
      <c r="L130" s="79"/>
      <c r="M130" s="54"/>
      <c r="N130" s="54"/>
      <c r="O130" s="54"/>
      <c r="P130" s="54"/>
      <c r="Q130" s="54"/>
      <c r="R130" s="54"/>
      <c r="S130" s="54"/>
      <c r="T130" s="54"/>
      <c r="U130" s="54"/>
      <c r="V130" s="113"/>
    </row>
    <row r="131" s="2" customFormat="1" customHeight="1" spans="1:22">
      <c r="A131" s="55"/>
      <c r="B131" s="54"/>
      <c r="C131" s="54"/>
      <c r="D131" s="54"/>
      <c r="E131" s="54"/>
      <c r="G131" s="54"/>
      <c r="H131" s="54"/>
      <c r="I131" s="54"/>
      <c r="J131" s="54"/>
      <c r="K131" s="78"/>
      <c r="L131" s="79"/>
      <c r="M131" s="54"/>
      <c r="N131" s="54"/>
      <c r="O131" s="54"/>
      <c r="P131" s="54"/>
      <c r="Q131" s="54"/>
      <c r="R131" s="54"/>
      <c r="S131" s="54"/>
      <c r="T131" s="54"/>
      <c r="U131" s="54"/>
      <c r="V131" s="113"/>
    </row>
    <row r="132" s="2" customFormat="1" customHeight="1" spans="1:22">
      <c r="A132" s="55"/>
      <c r="B132" s="54"/>
      <c r="C132" s="54"/>
      <c r="D132" s="54"/>
      <c r="E132" s="54"/>
      <c r="F132" s="54"/>
      <c r="G132" s="54"/>
      <c r="H132" s="54"/>
      <c r="I132" s="54"/>
      <c r="J132" s="54"/>
      <c r="K132" s="78"/>
      <c r="L132" s="79"/>
      <c r="M132" s="54"/>
      <c r="N132" s="54"/>
      <c r="O132" s="54"/>
      <c r="P132" s="54"/>
      <c r="Q132" s="54"/>
      <c r="R132" s="54"/>
      <c r="S132" s="54"/>
      <c r="T132" s="54"/>
      <c r="U132" s="54"/>
      <c r="V132" s="113"/>
    </row>
    <row r="133" s="2" customFormat="1" customHeight="1" spans="1:22">
      <c r="A133" s="55"/>
      <c r="B133" s="54"/>
      <c r="C133" s="54"/>
      <c r="D133" s="54"/>
      <c r="E133" s="54"/>
      <c r="F133" s="54"/>
      <c r="G133" s="54"/>
      <c r="H133" s="54"/>
      <c r="I133" s="54"/>
      <c r="J133" s="54"/>
      <c r="K133" s="78"/>
      <c r="L133" s="79"/>
      <c r="M133" s="54"/>
      <c r="N133" s="54"/>
      <c r="O133" s="54"/>
      <c r="P133" s="54"/>
      <c r="Q133" s="54"/>
      <c r="R133" s="54"/>
      <c r="S133" s="54"/>
      <c r="T133" s="54"/>
      <c r="U133" s="54"/>
      <c r="V133" s="113"/>
    </row>
    <row r="134" s="2" customFormat="1" customHeight="1" spans="1:22">
      <c r="A134" s="55"/>
      <c r="B134" s="54"/>
      <c r="C134" s="54"/>
      <c r="D134" s="54"/>
      <c r="E134" s="54"/>
      <c r="F134" s="54"/>
      <c r="G134" s="54"/>
      <c r="H134" s="54"/>
      <c r="I134" s="54"/>
      <c r="J134" s="54"/>
      <c r="K134" s="78"/>
      <c r="L134" s="79"/>
      <c r="M134" s="54"/>
      <c r="N134" s="54"/>
      <c r="O134" s="54"/>
      <c r="P134" s="54"/>
      <c r="Q134" s="54"/>
      <c r="R134" s="54"/>
      <c r="S134" s="54"/>
      <c r="T134" s="54"/>
      <c r="U134" s="54"/>
      <c r="V134" s="113"/>
    </row>
    <row r="135" s="2" customFormat="1" customHeight="1" spans="1:22">
      <c r="A135" s="55"/>
      <c r="B135" s="54"/>
      <c r="C135" s="54"/>
      <c r="D135" s="54"/>
      <c r="E135" s="54"/>
      <c r="F135" s="54"/>
      <c r="G135" s="54"/>
      <c r="H135" s="54"/>
      <c r="I135" s="54"/>
      <c r="J135" s="54"/>
      <c r="K135" s="78"/>
      <c r="L135" s="79"/>
      <c r="M135" s="54"/>
      <c r="N135" s="54"/>
      <c r="O135" s="54"/>
      <c r="P135" s="54"/>
      <c r="Q135" s="54"/>
      <c r="R135" s="54"/>
      <c r="S135" s="54"/>
      <c r="T135" s="54"/>
      <c r="U135" s="54"/>
      <c r="V135" s="113"/>
    </row>
    <row r="136" s="2" customFormat="1" customHeight="1" spans="1:22">
      <c r="A136" s="129"/>
      <c r="B136" s="130"/>
      <c r="C136" s="130"/>
      <c r="D136" s="130"/>
      <c r="E136" s="130"/>
      <c r="F136" s="130"/>
      <c r="G136" s="130"/>
      <c r="H136" s="130"/>
      <c r="I136" s="130"/>
      <c r="J136" s="130"/>
      <c r="K136" s="140"/>
      <c r="L136" s="141"/>
      <c r="M136" s="130"/>
      <c r="N136" s="130"/>
      <c r="O136" s="130"/>
      <c r="P136" s="130"/>
      <c r="Q136" s="130"/>
      <c r="R136" s="130"/>
      <c r="S136" s="130"/>
      <c r="T136" s="130"/>
      <c r="U136" s="130"/>
      <c r="V136" s="148"/>
    </row>
    <row r="137" s="1" customFormat="1" customHeight="1" spans="1:23">
      <c r="A137" s="37"/>
      <c r="B137" s="38"/>
      <c r="C137" s="39"/>
      <c r="D137" s="39"/>
      <c r="E137" s="39"/>
      <c r="F137" s="131"/>
      <c r="G137" s="131"/>
      <c r="H137" s="40" t="s">
        <v>87</v>
      </c>
      <c r="I137" s="40"/>
      <c r="J137" s="40"/>
      <c r="K137" s="40"/>
      <c r="L137" s="40"/>
      <c r="M137" s="40"/>
      <c r="N137" s="40"/>
      <c r="O137" s="40"/>
      <c r="P137" s="143"/>
      <c r="Q137" s="143"/>
      <c r="R137" s="143"/>
      <c r="S137" s="143"/>
      <c r="T137" s="143"/>
      <c r="U137" s="149"/>
      <c r="V137" s="150"/>
      <c r="W137" s="105"/>
    </row>
    <row r="138" s="1" customFormat="1" customHeight="1" spans="1:24">
      <c r="A138" s="41"/>
      <c r="B138" s="42"/>
      <c r="C138" s="42"/>
      <c r="D138" s="42"/>
      <c r="E138" s="42"/>
      <c r="F138" s="132"/>
      <c r="G138" s="132"/>
      <c r="H138" s="43"/>
      <c r="I138" s="43"/>
      <c r="J138" s="43"/>
      <c r="K138" s="43"/>
      <c r="L138" s="43"/>
      <c r="M138" s="43"/>
      <c r="N138" s="43"/>
      <c r="O138" s="43"/>
      <c r="P138" s="144"/>
      <c r="Q138" s="144"/>
      <c r="R138" s="144"/>
      <c r="S138" s="144"/>
      <c r="T138" s="144"/>
      <c r="U138" s="151"/>
      <c r="V138" s="152"/>
      <c r="W138" s="105"/>
      <c r="X138" s="2"/>
    </row>
    <row r="139" s="1" customFormat="1" customHeight="1" spans="1:25">
      <c r="A139" s="44" t="s">
        <v>56</v>
      </c>
      <c r="B139" s="45"/>
      <c r="C139" s="133" t="str">
        <f>IF(C71="","",C71)</f>
        <v>OP50</v>
      </c>
      <c r="D139" s="134" t="s">
        <v>58</v>
      </c>
      <c r="E139" s="134"/>
      <c r="F139" s="134" t="str">
        <f>IF(F71="","",F71)</f>
        <v>TR/CTR/PI/CPI/CFL/RST</v>
      </c>
      <c r="G139" s="134"/>
      <c r="H139" s="134"/>
      <c r="I139" s="134"/>
      <c r="J139" s="134"/>
      <c r="K139" s="134"/>
      <c r="L139" s="134" t="s">
        <v>56</v>
      </c>
      <c r="M139" s="134"/>
      <c r="N139" s="133" t="str">
        <f>IF(N71="","",N71)</f>
        <v>OP60</v>
      </c>
      <c r="O139" s="134" t="s">
        <v>58</v>
      </c>
      <c r="P139" s="134"/>
      <c r="Q139" s="134" t="str">
        <f>IF(Q71="","",Q71)</f>
        <v>TR/CTR/PI/CPI/FL/CFL/RST/BUR</v>
      </c>
      <c r="R139" s="134"/>
      <c r="S139" s="134"/>
      <c r="T139" s="134"/>
      <c r="U139" s="134"/>
      <c r="V139" s="153"/>
      <c r="W139" s="108"/>
      <c r="X139" s="2"/>
      <c r="Y139" s="123"/>
    </row>
    <row r="140" s="1" customFormat="1" customHeight="1" spans="1:25">
      <c r="A140" s="139" t="s">
        <v>90</v>
      </c>
      <c r="B140" s="59"/>
      <c r="C140" s="59"/>
      <c r="D140" s="59"/>
      <c r="E140" s="59"/>
      <c r="F140" s="136" t="s">
        <v>94</v>
      </c>
      <c r="G140" s="48"/>
      <c r="H140" s="48"/>
      <c r="I140" s="48"/>
      <c r="J140" s="48"/>
      <c r="K140" s="75"/>
      <c r="L140" s="18" t="s">
        <v>90</v>
      </c>
      <c r="M140" s="59"/>
      <c r="N140" s="59"/>
      <c r="O140" s="59"/>
      <c r="P140" s="59"/>
      <c r="Q140" s="136" t="s">
        <v>95</v>
      </c>
      <c r="R140" s="48"/>
      <c r="S140" s="48"/>
      <c r="T140" s="48"/>
      <c r="U140" s="48"/>
      <c r="V140" s="116"/>
      <c r="W140" s="110"/>
      <c r="X140" s="2"/>
      <c r="Y140" s="123"/>
    </row>
    <row r="141" s="1" customFormat="1" customHeight="1" spans="1:25">
      <c r="A141" s="60"/>
      <c r="B141" s="61"/>
      <c r="C141" s="61"/>
      <c r="D141" s="61"/>
      <c r="E141" s="61"/>
      <c r="F141" s="61"/>
      <c r="G141" s="61"/>
      <c r="H141" s="61"/>
      <c r="I141" s="61"/>
      <c r="J141" s="61"/>
      <c r="K141" s="145"/>
      <c r="L141" s="77"/>
      <c r="M141" s="61"/>
      <c r="N141" s="61"/>
      <c r="O141" s="61"/>
      <c r="P141" s="61"/>
      <c r="Q141" s="61"/>
      <c r="R141" s="61"/>
      <c r="S141" s="61"/>
      <c r="T141" s="146"/>
      <c r="U141" s="146"/>
      <c r="V141" s="154"/>
      <c r="W141" s="110"/>
      <c r="X141" s="2"/>
      <c r="Y141" s="123"/>
    </row>
    <row r="142" s="1" customFormat="1" customHeight="1" spans="1:25">
      <c r="A142" s="55"/>
      <c r="B142" s="54"/>
      <c r="C142" s="54"/>
      <c r="D142" s="54"/>
      <c r="E142" s="54"/>
      <c r="F142" s="54"/>
      <c r="G142" s="54"/>
      <c r="H142" s="54"/>
      <c r="I142" s="54"/>
      <c r="J142" s="54"/>
      <c r="K142" s="78"/>
      <c r="L142" s="79"/>
      <c r="M142" s="54"/>
      <c r="N142" s="54"/>
      <c r="O142" s="54"/>
      <c r="P142" s="54"/>
      <c r="Q142" s="54"/>
      <c r="R142" s="54"/>
      <c r="S142" s="54"/>
      <c r="T142" s="54"/>
      <c r="U142" s="54"/>
      <c r="V142" s="113"/>
      <c r="W142" s="110"/>
      <c r="X142" s="2"/>
      <c r="Y142" s="123"/>
    </row>
    <row r="143" s="1" customFormat="1" customHeight="1" spans="1:25">
      <c r="A143" s="55"/>
      <c r="B143" s="54"/>
      <c r="C143" s="54"/>
      <c r="D143" s="54"/>
      <c r="E143" s="54"/>
      <c r="F143" s="54"/>
      <c r="G143" s="54"/>
      <c r="H143" s="54"/>
      <c r="I143" s="54"/>
      <c r="J143" s="54"/>
      <c r="K143" s="78"/>
      <c r="L143" s="79"/>
      <c r="M143" s="54"/>
      <c r="N143" s="54"/>
      <c r="O143" s="54"/>
      <c r="P143" s="54"/>
      <c r="Q143" s="54"/>
      <c r="R143" s="54"/>
      <c r="S143" s="54"/>
      <c r="T143" s="54"/>
      <c r="U143" s="54"/>
      <c r="V143" s="113"/>
      <c r="W143" s="110"/>
      <c r="X143" s="2"/>
      <c r="Y143" s="123"/>
    </row>
    <row r="144" s="1" customFormat="1" customHeight="1" spans="1:24">
      <c r="A144" s="55"/>
      <c r="B144" s="54"/>
      <c r="C144" s="54"/>
      <c r="D144" s="54"/>
      <c r="E144" s="54"/>
      <c r="F144" s="54"/>
      <c r="G144" s="54"/>
      <c r="H144" s="54"/>
      <c r="I144" s="54"/>
      <c r="J144" s="54"/>
      <c r="K144" s="78"/>
      <c r="L144" s="79"/>
      <c r="M144" s="54"/>
      <c r="N144" s="54"/>
      <c r="O144" s="54"/>
      <c r="P144" s="54"/>
      <c r="Q144" s="54"/>
      <c r="R144" s="54"/>
      <c r="S144" s="54"/>
      <c r="T144" s="54"/>
      <c r="U144" s="54"/>
      <c r="V144" s="113"/>
      <c r="W144" s="110"/>
      <c r="X144" s="2"/>
    </row>
    <row r="145" s="1" customFormat="1" customHeight="1" spans="1:24">
      <c r="A145" s="55"/>
      <c r="B145" s="54"/>
      <c r="C145" s="54"/>
      <c r="D145" s="54"/>
      <c r="E145" s="54"/>
      <c r="F145" s="54"/>
      <c r="G145" s="54"/>
      <c r="H145" s="54"/>
      <c r="I145" s="54"/>
      <c r="J145" s="54"/>
      <c r="K145" s="78"/>
      <c r="L145" s="79"/>
      <c r="M145" s="54"/>
      <c r="N145" s="54"/>
      <c r="O145" s="54"/>
      <c r="P145" s="54"/>
      <c r="Q145" s="54"/>
      <c r="R145" s="54"/>
      <c r="S145" s="54"/>
      <c r="T145" s="54"/>
      <c r="U145" s="54"/>
      <c r="V145" s="113"/>
      <c r="W145" s="110"/>
      <c r="X145" s="2"/>
    </row>
    <row r="146" s="1" customFormat="1" customHeight="1" spans="1:24">
      <c r="A146" s="55"/>
      <c r="B146" s="54"/>
      <c r="C146" s="54"/>
      <c r="D146" s="54"/>
      <c r="E146" s="54"/>
      <c r="F146" s="54"/>
      <c r="G146" s="54"/>
      <c r="H146" s="54"/>
      <c r="I146" s="54"/>
      <c r="J146" s="54"/>
      <c r="K146" s="78"/>
      <c r="L146" s="79"/>
      <c r="M146" s="54"/>
      <c r="N146" s="54"/>
      <c r="O146" s="54"/>
      <c r="P146" s="54"/>
      <c r="Q146" s="54"/>
      <c r="R146" s="54"/>
      <c r="S146" s="54"/>
      <c r="T146" s="54"/>
      <c r="U146" s="54"/>
      <c r="V146" s="113"/>
      <c r="W146" s="110"/>
      <c r="X146" s="2"/>
    </row>
    <row r="147" s="1" customFormat="1" customHeight="1" spans="1:24">
      <c r="A147" s="55"/>
      <c r="B147" s="54"/>
      <c r="C147" s="54"/>
      <c r="D147" s="54"/>
      <c r="E147" s="54"/>
      <c r="F147" s="54"/>
      <c r="G147" s="54"/>
      <c r="H147" s="54"/>
      <c r="I147" s="54"/>
      <c r="J147" s="54"/>
      <c r="K147" s="78"/>
      <c r="L147" s="79"/>
      <c r="M147" s="54"/>
      <c r="N147" s="54"/>
      <c r="O147" s="54"/>
      <c r="P147" s="54"/>
      <c r="Q147" s="54"/>
      <c r="R147" s="54"/>
      <c r="S147" s="54"/>
      <c r="T147" s="54"/>
      <c r="U147" s="54"/>
      <c r="V147" s="113"/>
      <c r="W147" s="110"/>
      <c r="X147" s="2"/>
    </row>
    <row r="148" s="1" customFormat="1" customHeight="1" spans="1:24">
      <c r="A148" s="55"/>
      <c r="B148" s="54"/>
      <c r="C148" s="54"/>
      <c r="D148" s="54"/>
      <c r="E148" s="54"/>
      <c r="F148" s="54"/>
      <c r="G148" s="54"/>
      <c r="H148" s="54"/>
      <c r="I148" s="54"/>
      <c r="J148" s="54"/>
      <c r="K148" s="78"/>
      <c r="L148" s="79"/>
      <c r="M148" s="54"/>
      <c r="N148" s="54"/>
      <c r="O148" s="54"/>
      <c r="P148" s="54"/>
      <c r="Q148" s="54"/>
      <c r="R148" s="54"/>
      <c r="S148" s="54"/>
      <c r="T148" s="54"/>
      <c r="U148" s="54"/>
      <c r="V148" s="113"/>
      <c r="W148" s="110"/>
      <c r="X148" s="2"/>
    </row>
    <row r="149" s="1" customFormat="1" customHeight="1" spans="1:24">
      <c r="A149" s="55"/>
      <c r="B149" s="54"/>
      <c r="C149" s="54"/>
      <c r="D149" s="54"/>
      <c r="E149" s="54"/>
      <c r="F149" s="54"/>
      <c r="G149" s="54"/>
      <c r="H149" s="54"/>
      <c r="I149" s="54"/>
      <c r="J149" s="54"/>
      <c r="K149" s="78"/>
      <c r="L149" s="79"/>
      <c r="M149" s="54"/>
      <c r="N149" s="54"/>
      <c r="O149" s="54"/>
      <c r="P149" s="54"/>
      <c r="Q149" s="54"/>
      <c r="R149" s="54"/>
      <c r="S149" s="54"/>
      <c r="T149" s="54"/>
      <c r="U149" s="54"/>
      <c r="V149" s="113"/>
      <c r="W149" s="110"/>
      <c r="X149" s="2"/>
    </row>
    <row r="150" s="1" customFormat="1" customHeight="1" spans="1:24">
      <c r="A150" s="55"/>
      <c r="B150" s="54"/>
      <c r="C150" s="54"/>
      <c r="D150" s="54"/>
      <c r="E150" s="54"/>
      <c r="F150" s="54"/>
      <c r="G150" s="54"/>
      <c r="H150" s="54"/>
      <c r="I150" s="54"/>
      <c r="J150" s="54"/>
      <c r="K150" s="78"/>
      <c r="L150" s="79"/>
      <c r="M150" s="54"/>
      <c r="N150" s="54"/>
      <c r="O150" s="54"/>
      <c r="P150" s="54"/>
      <c r="Q150" s="54"/>
      <c r="R150" s="54"/>
      <c r="S150" s="54"/>
      <c r="T150" s="54"/>
      <c r="U150" s="54"/>
      <c r="V150" s="113"/>
      <c r="W150" s="110"/>
      <c r="X150" s="2"/>
    </row>
    <row r="151" s="1" customFormat="1" customHeight="1" spans="1:24">
      <c r="A151" s="55"/>
      <c r="B151" s="54"/>
      <c r="C151" s="54"/>
      <c r="D151" s="54"/>
      <c r="E151" s="54"/>
      <c r="F151" s="54"/>
      <c r="G151" s="54"/>
      <c r="H151" s="54"/>
      <c r="I151" s="54"/>
      <c r="J151" s="54"/>
      <c r="K151" s="78"/>
      <c r="L151" s="79"/>
      <c r="M151" s="54"/>
      <c r="N151" s="54"/>
      <c r="O151" s="54"/>
      <c r="P151" s="54"/>
      <c r="Q151" s="54"/>
      <c r="R151" s="54"/>
      <c r="S151" s="54"/>
      <c r="T151" s="54"/>
      <c r="U151" s="54"/>
      <c r="V151" s="113"/>
      <c r="W151" s="110"/>
      <c r="X151" s="2"/>
    </row>
    <row r="152" s="1" customFormat="1" customHeight="1" spans="1:24">
      <c r="A152" s="55"/>
      <c r="B152" s="54"/>
      <c r="C152" s="54"/>
      <c r="D152" s="54"/>
      <c r="E152" s="54"/>
      <c r="F152" s="54"/>
      <c r="G152" s="54"/>
      <c r="H152" s="54"/>
      <c r="I152" s="54"/>
      <c r="J152" s="54"/>
      <c r="K152" s="78"/>
      <c r="L152" s="79"/>
      <c r="M152" s="54"/>
      <c r="N152" s="54"/>
      <c r="O152" s="54"/>
      <c r="P152" s="54"/>
      <c r="Q152" s="54"/>
      <c r="R152" s="54"/>
      <c r="S152" s="54"/>
      <c r="T152" s="54"/>
      <c r="U152" s="54"/>
      <c r="V152" s="113"/>
      <c r="W152" s="110"/>
      <c r="X152" s="2"/>
    </row>
    <row r="153" s="1" customFormat="1" customHeight="1" spans="1:24">
      <c r="A153" s="55"/>
      <c r="B153" s="54"/>
      <c r="C153" s="54"/>
      <c r="D153" s="54"/>
      <c r="E153" s="54"/>
      <c r="F153" s="54"/>
      <c r="G153" s="54"/>
      <c r="H153" s="54"/>
      <c r="I153" s="54"/>
      <c r="J153" s="54"/>
      <c r="K153" s="78"/>
      <c r="L153" s="79"/>
      <c r="M153" s="54"/>
      <c r="N153" s="54"/>
      <c r="O153" s="54"/>
      <c r="P153" s="54"/>
      <c r="Q153" s="54"/>
      <c r="R153" s="54"/>
      <c r="S153" s="54"/>
      <c r="T153" s="54"/>
      <c r="U153" s="54"/>
      <c r="V153" s="113"/>
      <c r="W153" s="110"/>
      <c r="X153" s="2"/>
    </row>
    <row r="154" s="1" customFormat="1" customHeight="1" spans="1:24">
      <c r="A154" s="56"/>
      <c r="B154" s="57"/>
      <c r="C154" s="57"/>
      <c r="D154" s="57"/>
      <c r="E154" s="57"/>
      <c r="F154" s="57"/>
      <c r="G154" s="57"/>
      <c r="H154" s="57"/>
      <c r="I154" s="57"/>
      <c r="J154" s="57"/>
      <c r="K154" s="80"/>
      <c r="L154" s="81"/>
      <c r="M154" s="57"/>
      <c r="N154" s="57"/>
      <c r="O154" s="57"/>
      <c r="P154" s="57"/>
      <c r="Q154" s="57"/>
      <c r="R154" s="57"/>
      <c r="S154" s="57"/>
      <c r="T154" s="57"/>
      <c r="U154" s="57"/>
      <c r="V154" s="114"/>
      <c r="W154" s="110"/>
      <c r="X154" s="2"/>
    </row>
    <row r="155" s="1" customFormat="1" customHeight="1" spans="1:24">
      <c r="A155" s="137" t="s">
        <v>56</v>
      </c>
      <c r="B155" s="134"/>
      <c r="C155" s="133" t="str">
        <f>IF(C87="","",C87)</f>
        <v/>
      </c>
      <c r="D155" s="134" t="s">
        <v>58</v>
      </c>
      <c r="E155" s="134"/>
      <c r="F155" s="138" t="str">
        <f>IF(F87="","",F87)</f>
        <v/>
      </c>
      <c r="G155" s="134"/>
      <c r="H155" s="134"/>
      <c r="I155" s="134"/>
      <c r="J155" s="134"/>
      <c r="K155" s="134"/>
      <c r="L155" s="134" t="s">
        <v>56</v>
      </c>
      <c r="M155" s="134"/>
      <c r="N155" s="133" t="str">
        <f>IF(N87="","",N87)</f>
        <v/>
      </c>
      <c r="O155" s="134" t="s">
        <v>58</v>
      </c>
      <c r="P155" s="134"/>
      <c r="Q155" s="134" t="str">
        <f>IF(Q87="","",Q87)</f>
        <v/>
      </c>
      <c r="R155" s="134"/>
      <c r="S155" s="134"/>
      <c r="T155" s="134"/>
      <c r="U155" s="134"/>
      <c r="V155" s="153"/>
      <c r="W155" s="110"/>
      <c r="X155" s="2"/>
    </row>
    <row r="156" s="1" customFormat="1" customHeight="1" spans="1:24">
      <c r="A156" s="139" t="s">
        <v>90</v>
      </c>
      <c r="B156" s="59"/>
      <c r="C156" s="59"/>
      <c r="D156" s="59"/>
      <c r="E156" s="59"/>
      <c r="F156" s="136"/>
      <c r="G156" s="48"/>
      <c r="H156" s="48"/>
      <c r="I156" s="48"/>
      <c r="J156" s="48"/>
      <c r="K156" s="75"/>
      <c r="L156" s="139" t="s">
        <v>90</v>
      </c>
      <c r="M156" s="59"/>
      <c r="N156" s="59"/>
      <c r="O156" s="59"/>
      <c r="P156" s="59"/>
      <c r="Q156" s="49"/>
      <c r="R156" s="48"/>
      <c r="S156" s="48"/>
      <c r="T156" s="48"/>
      <c r="U156" s="48"/>
      <c r="V156" s="116"/>
      <c r="W156" s="26"/>
      <c r="X156" s="2"/>
    </row>
    <row r="157" s="1" customFormat="1" customHeight="1" spans="1:24">
      <c r="A157" s="60"/>
      <c r="B157" s="61"/>
      <c r="C157" s="61"/>
      <c r="D157" s="61"/>
      <c r="E157" s="61"/>
      <c r="F157" s="61"/>
      <c r="G157" s="61"/>
      <c r="H157" s="61"/>
      <c r="I157" s="146"/>
      <c r="J157" s="146"/>
      <c r="K157" s="147"/>
      <c r="L157" s="77"/>
      <c r="M157" s="61"/>
      <c r="N157" s="61"/>
      <c r="O157" s="61"/>
      <c r="P157" s="61"/>
      <c r="Q157" s="61"/>
      <c r="R157" s="61"/>
      <c r="S157" s="61"/>
      <c r="T157" s="146"/>
      <c r="U157" s="146"/>
      <c r="V157" s="154"/>
      <c r="W157" s="26"/>
      <c r="X157" s="2"/>
    </row>
    <row r="158" s="1" customFormat="1" customHeight="1" spans="1:24">
      <c r="A158" s="55"/>
      <c r="B158" s="54"/>
      <c r="C158" s="54"/>
      <c r="D158" s="54"/>
      <c r="E158" s="54"/>
      <c r="F158" s="54"/>
      <c r="G158" s="54"/>
      <c r="H158" s="54"/>
      <c r="I158" s="54"/>
      <c r="J158" s="54"/>
      <c r="K158" s="78"/>
      <c r="L158" s="79"/>
      <c r="M158" s="54"/>
      <c r="N158" s="54"/>
      <c r="O158" s="54"/>
      <c r="P158" s="54"/>
      <c r="Q158" s="54"/>
      <c r="R158" s="54"/>
      <c r="S158" s="54"/>
      <c r="T158" s="54"/>
      <c r="U158" s="54"/>
      <c r="V158" s="113"/>
      <c r="W158" s="26"/>
      <c r="X158" s="2"/>
    </row>
    <row r="159" s="1" customFormat="1" customHeight="1" spans="1:24">
      <c r="A159" s="55"/>
      <c r="B159" s="54"/>
      <c r="C159" s="54"/>
      <c r="D159" s="54"/>
      <c r="E159" s="54"/>
      <c r="F159" s="54"/>
      <c r="G159" s="54"/>
      <c r="H159" s="54"/>
      <c r="I159" s="54"/>
      <c r="J159" s="54"/>
      <c r="K159" s="78"/>
      <c r="L159" s="79"/>
      <c r="M159" s="54"/>
      <c r="N159" s="54"/>
      <c r="O159" s="54"/>
      <c r="P159" s="54"/>
      <c r="Q159" s="54"/>
      <c r="R159" s="54"/>
      <c r="S159" s="54"/>
      <c r="T159" s="54"/>
      <c r="U159" s="54"/>
      <c r="V159" s="113"/>
      <c r="W159" s="26"/>
      <c r="X159" s="2"/>
    </row>
    <row r="160" s="2" customFormat="1" customHeight="1" spans="1:22">
      <c r="A160" s="55"/>
      <c r="B160" s="54"/>
      <c r="C160" s="54"/>
      <c r="D160" s="54"/>
      <c r="E160" s="54"/>
      <c r="F160" s="54"/>
      <c r="G160" s="54"/>
      <c r="H160" s="54"/>
      <c r="I160" s="54"/>
      <c r="J160" s="54"/>
      <c r="K160" s="78"/>
      <c r="L160" s="79"/>
      <c r="M160" s="54"/>
      <c r="N160" s="54"/>
      <c r="O160" s="54"/>
      <c r="P160" s="54"/>
      <c r="Q160" s="54"/>
      <c r="R160" s="54"/>
      <c r="S160" s="54"/>
      <c r="T160" s="54"/>
      <c r="U160" s="54"/>
      <c r="V160" s="113"/>
    </row>
    <row r="161" s="2" customFormat="1" customHeight="1" spans="1:22">
      <c r="A161" s="55"/>
      <c r="B161" s="54"/>
      <c r="C161" s="54"/>
      <c r="D161" s="54"/>
      <c r="E161" s="54"/>
      <c r="F161" s="54"/>
      <c r="G161" s="54"/>
      <c r="H161" s="54"/>
      <c r="I161" s="54"/>
      <c r="J161" s="54"/>
      <c r="K161" s="78"/>
      <c r="L161" s="79"/>
      <c r="M161" s="54"/>
      <c r="N161" s="54"/>
      <c r="O161" s="54"/>
      <c r="P161" s="54"/>
      <c r="Q161" s="54"/>
      <c r="R161" s="54"/>
      <c r="S161" s="54"/>
      <c r="T161" s="54"/>
      <c r="U161" s="54"/>
      <c r="V161" s="113"/>
    </row>
    <row r="162" s="2" customFormat="1" customHeight="1" spans="1:22">
      <c r="A162" s="55"/>
      <c r="B162" s="54"/>
      <c r="C162" s="54"/>
      <c r="D162" s="54"/>
      <c r="E162" s="54"/>
      <c r="F162" s="54"/>
      <c r="G162" s="54"/>
      <c r="H162" s="54"/>
      <c r="I162" s="54"/>
      <c r="J162" s="54"/>
      <c r="K162" s="78"/>
      <c r="L162" s="79"/>
      <c r="M162" s="54"/>
      <c r="N162" s="54"/>
      <c r="O162" s="54"/>
      <c r="P162" s="54"/>
      <c r="Q162" s="54"/>
      <c r="R162" s="54"/>
      <c r="S162" s="54"/>
      <c r="T162" s="54"/>
      <c r="U162" s="54"/>
      <c r="V162" s="113"/>
    </row>
    <row r="163" s="2" customFormat="1" customHeight="1" spans="1:22">
      <c r="A163" s="55"/>
      <c r="B163" s="54"/>
      <c r="C163" s="54"/>
      <c r="D163" s="54"/>
      <c r="E163" s="54"/>
      <c r="F163" s="54"/>
      <c r="G163" s="54"/>
      <c r="H163" s="54"/>
      <c r="I163" s="54"/>
      <c r="J163" s="54"/>
      <c r="K163" s="78"/>
      <c r="L163" s="79"/>
      <c r="M163" s="54"/>
      <c r="N163" s="54"/>
      <c r="O163" s="54"/>
      <c r="P163" s="54"/>
      <c r="Q163" s="54"/>
      <c r="R163" s="54"/>
      <c r="S163" s="54"/>
      <c r="T163" s="54"/>
      <c r="U163" s="54"/>
      <c r="V163" s="113"/>
    </row>
    <row r="164" s="2" customFormat="1" customHeight="1" spans="1:22">
      <c r="A164" s="55"/>
      <c r="B164" s="54"/>
      <c r="C164" s="54"/>
      <c r="D164" s="54"/>
      <c r="E164" s="54"/>
      <c r="F164" s="54"/>
      <c r="G164" s="54"/>
      <c r="H164" s="54"/>
      <c r="I164" s="54"/>
      <c r="J164" s="54"/>
      <c r="K164" s="78"/>
      <c r="L164" s="79"/>
      <c r="M164" s="54"/>
      <c r="N164" s="54"/>
      <c r="O164" s="54"/>
      <c r="P164" s="54"/>
      <c r="Q164" s="54"/>
      <c r="R164" s="54"/>
      <c r="S164" s="54"/>
      <c r="T164" s="54"/>
      <c r="U164" s="54"/>
      <c r="V164" s="113"/>
    </row>
    <row r="165" s="2" customFormat="1" customHeight="1" spans="1:22">
      <c r="A165" s="55"/>
      <c r="B165" s="54"/>
      <c r="C165" s="54"/>
      <c r="D165" s="54"/>
      <c r="E165" s="54"/>
      <c r="F165" s="54"/>
      <c r="G165" s="54"/>
      <c r="H165" s="54"/>
      <c r="I165" s="54"/>
      <c r="J165" s="54"/>
      <c r="K165" s="78"/>
      <c r="L165" s="79"/>
      <c r="M165" s="54"/>
      <c r="N165" s="54"/>
      <c r="O165" s="54"/>
      <c r="P165" s="54"/>
      <c r="Q165" s="54"/>
      <c r="R165" s="54"/>
      <c r="S165" s="54"/>
      <c r="T165" s="54"/>
      <c r="U165" s="54"/>
      <c r="V165" s="113"/>
    </row>
    <row r="166" s="2" customFormat="1" customHeight="1" spans="1:22">
      <c r="A166" s="55"/>
      <c r="B166" s="54"/>
      <c r="C166" s="54"/>
      <c r="D166" s="54"/>
      <c r="E166" s="54"/>
      <c r="F166" s="54"/>
      <c r="G166" s="54"/>
      <c r="H166" s="54"/>
      <c r="I166" s="54"/>
      <c r="J166" s="54"/>
      <c r="K166" s="78"/>
      <c r="L166" s="79"/>
      <c r="M166" s="54"/>
      <c r="N166" s="54"/>
      <c r="O166" s="54"/>
      <c r="P166" s="54"/>
      <c r="Q166" s="54"/>
      <c r="R166" s="54"/>
      <c r="S166" s="54"/>
      <c r="T166" s="54"/>
      <c r="U166" s="54"/>
      <c r="V166" s="113"/>
    </row>
    <row r="167" s="2" customFormat="1" customHeight="1" spans="1:22">
      <c r="A167" s="55"/>
      <c r="B167" s="54"/>
      <c r="C167" s="54"/>
      <c r="D167" s="54"/>
      <c r="E167" s="54"/>
      <c r="F167" s="54"/>
      <c r="G167" s="54"/>
      <c r="H167" s="54"/>
      <c r="I167" s="54"/>
      <c r="J167" s="54"/>
      <c r="K167" s="78"/>
      <c r="L167" s="79"/>
      <c r="M167" s="54"/>
      <c r="N167" s="54"/>
      <c r="O167" s="54"/>
      <c r="P167" s="54"/>
      <c r="Q167" s="54"/>
      <c r="R167" s="54"/>
      <c r="S167" s="54"/>
      <c r="T167" s="54"/>
      <c r="U167" s="54"/>
      <c r="V167" s="113"/>
    </row>
    <row r="168" s="2" customFormat="1" customHeight="1" spans="1:22">
      <c r="A168" s="55"/>
      <c r="B168" s="54"/>
      <c r="C168" s="54"/>
      <c r="D168" s="54"/>
      <c r="E168" s="54"/>
      <c r="F168" s="54"/>
      <c r="G168" s="54"/>
      <c r="H168" s="54"/>
      <c r="I168" s="54"/>
      <c r="J168" s="54"/>
      <c r="K168" s="78"/>
      <c r="L168" s="79"/>
      <c r="M168" s="54"/>
      <c r="N168" s="54"/>
      <c r="O168" s="54"/>
      <c r="P168" s="54"/>
      <c r="Q168" s="54"/>
      <c r="R168" s="54"/>
      <c r="S168" s="54"/>
      <c r="T168" s="54"/>
      <c r="U168" s="54"/>
      <c r="V168" s="113"/>
    </row>
    <row r="169" s="2" customFormat="1" customHeight="1" spans="1:22">
      <c r="A169" s="55"/>
      <c r="B169" s="54"/>
      <c r="C169" s="54"/>
      <c r="D169" s="54"/>
      <c r="E169" s="54"/>
      <c r="F169" s="54"/>
      <c r="G169" s="54"/>
      <c r="H169" s="54"/>
      <c r="I169" s="54"/>
      <c r="J169" s="54"/>
      <c r="K169" s="78"/>
      <c r="L169" s="79"/>
      <c r="M169" s="54"/>
      <c r="N169" s="54"/>
      <c r="O169" s="54"/>
      <c r="P169" s="54"/>
      <c r="Q169" s="54"/>
      <c r="R169" s="54"/>
      <c r="S169" s="54"/>
      <c r="T169" s="54"/>
      <c r="U169" s="54"/>
      <c r="V169" s="113"/>
    </row>
    <row r="170" s="2" customFormat="1" customHeight="1" spans="1:22">
      <c r="A170" s="129"/>
      <c r="B170" s="130"/>
      <c r="C170" s="130"/>
      <c r="D170" s="130"/>
      <c r="E170" s="130"/>
      <c r="F170" s="130"/>
      <c r="G170" s="130"/>
      <c r="H170" s="130"/>
      <c r="I170" s="130"/>
      <c r="J170" s="130"/>
      <c r="K170" s="140"/>
      <c r="L170" s="141"/>
      <c r="M170" s="130"/>
      <c r="N170" s="130"/>
      <c r="O170" s="130"/>
      <c r="P170" s="130"/>
      <c r="Q170" s="130"/>
      <c r="R170" s="130"/>
      <c r="S170" s="130"/>
      <c r="T170" s="130"/>
      <c r="U170" s="130"/>
      <c r="V170" s="148"/>
    </row>
    <row r="171" s="2" customFormat="1" customHeight="1" spans="1:22">
      <c r="A171" s="3" t="s">
        <v>96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83"/>
    </row>
    <row r="172" s="2" customFormat="1" customHeight="1" spans="1:22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84"/>
    </row>
    <row r="173" s="2" customFormat="1" customHeight="1" spans="1:22">
      <c r="A173" s="3" t="s">
        <v>97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83"/>
    </row>
    <row r="174" s="2" customFormat="1" customHeight="1" spans="1:22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84"/>
    </row>
    <row r="175" s="2" customFormat="1" customHeight="1" spans="1:24">
      <c r="A175" s="135" t="s">
        <v>98</v>
      </c>
      <c r="B175" s="155"/>
      <c r="C175" s="155"/>
      <c r="D175" s="155"/>
      <c r="E175" s="155"/>
      <c r="F175" s="155"/>
      <c r="G175" s="155"/>
      <c r="H175" s="155"/>
      <c r="I175" s="155"/>
      <c r="J175" s="155"/>
      <c r="K175" s="158"/>
      <c r="L175" s="136" t="s">
        <v>99</v>
      </c>
      <c r="M175" s="155"/>
      <c r="N175" s="155"/>
      <c r="O175" s="155"/>
      <c r="P175" s="155"/>
      <c r="Q175" s="155"/>
      <c r="R175" s="155"/>
      <c r="S175" s="155"/>
      <c r="T175" s="155"/>
      <c r="U175" s="155"/>
      <c r="V175" s="161"/>
      <c r="X175" s="122"/>
    </row>
    <row r="176" s="2" customFormat="1" customHeight="1" spans="1:22">
      <c r="A176" s="156"/>
      <c r="B176" s="157"/>
      <c r="C176" s="157"/>
      <c r="D176" s="157"/>
      <c r="E176" s="157"/>
      <c r="F176" s="157"/>
      <c r="G176" s="157"/>
      <c r="H176" s="157"/>
      <c r="I176" s="157"/>
      <c r="J176" s="157"/>
      <c r="K176" s="159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62"/>
    </row>
    <row r="177" s="2" customFormat="1" customHeight="1" spans="1:22">
      <c r="A177" s="22"/>
      <c r="K177" s="160"/>
      <c r="V177" s="98"/>
    </row>
    <row r="178" s="2" customFormat="1" customHeight="1" spans="1:22">
      <c r="A178" s="22"/>
      <c r="K178" s="160"/>
      <c r="V178" s="98"/>
    </row>
    <row r="179" s="2" customFormat="1" customHeight="1" spans="1:22">
      <c r="A179" s="22"/>
      <c r="K179" s="160"/>
      <c r="V179" s="98"/>
    </row>
    <row r="180" s="2" customFormat="1" customHeight="1" spans="1:22">
      <c r="A180" s="22"/>
      <c r="K180" s="160"/>
      <c r="V180" s="98"/>
    </row>
    <row r="181" s="2" customFormat="1" customHeight="1" spans="1:22">
      <c r="A181" s="22"/>
      <c r="K181" s="160"/>
      <c r="V181" s="98"/>
    </row>
    <row r="182" s="2" customFormat="1" customHeight="1" spans="1:22">
      <c r="A182" s="22"/>
      <c r="K182" s="160"/>
      <c r="V182" s="98"/>
    </row>
    <row r="183" s="2" customFormat="1" customHeight="1" spans="1:22">
      <c r="A183" s="22"/>
      <c r="K183" s="160"/>
      <c r="V183" s="98"/>
    </row>
    <row r="184" s="2" customFormat="1" customHeight="1" spans="1:22">
      <c r="A184" s="22"/>
      <c r="K184" s="160"/>
      <c r="V184" s="98"/>
    </row>
    <row r="185" s="2" customFormat="1" customHeight="1" spans="1:22">
      <c r="A185" s="22"/>
      <c r="K185" s="160"/>
      <c r="V185" s="98"/>
    </row>
    <row r="186" s="2" customFormat="1" customHeight="1" spans="1:22">
      <c r="A186" s="22"/>
      <c r="K186" s="160"/>
      <c r="V186" s="98"/>
    </row>
    <row r="187" s="2" customFormat="1" customHeight="1" spans="1:22">
      <c r="A187" s="22"/>
      <c r="K187" s="160"/>
      <c r="V187" s="98"/>
    </row>
    <row r="188" s="2" customFormat="1" customHeight="1" spans="1:22">
      <c r="A188" s="22"/>
      <c r="K188" s="160"/>
      <c r="V188" s="98"/>
    </row>
    <row r="189" s="2" customFormat="1" customHeight="1" spans="1:22">
      <c r="A189" s="22"/>
      <c r="K189" s="160"/>
      <c r="V189" s="98"/>
    </row>
    <row r="190" s="2" customFormat="1" customHeight="1" spans="1:22">
      <c r="A190" s="22"/>
      <c r="K190" s="160"/>
      <c r="V190" s="98"/>
    </row>
    <row r="191" s="2" customFormat="1" customHeight="1" spans="1:22">
      <c r="A191" s="22"/>
      <c r="K191" s="160"/>
      <c r="V191" s="98"/>
    </row>
    <row r="192" s="2" customFormat="1" customHeight="1" spans="1:22">
      <c r="A192" s="22"/>
      <c r="K192" s="160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163"/>
    </row>
    <row r="193" s="2" customFormat="1" customHeight="1" spans="1:22">
      <c r="A193" s="22"/>
      <c r="K193" s="160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163"/>
    </row>
    <row r="194" s="2" customFormat="1" customHeight="1" spans="1:22">
      <c r="A194" s="22"/>
      <c r="K194" s="160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163"/>
    </row>
    <row r="195" s="2" customFormat="1" customHeight="1" spans="1:22">
      <c r="A195" s="22"/>
      <c r="K195" s="160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163"/>
    </row>
    <row r="196" s="2" customFormat="1" customHeight="1" spans="1:22">
      <c r="A196" s="22"/>
      <c r="K196" s="160"/>
      <c r="L196" s="26"/>
      <c r="M196" s="167"/>
      <c r="N196" s="167"/>
      <c r="O196" s="167"/>
      <c r="P196" s="167"/>
      <c r="Q196" s="167"/>
      <c r="R196" s="167"/>
      <c r="S196" s="173"/>
      <c r="T196" s="173"/>
      <c r="U196" s="173"/>
      <c r="V196" s="174"/>
    </row>
    <row r="197" s="2" customFormat="1" customHeight="1" spans="1:22">
      <c r="A197" s="22"/>
      <c r="K197" s="160"/>
      <c r="L197" s="26"/>
      <c r="M197" s="167"/>
      <c r="N197" s="167"/>
      <c r="O197" s="167"/>
      <c r="P197" s="167"/>
      <c r="Q197" s="167"/>
      <c r="R197" s="167"/>
      <c r="S197" s="173"/>
      <c r="T197" s="173"/>
      <c r="U197" s="173"/>
      <c r="V197" s="174"/>
    </row>
    <row r="198" s="2" customFormat="1" customHeight="1" spans="1:22">
      <c r="A198" s="22"/>
      <c r="K198" s="160"/>
      <c r="L198" s="26"/>
      <c r="M198" s="167"/>
      <c r="N198" s="167"/>
      <c r="O198" s="167"/>
      <c r="P198" s="167"/>
      <c r="Q198" s="167"/>
      <c r="R198" s="167"/>
      <c r="S198" s="173"/>
      <c r="T198" s="173"/>
      <c r="U198" s="173"/>
      <c r="V198" s="174"/>
    </row>
    <row r="199" s="2" customFormat="1" customHeight="1" spans="1:22">
      <c r="A199" s="22"/>
      <c r="K199" s="160"/>
      <c r="L199" s="26"/>
      <c r="M199" s="167"/>
      <c r="N199" s="167"/>
      <c r="O199" s="167"/>
      <c r="P199" s="167"/>
      <c r="Q199" s="167"/>
      <c r="R199" s="167"/>
      <c r="S199" s="173"/>
      <c r="T199" s="173"/>
      <c r="U199" s="173"/>
      <c r="V199" s="174"/>
    </row>
    <row r="200" s="2" customFormat="1" customHeight="1" spans="1:22">
      <c r="A200" s="22"/>
      <c r="C200" s="2" t="s">
        <v>100</v>
      </c>
      <c r="K200" s="160"/>
      <c r="L200" s="26"/>
      <c r="M200" s="167"/>
      <c r="N200" s="167"/>
      <c r="O200" s="167"/>
      <c r="P200" s="167"/>
      <c r="Q200" s="167"/>
      <c r="R200" s="167"/>
      <c r="S200" s="173"/>
      <c r="T200" s="173"/>
      <c r="U200" s="173"/>
      <c r="V200" s="174"/>
    </row>
    <row r="201" s="2" customFormat="1" customHeight="1" spans="1:22">
      <c r="A201" s="22"/>
      <c r="C201" s="2" t="s">
        <v>101</v>
      </c>
      <c r="D201" s="2">
        <v>3650</v>
      </c>
      <c r="K201" s="160"/>
      <c r="L201" s="26"/>
      <c r="M201" s="167"/>
      <c r="N201" s="167"/>
      <c r="O201" s="167"/>
      <c r="P201" s="167"/>
      <c r="Q201" s="167"/>
      <c r="R201" s="167"/>
      <c r="S201" s="173"/>
      <c r="T201" s="173"/>
      <c r="U201" s="173"/>
      <c r="V201" s="174"/>
    </row>
    <row r="202" s="2" customFormat="1" customHeight="1" spans="1:22">
      <c r="A202" s="22"/>
      <c r="C202" s="2" t="s">
        <v>102</v>
      </c>
      <c r="D202" s="1">
        <v>1690</v>
      </c>
      <c r="E202" s="1"/>
      <c r="K202" s="160"/>
      <c r="L202" s="26"/>
      <c r="M202" s="167"/>
      <c r="N202" s="167"/>
      <c r="O202" s="167"/>
      <c r="P202" s="167"/>
      <c r="Q202" s="167"/>
      <c r="R202" s="167"/>
      <c r="S202" s="173"/>
      <c r="T202" s="173"/>
      <c r="U202" s="173"/>
      <c r="V202" s="174"/>
    </row>
    <row r="203" s="2" customFormat="1" customHeight="1" spans="1:22">
      <c r="A203" s="22"/>
      <c r="K203" s="160"/>
      <c r="L203" s="26"/>
      <c r="M203" s="167"/>
      <c r="N203" s="167"/>
      <c r="O203" s="167"/>
      <c r="P203" s="167"/>
      <c r="Q203" s="167"/>
      <c r="R203" s="167"/>
      <c r="S203" s="173"/>
      <c r="T203" s="173"/>
      <c r="U203" s="173"/>
      <c r="V203" s="174"/>
    </row>
    <row r="204" s="2" customFormat="1" customHeight="1" spans="1:22">
      <c r="A204" s="164"/>
      <c r="B204" s="165"/>
      <c r="C204" s="165"/>
      <c r="D204" s="165"/>
      <c r="E204" s="165"/>
      <c r="F204" s="165"/>
      <c r="G204" s="165"/>
      <c r="H204" s="165"/>
      <c r="I204" s="165"/>
      <c r="J204" s="165"/>
      <c r="K204" s="168"/>
      <c r="L204" s="169"/>
      <c r="M204" s="170"/>
      <c r="N204" s="170"/>
      <c r="O204" s="170"/>
      <c r="P204" s="170"/>
      <c r="Q204" s="170"/>
      <c r="R204" s="170"/>
      <c r="S204" s="175"/>
      <c r="T204" s="175"/>
      <c r="U204" s="175"/>
      <c r="V204" s="176"/>
    </row>
    <row r="205" s="2" customFormat="1" customHeight="1" spans="1:22">
      <c r="A205" s="3" t="s">
        <v>103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83"/>
    </row>
    <row r="206" s="2" customFormat="1" customHeight="1" spans="1:22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84"/>
    </row>
    <row r="207" s="2" customFormat="1" customHeight="1" spans="1:24">
      <c r="A207" s="156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71" t="s">
        <v>104</v>
      </c>
      <c r="Q207" s="177" t="s">
        <v>105</v>
      </c>
      <c r="R207" s="171" t="s">
        <v>106</v>
      </c>
      <c r="S207" s="171" t="s">
        <v>107</v>
      </c>
      <c r="T207" s="171" t="s">
        <v>108</v>
      </c>
      <c r="U207" s="171" t="s">
        <v>109</v>
      </c>
      <c r="V207" s="171" t="s">
        <v>110</v>
      </c>
      <c r="X207" s="122" t="s">
        <v>111</v>
      </c>
    </row>
    <row r="208" s="2" customFormat="1" customHeight="1" spans="1:24">
      <c r="A208" s="22"/>
      <c r="P208" s="18">
        <v>1</v>
      </c>
      <c r="Q208" s="178">
        <v>40</v>
      </c>
      <c r="R208" s="179">
        <v>5</v>
      </c>
      <c r="S208" s="180"/>
      <c r="T208" s="180"/>
      <c r="U208" s="180"/>
      <c r="V208" s="181"/>
      <c r="X208" s="2" t="str">
        <f t="shared" ref="X208:X238" si="6">IF(U208="","",U208-S208)</f>
        <v/>
      </c>
    </row>
    <row r="209" s="2" customFormat="1" customHeight="1" spans="1:24">
      <c r="A209" s="22"/>
      <c r="P209" s="18">
        <f t="shared" ref="P209:P236" si="7">IF(Q209="","",P208+1)</f>
        <v>2</v>
      </c>
      <c r="Q209" s="178">
        <v>47</v>
      </c>
      <c r="R209" s="179">
        <v>5</v>
      </c>
      <c r="S209" s="180"/>
      <c r="T209" s="180"/>
      <c r="U209" s="180"/>
      <c r="V209" s="181"/>
      <c r="X209" s="2" t="str">
        <f t="shared" si="6"/>
        <v/>
      </c>
    </row>
    <row r="210" s="2" customFormat="1" customHeight="1" spans="1:24">
      <c r="A210" s="22"/>
      <c r="P210" s="18">
        <f t="shared" si="7"/>
        <v>3</v>
      </c>
      <c r="Q210" s="178">
        <v>47</v>
      </c>
      <c r="R210" s="179">
        <v>5</v>
      </c>
      <c r="S210" s="180"/>
      <c r="T210" s="180"/>
      <c r="U210" s="180"/>
      <c r="V210" s="181"/>
      <c r="X210" s="2" t="str">
        <f t="shared" si="6"/>
        <v/>
      </c>
    </row>
    <row r="211" s="2" customFormat="1" customHeight="1" spans="1:24">
      <c r="A211" s="22"/>
      <c r="P211" s="18">
        <f t="shared" si="7"/>
        <v>4</v>
      </c>
      <c r="Q211" s="178">
        <v>49</v>
      </c>
      <c r="R211" s="179">
        <v>5</v>
      </c>
      <c r="S211" s="180"/>
      <c r="T211" s="180"/>
      <c r="U211" s="180"/>
      <c r="V211" s="181"/>
      <c r="X211" s="2" t="str">
        <f t="shared" si="6"/>
        <v/>
      </c>
    </row>
    <row r="212" s="2" customFormat="1" customHeight="1" spans="1:24">
      <c r="A212" s="22"/>
      <c r="P212" s="18">
        <f t="shared" si="7"/>
        <v>5</v>
      </c>
      <c r="Q212" s="178">
        <v>46</v>
      </c>
      <c r="R212" s="179">
        <v>3</v>
      </c>
      <c r="S212" s="180"/>
      <c r="T212" s="180"/>
      <c r="U212" s="180"/>
      <c r="V212" s="181"/>
      <c r="X212" s="2" t="str">
        <f t="shared" si="6"/>
        <v/>
      </c>
    </row>
    <row r="213" s="2" customFormat="1" customHeight="1" spans="1:24">
      <c r="A213" s="22"/>
      <c r="P213" s="18">
        <f t="shared" si="7"/>
        <v>6</v>
      </c>
      <c r="Q213" s="178">
        <v>48</v>
      </c>
      <c r="R213" s="179">
        <v>5</v>
      </c>
      <c r="S213" s="180"/>
      <c r="T213" s="180"/>
      <c r="U213" s="180"/>
      <c r="V213" s="181"/>
      <c r="X213" s="2" t="str">
        <f t="shared" si="6"/>
        <v/>
      </c>
    </row>
    <row r="214" s="2" customFormat="1" customHeight="1" spans="1:24">
      <c r="A214" s="22"/>
      <c r="P214" s="18">
        <f t="shared" si="7"/>
        <v>7</v>
      </c>
      <c r="Q214" s="178">
        <v>52</v>
      </c>
      <c r="R214" s="179">
        <v>5</v>
      </c>
      <c r="S214" s="180"/>
      <c r="T214" s="180"/>
      <c r="U214" s="180"/>
      <c r="V214" s="181"/>
      <c r="X214" s="2" t="str">
        <f t="shared" si="6"/>
        <v/>
      </c>
    </row>
    <row r="215" s="2" customFormat="1" customHeight="1" spans="1:24">
      <c r="A215" s="22"/>
      <c r="P215" s="18">
        <f t="shared" si="7"/>
        <v>8</v>
      </c>
      <c r="Q215" s="178">
        <v>52</v>
      </c>
      <c r="R215" s="179">
        <v>5</v>
      </c>
      <c r="S215" s="180"/>
      <c r="T215" s="180"/>
      <c r="U215" s="180"/>
      <c r="V215" s="181"/>
      <c r="X215" s="2" t="str">
        <f t="shared" si="6"/>
        <v/>
      </c>
    </row>
    <row r="216" s="2" customFormat="1" customHeight="1" spans="1:24">
      <c r="A216" s="22"/>
      <c r="P216" s="18">
        <f t="shared" si="7"/>
        <v>9</v>
      </c>
      <c r="Q216" s="178">
        <v>57</v>
      </c>
      <c r="R216" s="179">
        <v>5</v>
      </c>
      <c r="S216" s="180"/>
      <c r="T216" s="180"/>
      <c r="U216" s="180"/>
      <c r="V216" s="181"/>
      <c r="X216" s="2" t="str">
        <f t="shared" si="6"/>
        <v/>
      </c>
    </row>
    <row r="217" s="2" customFormat="1" customHeight="1" spans="1:24">
      <c r="A217" s="22"/>
      <c r="P217" s="18">
        <f t="shared" si="7"/>
        <v>10</v>
      </c>
      <c r="Q217" s="178">
        <v>61</v>
      </c>
      <c r="R217" s="179">
        <v>5</v>
      </c>
      <c r="S217" s="180"/>
      <c r="T217" s="180"/>
      <c r="U217" s="180"/>
      <c r="V217" s="181"/>
      <c r="X217" s="2" t="str">
        <f t="shared" si="6"/>
        <v/>
      </c>
    </row>
    <row r="218" s="2" customFormat="1" customHeight="1" spans="1:24">
      <c r="A218" s="22"/>
      <c r="P218" s="18">
        <f t="shared" si="7"/>
        <v>11</v>
      </c>
      <c r="Q218" s="178">
        <v>64</v>
      </c>
      <c r="R218" s="179">
        <v>5</v>
      </c>
      <c r="S218" s="180"/>
      <c r="T218" s="180"/>
      <c r="U218" s="180"/>
      <c r="V218" s="181"/>
      <c r="X218" s="2" t="str">
        <f t="shared" si="6"/>
        <v/>
      </c>
    </row>
    <row r="219" s="2" customFormat="1" customHeight="1" spans="1:24">
      <c r="A219" s="22"/>
      <c r="P219" s="18">
        <f t="shared" si="7"/>
        <v>12</v>
      </c>
      <c r="Q219" s="178">
        <v>66</v>
      </c>
      <c r="R219" s="179">
        <v>5</v>
      </c>
      <c r="S219" s="180"/>
      <c r="T219" s="180"/>
      <c r="U219" s="180"/>
      <c r="V219" s="181"/>
      <c r="X219" s="2" t="str">
        <f t="shared" si="6"/>
        <v/>
      </c>
    </row>
    <row r="220" s="2" customFormat="1" customHeight="1" spans="1:24">
      <c r="A220" s="22"/>
      <c r="P220" s="18">
        <f t="shared" si="7"/>
        <v>13</v>
      </c>
      <c r="Q220" s="178">
        <v>70</v>
      </c>
      <c r="R220" s="179">
        <v>5</v>
      </c>
      <c r="S220" s="180"/>
      <c r="T220" s="180"/>
      <c r="U220" s="180"/>
      <c r="V220" s="181"/>
      <c r="X220" s="2" t="str">
        <f t="shared" si="6"/>
        <v/>
      </c>
    </row>
    <row r="221" s="2" customFormat="1" customHeight="1" spans="1:24">
      <c r="A221" s="22"/>
      <c r="P221" s="18">
        <f t="shared" si="7"/>
        <v>14</v>
      </c>
      <c r="Q221" s="178">
        <v>78</v>
      </c>
      <c r="R221" s="179">
        <v>5</v>
      </c>
      <c r="S221" s="180"/>
      <c r="T221" s="180"/>
      <c r="U221" s="180"/>
      <c r="V221" s="181"/>
      <c r="X221" s="2" t="str">
        <f t="shared" si="6"/>
        <v/>
      </c>
    </row>
    <row r="222" s="2" customFormat="1" customHeight="1" spans="1:24">
      <c r="A222" s="22"/>
      <c r="P222" s="18">
        <f t="shared" si="7"/>
        <v>15</v>
      </c>
      <c r="Q222" s="178">
        <v>82</v>
      </c>
      <c r="R222" s="257" t="s">
        <v>112</v>
      </c>
      <c r="S222" s="180"/>
      <c r="T222" s="180"/>
      <c r="U222" s="180"/>
      <c r="V222" s="181"/>
      <c r="X222" s="2" t="str">
        <f t="shared" si="6"/>
        <v/>
      </c>
    </row>
    <row r="223" s="2" customFormat="1" customHeight="1" spans="1:24">
      <c r="A223" s="22"/>
      <c r="P223" s="18">
        <f t="shared" si="7"/>
        <v>16</v>
      </c>
      <c r="Q223" s="178">
        <v>74</v>
      </c>
      <c r="R223" s="179">
        <v>5</v>
      </c>
      <c r="S223" s="180"/>
      <c r="T223" s="180"/>
      <c r="U223" s="180"/>
      <c r="V223" s="181"/>
      <c r="X223" s="2" t="str">
        <f t="shared" si="6"/>
        <v/>
      </c>
    </row>
    <row r="224" s="2" customFormat="1" customHeight="1" spans="1:24">
      <c r="A224" s="22"/>
      <c r="P224" s="18">
        <f t="shared" si="7"/>
        <v>17</v>
      </c>
      <c r="Q224" s="178">
        <v>82</v>
      </c>
      <c r="R224" s="179">
        <v>5</v>
      </c>
      <c r="S224" s="180"/>
      <c r="T224" s="180"/>
      <c r="U224" s="180"/>
      <c r="V224" s="181"/>
      <c r="X224" s="2" t="str">
        <f t="shared" si="6"/>
        <v/>
      </c>
    </row>
    <row r="225" s="2" customFormat="1" customHeight="1" spans="1:24">
      <c r="A225" s="22"/>
      <c r="P225" s="18">
        <f t="shared" si="7"/>
        <v>18</v>
      </c>
      <c r="Q225" s="178">
        <v>76</v>
      </c>
      <c r="R225" s="179">
        <v>5</v>
      </c>
      <c r="S225" s="180"/>
      <c r="T225" s="180"/>
      <c r="U225" s="180"/>
      <c r="V225" s="181"/>
      <c r="X225" s="2" t="str">
        <f t="shared" si="6"/>
        <v/>
      </c>
    </row>
    <row r="226" s="2" customFormat="1" customHeight="1" spans="1:24">
      <c r="A226" s="22"/>
      <c r="P226" s="18">
        <f t="shared" si="7"/>
        <v>19</v>
      </c>
      <c r="Q226" s="178">
        <v>55</v>
      </c>
      <c r="R226" s="179">
        <v>3</v>
      </c>
      <c r="S226" s="180"/>
      <c r="T226" s="180"/>
      <c r="U226" s="180"/>
      <c r="V226" s="181"/>
      <c r="X226" s="2" t="str">
        <f t="shared" si="6"/>
        <v/>
      </c>
    </row>
    <row r="227" s="2" customFormat="1" customHeight="1" spans="1:24">
      <c r="A227" s="22"/>
      <c r="P227" s="18">
        <f t="shared" si="7"/>
        <v>20</v>
      </c>
      <c r="Q227" s="178">
        <v>34</v>
      </c>
      <c r="R227" s="179">
        <v>3</v>
      </c>
      <c r="S227" s="180"/>
      <c r="T227" s="180"/>
      <c r="U227" s="180"/>
      <c r="V227" s="181"/>
      <c r="X227" s="2" t="str">
        <f t="shared" si="6"/>
        <v/>
      </c>
    </row>
    <row r="228" s="2" customFormat="1" customHeight="1" spans="1:24">
      <c r="A228" s="22"/>
      <c r="P228" s="18">
        <f t="shared" si="7"/>
        <v>21</v>
      </c>
      <c r="Q228" s="178">
        <v>44</v>
      </c>
      <c r="R228" s="179">
        <v>3</v>
      </c>
      <c r="S228" s="180"/>
      <c r="T228" s="180"/>
      <c r="U228" s="180"/>
      <c r="V228" s="181"/>
      <c r="X228" s="2" t="str">
        <f t="shared" si="6"/>
        <v/>
      </c>
    </row>
    <row r="229" s="2" customFormat="1" customHeight="1" spans="1:24">
      <c r="A229" s="22"/>
      <c r="P229" s="18">
        <f t="shared" si="7"/>
        <v>22</v>
      </c>
      <c r="Q229" s="178">
        <v>49</v>
      </c>
      <c r="R229" s="179">
        <v>3</v>
      </c>
      <c r="S229" s="180"/>
      <c r="T229" s="180"/>
      <c r="U229" s="180"/>
      <c r="V229" s="181"/>
      <c r="X229" s="2" t="str">
        <f t="shared" si="6"/>
        <v/>
      </c>
    </row>
    <row r="230" s="2" customFormat="1" customHeight="1" spans="1:24">
      <c r="A230" s="22"/>
      <c r="P230" s="18">
        <f t="shared" si="7"/>
        <v>23</v>
      </c>
      <c r="Q230" s="178">
        <v>45</v>
      </c>
      <c r="R230" s="179">
        <v>3</v>
      </c>
      <c r="S230" s="180"/>
      <c r="T230" s="180"/>
      <c r="U230" s="180"/>
      <c r="V230" s="181"/>
      <c r="X230" s="2" t="str">
        <f t="shared" si="6"/>
        <v/>
      </c>
    </row>
    <row r="231" s="2" customFormat="1" customHeight="1" spans="1:24">
      <c r="A231" s="22"/>
      <c r="P231" s="18">
        <f t="shared" si="7"/>
        <v>24</v>
      </c>
      <c r="Q231" s="178">
        <v>53</v>
      </c>
      <c r="R231" s="179">
        <v>3</v>
      </c>
      <c r="S231" s="180"/>
      <c r="T231" s="180"/>
      <c r="U231" s="180"/>
      <c r="V231" s="181"/>
      <c r="X231" s="2" t="str">
        <f t="shared" si="6"/>
        <v/>
      </c>
    </row>
    <row r="232" s="2" customFormat="1" customHeight="1" spans="1:24">
      <c r="A232" s="22"/>
      <c r="P232" s="18">
        <f t="shared" si="7"/>
        <v>25</v>
      </c>
      <c r="Q232" s="178">
        <v>80</v>
      </c>
      <c r="R232" s="179">
        <v>3</v>
      </c>
      <c r="S232" s="180"/>
      <c r="T232" s="180"/>
      <c r="U232" s="180"/>
      <c r="V232" s="181"/>
      <c r="X232" s="2" t="str">
        <f t="shared" si="6"/>
        <v/>
      </c>
    </row>
    <row r="233" s="2" customFormat="1" customHeight="1" spans="1:24">
      <c r="A233" s="22"/>
      <c r="P233" s="18">
        <f t="shared" si="7"/>
        <v>26</v>
      </c>
      <c r="Q233" s="178">
        <v>97</v>
      </c>
      <c r="R233" s="179">
        <v>5</v>
      </c>
      <c r="S233" s="180"/>
      <c r="T233" s="180"/>
      <c r="U233" s="180"/>
      <c r="V233" s="181"/>
      <c r="X233" s="2" t="str">
        <f t="shared" si="6"/>
        <v/>
      </c>
    </row>
    <row r="234" s="2" customFormat="1" customHeight="1" spans="1:24">
      <c r="A234" s="22"/>
      <c r="E234" s="166"/>
      <c r="F234" s="166"/>
      <c r="G234" s="166"/>
      <c r="P234" s="18">
        <f t="shared" si="7"/>
        <v>27</v>
      </c>
      <c r="Q234" s="178">
        <v>96</v>
      </c>
      <c r="R234" s="179">
        <v>5</v>
      </c>
      <c r="S234" s="180"/>
      <c r="T234" s="180"/>
      <c r="U234" s="180"/>
      <c r="V234" s="181"/>
      <c r="X234" s="2" t="str">
        <f t="shared" si="6"/>
        <v/>
      </c>
    </row>
    <row r="235" s="2" customFormat="1" customHeight="1" spans="1:24">
      <c r="A235" s="22"/>
      <c r="P235" s="18">
        <f t="shared" si="7"/>
        <v>28</v>
      </c>
      <c r="Q235" s="178">
        <v>87</v>
      </c>
      <c r="R235" s="179">
        <v>5</v>
      </c>
      <c r="S235" s="180"/>
      <c r="T235" s="180"/>
      <c r="U235" s="180"/>
      <c r="V235" s="181"/>
      <c r="X235" s="2" t="str">
        <f t="shared" si="6"/>
        <v/>
      </c>
    </row>
    <row r="236" s="2" customFormat="1" customHeight="1" spans="1:24">
      <c r="A236" s="22"/>
      <c r="P236" s="18">
        <f t="shared" si="7"/>
        <v>29</v>
      </c>
      <c r="Q236" s="178">
        <v>64</v>
      </c>
      <c r="R236" s="179">
        <v>5</v>
      </c>
      <c r="S236" s="180"/>
      <c r="T236" s="180"/>
      <c r="U236" s="180"/>
      <c r="V236" s="181"/>
      <c r="X236" s="2" t="str">
        <f t="shared" si="6"/>
        <v/>
      </c>
    </row>
    <row r="237" s="2" customFormat="1" customHeight="1" spans="1:24">
      <c r="A237" s="22"/>
      <c r="P237" s="18">
        <v>30</v>
      </c>
      <c r="Q237" s="180">
        <v>46</v>
      </c>
      <c r="R237" s="179">
        <v>5</v>
      </c>
      <c r="S237" s="180"/>
      <c r="T237" s="180"/>
      <c r="U237" s="180"/>
      <c r="V237" s="181"/>
      <c r="X237" s="2" t="str">
        <f t="shared" si="6"/>
        <v/>
      </c>
    </row>
    <row r="238" s="2" customFormat="1" customHeight="1" spans="1:24">
      <c r="A238" s="164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72" t="str">
        <f>IF(Q238="","",#REF!+1)</f>
        <v/>
      </c>
      <c r="Q238" s="182"/>
      <c r="R238" s="172" t="str">
        <f>IF(S238="","",#REF!+1)</f>
        <v/>
      </c>
      <c r="S238" s="182"/>
      <c r="T238" s="182"/>
      <c r="U238" s="182"/>
      <c r="V238" s="183"/>
      <c r="X238" s="2" t="str">
        <f t="shared" si="6"/>
        <v/>
      </c>
    </row>
    <row r="239" s="2" customFormat="1" customHeight="1" spans="1:22">
      <c r="A239" s="3" t="s">
        <v>103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83"/>
    </row>
    <row r="240" s="2" customFormat="1" customHeight="1" spans="1:22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84"/>
    </row>
    <row r="241" s="2" customFormat="1" customHeight="1" spans="1:24">
      <c r="A241" s="156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71" t="s">
        <v>104</v>
      </c>
      <c r="Q241" s="177" t="s">
        <v>105</v>
      </c>
      <c r="R241" s="171" t="s">
        <v>106</v>
      </c>
      <c r="S241" s="171" t="s">
        <v>107</v>
      </c>
      <c r="T241" s="171" t="s">
        <v>108</v>
      </c>
      <c r="U241" s="171" t="s">
        <v>109</v>
      </c>
      <c r="V241" s="171" t="s">
        <v>110</v>
      </c>
      <c r="X241" s="122" t="s">
        <v>111</v>
      </c>
    </row>
    <row r="242" s="2" customFormat="1" customHeight="1" spans="1:24">
      <c r="A242" s="22"/>
      <c r="P242" s="18">
        <v>31</v>
      </c>
      <c r="Q242" s="178">
        <v>42</v>
      </c>
      <c r="R242" s="179">
        <v>5</v>
      </c>
      <c r="S242" s="180"/>
      <c r="T242" s="180"/>
      <c r="U242" s="180"/>
      <c r="V242" s="181"/>
      <c r="X242" s="2" t="str">
        <f t="shared" ref="X242:X272" si="8">IF(U242="","",U242-S242)</f>
        <v/>
      </c>
    </row>
    <row r="243" s="2" customFormat="1" customHeight="1" spans="1:24">
      <c r="A243" s="22"/>
      <c r="P243" s="18">
        <f t="shared" ref="P243:P270" si="9">IF(Q243="","",P242+1)</f>
        <v>32</v>
      </c>
      <c r="Q243" s="178">
        <v>41</v>
      </c>
      <c r="R243" s="179">
        <v>5</v>
      </c>
      <c r="S243" s="180"/>
      <c r="T243" s="180"/>
      <c r="U243" s="180"/>
      <c r="V243" s="181"/>
      <c r="X243" s="2" t="str">
        <f t="shared" si="8"/>
        <v/>
      </c>
    </row>
    <row r="244" s="2" customFormat="1" customHeight="1" spans="1:24">
      <c r="A244" s="22"/>
      <c r="P244" s="18">
        <f t="shared" si="9"/>
        <v>33</v>
      </c>
      <c r="Q244" s="178">
        <v>40</v>
      </c>
      <c r="R244" s="179">
        <v>5</v>
      </c>
      <c r="S244" s="180"/>
      <c r="T244" s="180"/>
      <c r="U244" s="180"/>
      <c r="V244" s="181"/>
      <c r="X244" s="2" t="str">
        <f t="shared" si="8"/>
        <v/>
      </c>
    </row>
    <row r="245" s="2" customFormat="1" customHeight="1" spans="1:24">
      <c r="A245" s="22"/>
      <c r="P245" s="18">
        <f t="shared" si="9"/>
        <v>34</v>
      </c>
      <c r="Q245" s="178">
        <v>40</v>
      </c>
      <c r="R245" s="179">
        <v>5</v>
      </c>
      <c r="S245" s="180"/>
      <c r="T245" s="180"/>
      <c r="U245" s="180"/>
      <c r="V245" s="181"/>
      <c r="X245" s="2" t="str">
        <f t="shared" si="8"/>
        <v/>
      </c>
    </row>
    <row r="246" s="2" customFormat="1" customHeight="1" spans="1:24">
      <c r="A246" s="22"/>
      <c r="P246" s="18">
        <f t="shared" si="9"/>
        <v>35</v>
      </c>
      <c r="Q246" s="178">
        <v>40</v>
      </c>
      <c r="R246" s="179">
        <v>5</v>
      </c>
      <c r="S246" s="180"/>
      <c r="T246" s="180"/>
      <c r="U246" s="180"/>
      <c r="V246" s="181"/>
      <c r="X246" s="2" t="str">
        <f t="shared" si="8"/>
        <v/>
      </c>
    </row>
    <row r="247" s="2" customFormat="1" customHeight="1" spans="1:24">
      <c r="A247" s="22"/>
      <c r="P247" s="18">
        <f t="shared" si="9"/>
        <v>36</v>
      </c>
      <c r="Q247" s="178">
        <v>40</v>
      </c>
      <c r="R247" s="179">
        <v>5</v>
      </c>
      <c r="S247" s="180"/>
      <c r="T247" s="180"/>
      <c r="U247" s="180"/>
      <c r="V247" s="181"/>
      <c r="X247" s="2" t="str">
        <f t="shared" si="8"/>
        <v/>
      </c>
    </row>
    <row r="248" s="2" customFormat="1" customHeight="1" spans="1:24">
      <c r="A248" s="22"/>
      <c r="P248" s="18">
        <f t="shared" si="9"/>
        <v>37</v>
      </c>
      <c r="Q248" s="178">
        <v>41</v>
      </c>
      <c r="R248" s="179">
        <v>5</v>
      </c>
      <c r="S248" s="180"/>
      <c r="T248" s="180"/>
      <c r="U248" s="180"/>
      <c r="V248" s="181"/>
      <c r="X248" s="2" t="str">
        <f t="shared" si="8"/>
        <v/>
      </c>
    </row>
    <row r="249" s="2" customFormat="1" customHeight="1" spans="1:24">
      <c r="A249" s="22"/>
      <c r="P249" s="18">
        <f t="shared" si="9"/>
        <v>38</v>
      </c>
      <c r="Q249" s="178">
        <v>42</v>
      </c>
      <c r="R249" s="179">
        <v>5</v>
      </c>
      <c r="S249" s="180"/>
      <c r="T249" s="180"/>
      <c r="U249" s="180"/>
      <c r="V249" s="181"/>
      <c r="X249" s="2" t="str">
        <f t="shared" si="8"/>
        <v/>
      </c>
    </row>
    <row r="250" s="2" customFormat="1" customHeight="1" spans="1:24">
      <c r="A250" s="22"/>
      <c r="P250" s="18">
        <f t="shared" si="9"/>
        <v>39</v>
      </c>
      <c r="Q250" s="178">
        <v>37</v>
      </c>
      <c r="R250" s="179">
        <v>5</v>
      </c>
      <c r="S250" s="180"/>
      <c r="T250" s="180"/>
      <c r="U250" s="180"/>
      <c r="V250" s="181"/>
      <c r="X250" s="2" t="str">
        <f t="shared" si="8"/>
        <v/>
      </c>
    </row>
    <row r="251" s="2" customFormat="1" customHeight="1" spans="1:24">
      <c r="A251" s="22"/>
      <c r="P251" s="18">
        <f t="shared" si="9"/>
        <v>40</v>
      </c>
      <c r="Q251" s="178">
        <v>24</v>
      </c>
      <c r="R251" s="179">
        <v>5</v>
      </c>
      <c r="S251" s="180"/>
      <c r="T251" s="180"/>
      <c r="U251" s="180"/>
      <c r="V251" s="181"/>
      <c r="X251" s="2" t="str">
        <f t="shared" si="8"/>
        <v/>
      </c>
    </row>
    <row r="252" s="2" customFormat="1" customHeight="1" spans="1:24">
      <c r="A252" s="22"/>
      <c r="P252" s="18">
        <f t="shared" si="9"/>
        <v>41</v>
      </c>
      <c r="Q252" s="178">
        <v>24</v>
      </c>
      <c r="R252" s="179">
        <v>5</v>
      </c>
      <c r="S252" s="180"/>
      <c r="T252" s="180"/>
      <c r="U252" s="180"/>
      <c r="V252" s="181"/>
      <c r="X252" s="2" t="str">
        <f t="shared" si="8"/>
        <v/>
      </c>
    </row>
    <row r="253" s="2" customFormat="1" customHeight="1" spans="1:24">
      <c r="A253" s="22"/>
      <c r="P253" s="18">
        <f t="shared" si="9"/>
        <v>42</v>
      </c>
      <c r="Q253" s="178">
        <v>30</v>
      </c>
      <c r="R253" s="179">
        <v>5</v>
      </c>
      <c r="S253" s="180"/>
      <c r="T253" s="180"/>
      <c r="U253" s="180"/>
      <c r="V253" s="181"/>
      <c r="X253" s="2" t="str">
        <f t="shared" si="8"/>
        <v/>
      </c>
    </row>
    <row r="254" s="2" customFormat="1" customHeight="1" spans="1:24">
      <c r="A254" s="22"/>
      <c r="P254" s="18">
        <f t="shared" si="9"/>
        <v>43</v>
      </c>
      <c r="Q254" s="178">
        <v>47</v>
      </c>
      <c r="R254" s="179">
        <v>5</v>
      </c>
      <c r="S254" s="180"/>
      <c r="T254" s="180"/>
      <c r="U254" s="180"/>
      <c r="V254" s="181"/>
      <c r="X254" s="2" t="str">
        <f t="shared" si="8"/>
        <v/>
      </c>
    </row>
    <row r="255" s="2" customFormat="1" customHeight="1" spans="1:24">
      <c r="A255" s="22"/>
      <c r="P255" s="18">
        <f t="shared" si="9"/>
        <v>44</v>
      </c>
      <c r="Q255" s="178">
        <v>55</v>
      </c>
      <c r="R255" s="179">
        <v>5</v>
      </c>
      <c r="S255" s="180"/>
      <c r="T255" s="180"/>
      <c r="U255" s="180"/>
      <c r="V255" s="181"/>
      <c r="X255" s="2" t="str">
        <f t="shared" si="8"/>
        <v/>
      </c>
    </row>
    <row r="256" s="2" customFormat="1" customHeight="1" spans="1:24">
      <c r="A256" s="22"/>
      <c r="P256" s="18">
        <f t="shared" si="9"/>
        <v>45</v>
      </c>
      <c r="Q256" s="178">
        <v>44</v>
      </c>
      <c r="R256" s="179">
        <v>5</v>
      </c>
      <c r="S256" s="180"/>
      <c r="T256" s="180"/>
      <c r="U256" s="180"/>
      <c r="V256" s="181"/>
      <c r="X256" s="2" t="str">
        <f t="shared" si="8"/>
        <v/>
      </c>
    </row>
    <row r="257" s="2" customFormat="1" customHeight="1" spans="1:24">
      <c r="A257" s="22"/>
      <c r="P257" s="18">
        <f t="shared" si="9"/>
        <v>46</v>
      </c>
      <c r="Q257" s="178">
        <v>27</v>
      </c>
      <c r="R257" s="179">
        <v>5</v>
      </c>
      <c r="S257" s="180"/>
      <c r="T257" s="180"/>
      <c r="U257" s="180"/>
      <c r="V257" s="181"/>
      <c r="X257" s="2" t="str">
        <f t="shared" si="8"/>
        <v/>
      </c>
    </row>
    <row r="258" s="2" customFormat="1" customHeight="1" spans="1:24">
      <c r="A258" s="22"/>
      <c r="P258" s="18">
        <f t="shared" si="9"/>
        <v>47</v>
      </c>
      <c r="Q258" s="178">
        <v>49</v>
      </c>
      <c r="R258" s="179">
        <v>5</v>
      </c>
      <c r="S258" s="180"/>
      <c r="T258" s="180"/>
      <c r="U258" s="180"/>
      <c r="V258" s="181"/>
      <c r="X258" s="2" t="str">
        <f t="shared" si="8"/>
        <v/>
      </c>
    </row>
    <row r="259" s="2" customFormat="1" customHeight="1" spans="1:24">
      <c r="A259" s="22"/>
      <c r="P259" s="18">
        <f t="shared" si="9"/>
        <v>48</v>
      </c>
      <c r="Q259" s="178">
        <v>36</v>
      </c>
      <c r="R259" s="179">
        <v>5</v>
      </c>
      <c r="S259" s="180"/>
      <c r="T259" s="180"/>
      <c r="U259" s="180"/>
      <c r="V259" s="181"/>
      <c r="X259" s="2" t="str">
        <f t="shared" si="8"/>
        <v/>
      </c>
    </row>
    <row r="260" s="2" customFormat="1" customHeight="1" spans="1:24">
      <c r="A260" s="22"/>
      <c r="P260" s="18">
        <f t="shared" si="9"/>
        <v>49</v>
      </c>
      <c r="Q260" s="178">
        <v>30</v>
      </c>
      <c r="R260" s="179">
        <v>5</v>
      </c>
      <c r="S260" s="180"/>
      <c r="T260" s="180"/>
      <c r="U260" s="180"/>
      <c r="V260" s="181"/>
      <c r="X260" s="2" t="str">
        <f t="shared" si="8"/>
        <v/>
      </c>
    </row>
    <row r="261" s="2" customFormat="1" customHeight="1" spans="1:24">
      <c r="A261" s="22"/>
      <c r="P261" s="18">
        <f t="shared" si="9"/>
        <v>50</v>
      </c>
      <c r="Q261" s="178">
        <v>35</v>
      </c>
      <c r="R261" s="257" t="s">
        <v>113</v>
      </c>
      <c r="S261" s="180"/>
      <c r="T261" s="180"/>
      <c r="U261" s="180"/>
      <c r="V261" s="181"/>
      <c r="X261" s="2" t="str">
        <f t="shared" si="8"/>
        <v/>
      </c>
    </row>
    <row r="262" s="2" customFormat="1" customHeight="1" spans="1:24">
      <c r="A262" s="22"/>
      <c r="P262" s="18">
        <f t="shared" si="9"/>
        <v>51</v>
      </c>
      <c r="Q262" s="178">
        <v>69</v>
      </c>
      <c r="R262" s="179">
        <v>5</v>
      </c>
      <c r="S262" s="180"/>
      <c r="T262" s="180"/>
      <c r="U262" s="180"/>
      <c r="V262" s="181"/>
      <c r="X262" s="2" t="str">
        <f t="shared" si="8"/>
        <v/>
      </c>
    </row>
    <row r="263" s="2" customFormat="1" customHeight="1" spans="1:24">
      <c r="A263" s="22"/>
      <c r="P263" s="18">
        <f t="shared" si="9"/>
        <v>52</v>
      </c>
      <c r="Q263" s="178">
        <v>82</v>
      </c>
      <c r="R263" s="179">
        <v>5</v>
      </c>
      <c r="S263" s="180"/>
      <c r="T263" s="180"/>
      <c r="U263" s="180"/>
      <c r="V263" s="181"/>
      <c r="X263" s="2" t="str">
        <f t="shared" si="8"/>
        <v/>
      </c>
    </row>
    <row r="264" s="2" customFormat="1" customHeight="1" spans="1:24">
      <c r="A264" s="22"/>
      <c r="P264" s="18">
        <f t="shared" si="9"/>
        <v>53</v>
      </c>
      <c r="Q264" s="178">
        <v>82</v>
      </c>
      <c r="R264" s="179">
        <v>5</v>
      </c>
      <c r="S264" s="180"/>
      <c r="T264" s="180"/>
      <c r="U264" s="180"/>
      <c r="V264" s="181"/>
      <c r="X264" s="2" t="str">
        <f t="shared" si="8"/>
        <v/>
      </c>
    </row>
    <row r="265" s="2" customFormat="1" customHeight="1" spans="1:24">
      <c r="A265" s="22"/>
      <c r="P265" s="18">
        <f t="shared" si="9"/>
        <v>54</v>
      </c>
      <c r="Q265" s="178">
        <v>65</v>
      </c>
      <c r="R265" s="179">
        <v>5</v>
      </c>
      <c r="S265" s="180"/>
      <c r="T265" s="180"/>
      <c r="U265" s="180"/>
      <c r="V265" s="181"/>
      <c r="X265" s="2" t="str">
        <f t="shared" si="8"/>
        <v/>
      </c>
    </row>
    <row r="266" s="2" customFormat="1" customHeight="1" spans="1:24">
      <c r="A266" s="22"/>
      <c r="P266" s="18">
        <f t="shared" si="9"/>
        <v>55</v>
      </c>
      <c r="Q266" s="178">
        <v>33</v>
      </c>
      <c r="R266" s="179">
        <v>5</v>
      </c>
      <c r="S266" s="180"/>
      <c r="T266" s="180"/>
      <c r="U266" s="180"/>
      <c r="V266" s="181"/>
      <c r="X266" s="2" t="str">
        <f t="shared" si="8"/>
        <v/>
      </c>
    </row>
    <row r="267" s="2" customFormat="1" customHeight="1" spans="1:24">
      <c r="A267" s="22"/>
      <c r="P267" s="18">
        <f t="shared" si="9"/>
        <v>56</v>
      </c>
      <c r="Q267" s="178">
        <v>33</v>
      </c>
      <c r="R267" s="179">
        <v>5</v>
      </c>
      <c r="S267" s="180"/>
      <c r="T267" s="180"/>
      <c r="U267" s="180"/>
      <c r="V267" s="181"/>
      <c r="X267" s="2" t="str">
        <f t="shared" si="8"/>
        <v/>
      </c>
    </row>
    <row r="268" s="2" customFormat="1" customHeight="1" spans="1:24">
      <c r="A268" s="22"/>
      <c r="E268" s="166"/>
      <c r="F268" s="166"/>
      <c r="G268" s="166"/>
      <c r="P268" s="18">
        <f t="shared" si="9"/>
        <v>57</v>
      </c>
      <c r="Q268" s="178">
        <v>35</v>
      </c>
      <c r="R268" s="179">
        <v>5</v>
      </c>
      <c r="S268" s="180"/>
      <c r="T268" s="180"/>
      <c r="U268" s="180"/>
      <c r="V268" s="181"/>
      <c r="X268" s="2" t="str">
        <f t="shared" si="8"/>
        <v/>
      </c>
    </row>
    <row r="269" s="2" customFormat="1" customHeight="1" spans="1:24">
      <c r="A269" s="22"/>
      <c r="P269" s="18">
        <f t="shared" si="9"/>
        <v>58</v>
      </c>
      <c r="Q269" s="178">
        <v>61</v>
      </c>
      <c r="R269" s="179">
        <v>5</v>
      </c>
      <c r="S269" s="180"/>
      <c r="T269" s="180"/>
      <c r="U269" s="180"/>
      <c r="V269" s="181"/>
      <c r="X269" s="2" t="str">
        <f t="shared" si="8"/>
        <v/>
      </c>
    </row>
    <row r="270" s="2" customFormat="1" customHeight="1" spans="1:24">
      <c r="A270" s="22"/>
      <c r="P270" s="18">
        <f t="shared" si="9"/>
        <v>59</v>
      </c>
      <c r="Q270" s="178">
        <v>66</v>
      </c>
      <c r="R270" s="179">
        <v>5</v>
      </c>
      <c r="S270" s="180"/>
      <c r="T270" s="180"/>
      <c r="U270" s="180"/>
      <c r="V270" s="181"/>
      <c r="X270" s="2" t="str">
        <f t="shared" si="8"/>
        <v/>
      </c>
    </row>
    <row r="271" s="2" customFormat="1" customHeight="1" spans="1:24">
      <c r="A271" s="22"/>
      <c r="P271" s="18"/>
      <c r="Q271" s="180"/>
      <c r="R271" s="179"/>
      <c r="S271" s="180"/>
      <c r="T271" s="180"/>
      <c r="U271" s="180"/>
      <c r="V271" s="181"/>
      <c r="X271" s="2" t="str">
        <f t="shared" si="8"/>
        <v/>
      </c>
    </row>
    <row r="272" s="2" customFormat="1" customHeight="1" spans="1:24">
      <c r="A272" s="164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  <c r="O272" s="165"/>
      <c r="P272" s="172" t="str">
        <f>IF(Q272="","",#REF!+1)</f>
        <v/>
      </c>
      <c r="Q272" s="182"/>
      <c r="R272" s="172" t="str">
        <f>IF(S272="","",#REF!+1)</f>
        <v/>
      </c>
      <c r="S272" s="182"/>
      <c r="T272" s="182"/>
      <c r="U272" s="182"/>
      <c r="V272" s="183"/>
      <c r="X272" s="2" t="str">
        <f t="shared" si="8"/>
        <v/>
      </c>
    </row>
    <row r="273" s="2" customFormat="1" customHeight="1" spans="1:22">
      <c r="A273" s="184" t="s">
        <v>114</v>
      </c>
      <c r="B273" s="185"/>
      <c r="C273" s="185"/>
      <c r="D273" s="185"/>
      <c r="E273" s="185"/>
      <c r="F273" s="185"/>
      <c r="G273" s="185"/>
      <c r="H273" s="185"/>
      <c r="I273" s="185"/>
      <c r="J273" s="185"/>
      <c r="K273" s="185"/>
      <c r="L273" s="185"/>
      <c r="M273" s="185"/>
      <c r="N273" s="185"/>
      <c r="O273" s="185"/>
      <c r="P273" s="185"/>
      <c r="Q273" s="185"/>
      <c r="R273" s="185"/>
      <c r="S273" s="185"/>
      <c r="T273" s="185"/>
      <c r="U273" s="185"/>
      <c r="V273" s="192"/>
    </row>
    <row r="274" s="2" customFormat="1" customHeight="1" spans="1:22">
      <c r="A274" s="14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97"/>
    </row>
    <row r="275" s="2" customFormat="1" customHeight="1" spans="1:22">
      <c r="A275" s="156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87" t="s">
        <v>104</v>
      </c>
      <c r="Q275" s="187"/>
      <c r="R275" s="187" t="s">
        <v>115</v>
      </c>
      <c r="S275" s="188"/>
      <c r="T275" s="188"/>
      <c r="U275" s="188"/>
      <c r="V275" s="193"/>
    </row>
    <row r="276" s="2" customFormat="1" customHeight="1" spans="1:22">
      <c r="A276" s="22"/>
      <c r="P276" s="187"/>
      <c r="Q276" s="187"/>
      <c r="R276" s="188"/>
      <c r="S276" s="188"/>
      <c r="T276" s="188"/>
      <c r="U276" s="188"/>
      <c r="V276" s="193"/>
    </row>
    <row r="277" s="2" customFormat="1" customHeight="1" spans="1:22">
      <c r="A277" s="22"/>
      <c r="P277" s="188">
        <v>1</v>
      </c>
      <c r="Q277" s="188"/>
      <c r="R277" s="194"/>
      <c r="S277" s="194"/>
      <c r="T277" s="194"/>
      <c r="U277" s="194"/>
      <c r="V277" s="195"/>
    </row>
    <row r="278" s="2" customFormat="1" customHeight="1" spans="1:22">
      <c r="A278" s="22"/>
      <c r="P278" s="188"/>
      <c r="Q278" s="188"/>
      <c r="R278" s="194"/>
      <c r="S278" s="194"/>
      <c r="T278" s="194"/>
      <c r="U278" s="194"/>
      <c r="V278" s="195"/>
    </row>
    <row r="279" s="2" customFormat="1" customHeight="1" spans="1:22">
      <c r="A279" s="22"/>
      <c r="P279" s="188">
        <v>2</v>
      </c>
      <c r="Q279" s="188"/>
      <c r="R279" s="194"/>
      <c r="S279" s="194"/>
      <c r="T279" s="194"/>
      <c r="U279" s="194"/>
      <c r="V279" s="195"/>
    </row>
    <row r="280" s="2" customFormat="1" customHeight="1" spans="1:22">
      <c r="A280" s="22"/>
      <c r="P280" s="188"/>
      <c r="Q280" s="188"/>
      <c r="R280" s="194"/>
      <c r="S280" s="194"/>
      <c r="T280" s="194"/>
      <c r="U280" s="194"/>
      <c r="V280" s="195"/>
    </row>
    <row r="281" s="2" customFormat="1" customHeight="1" spans="1:22">
      <c r="A281" s="22"/>
      <c r="P281" s="188">
        <v>3</v>
      </c>
      <c r="Q281" s="188"/>
      <c r="R281" s="194"/>
      <c r="S281" s="194"/>
      <c r="T281" s="194"/>
      <c r="U281" s="194"/>
      <c r="V281" s="195"/>
    </row>
    <row r="282" s="2" customFormat="1" customHeight="1" spans="1:22">
      <c r="A282" s="22"/>
      <c r="P282" s="188"/>
      <c r="Q282" s="188"/>
      <c r="R282" s="194"/>
      <c r="S282" s="194"/>
      <c r="T282" s="194"/>
      <c r="U282" s="194"/>
      <c r="V282" s="195"/>
    </row>
    <row r="283" s="2" customFormat="1" customHeight="1" spans="1:22">
      <c r="A283" s="22"/>
      <c r="P283" s="188">
        <v>4</v>
      </c>
      <c r="Q283" s="188"/>
      <c r="R283" s="194"/>
      <c r="S283" s="194"/>
      <c r="T283" s="194"/>
      <c r="U283" s="194"/>
      <c r="V283" s="195"/>
    </row>
    <row r="284" s="2" customFormat="1" customHeight="1" spans="1:22">
      <c r="A284" s="22"/>
      <c r="P284" s="188"/>
      <c r="Q284" s="188"/>
      <c r="R284" s="194"/>
      <c r="S284" s="194"/>
      <c r="T284" s="194"/>
      <c r="U284" s="194"/>
      <c r="V284" s="195"/>
    </row>
    <row r="285" s="2" customFormat="1" customHeight="1" spans="1:22">
      <c r="A285" s="22"/>
      <c r="P285" s="188">
        <v>5</v>
      </c>
      <c r="Q285" s="188"/>
      <c r="R285" s="194"/>
      <c r="S285" s="194"/>
      <c r="T285" s="194"/>
      <c r="U285" s="194"/>
      <c r="V285" s="195"/>
    </row>
    <row r="286" s="2" customFormat="1" customHeight="1" spans="1:22">
      <c r="A286" s="22"/>
      <c r="P286" s="188"/>
      <c r="Q286" s="188"/>
      <c r="R286" s="194"/>
      <c r="S286" s="194"/>
      <c r="T286" s="194"/>
      <c r="U286" s="194"/>
      <c r="V286" s="195"/>
    </row>
    <row r="287" s="2" customFormat="1" customHeight="1" spans="1:22">
      <c r="A287" s="22"/>
      <c r="P287" s="188">
        <v>6</v>
      </c>
      <c r="Q287" s="188"/>
      <c r="R287" s="194"/>
      <c r="S287" s="194"/>
      <c r="T287" s="194"/>
      <c r="U287" s="194"/>
      <c r="V287" s="195"/>
    </row>
    <row r="288" s="2" customFormat="1" customHeight="1" spans="1:22">
      <c r="A288" s="22"/>
      <c r="P288" s="188"/>
      <c r="Q288" s="188"/>
      <c r="R288" s="194"/>
      <c r="S288" s="194"/>
      <c r="T288" s="194"/>
      <c r="U288" s="194"/>
      <c r="V288" s="195"/>
    </row>
    <row r="289" s="2" customFormat="1" customHeight="1" spans="1:22">
      <c r="A289" s="22"/>
      <c r="P289" s="188">
        <v>7</v>
      </c>
      <c r="Q289" s="188"/>
      <c r="R289" s="194"/>
      <c r="S289" s="194"/>
      <c r="T289" s="194"/>
      <c r="U289" s="194"/>
      <c r="V289" s="195"/>
    </row>
    <row r="290" s="2" customFormat="1" customHeight="1" spans="1:22">
      <c r="A290" s="22"/>
      <c r="P290" s="188"/>
      <c r="Q290" s="188"/>
      <c r="R290" s="194"/>
      <c r="S290" s="194"/>
      <c r="T290" s="194"/>
      <c r="U290" s="194"/>
      <c r="V290" s="195"/>
    </row>
    <row r="291" s="2" customFormat="1" customHeight="1" spans="1:22">
      <c r="A291" s="22"/>
      <c r="P291" s="188">
        <v>8</v>
      </c>
      <c r="Q291" s="188"/>
      <c r="R291" s="194"/>
      <c r="S291" s="194"/>
      <c r="T291" s="194"/>
      <c r="U291" s="194"/>
      <c r="V291" s="195"/>
    </row>
    <row r="292" s="2" customFormat="1" customHeight="1" spans="1:22">
      <c r="A292" s="22"/>
      <c r="P292" s="188"/>
      <c r="Q292" s="188"/>
      <c r="R292" s="194"/>
      <c r="S292" s="194"/>
      <c r="T292" s="194"/>
      <c r="U292" s="194"/>
      <c r="V292" s="195"/>
    </row>
    <row r="293" s="2" customFormat="1" customHeight="1" spans="1:22">
      <c r="A293" s="22"/>
      <c r="P293" s="188">
        <v>9</v>
      </c>
      <c r="Q293" s="188"/>
      <c r="R293" s="194"/>
      <c r="S293" s="194"/>
      <c r="T293" s="194"/>
      <c r="U293" s="194"/>
      <c r="V293" s="195"/>
    </row>
    <row r="294" s="2" customFormat="1" customHeight="1" spans="1:22">
      <c r="A294" s="22"/>
      <c r="P294" s="188"/>
      <c r="Q294" s="188"/>
      <c r="R294" s="194"/>
      <c r="S294" s="194"/>
      <c r="T294" s="194"/>
      <c r="U294" s="194"/>
      <c r="V294" s="195"/>
    </row>
    <row r="295" s="2" customFormat="1" customHeight="1" spans="1:22">
      <c r="A295" s="22"/>
      <c r="P295" s="188">
        <v>10</v>
      </c>
      <c r="Q295" s="188"/>
      <c r="R295" s="194"/>
      <c r="S295" s="194"/>
      <c r="T295" s="194"/>
      <c r="U295" s="194"/>
      <c r="V295" s="195"/>
    </row>
    <row r="296" s="2" customFormat="1" customHeight="1" spans="1:22">
      <c r="A296" s="22"/>
      <c r="P296" s="188"/>
      <c r="Q296" s="188"/>
      <c r="R296" s="194"/>
      <c r="S296" s="194"/>
      <c r="T296" s="194"/>
      <c r="U296" s="194"/>
      <c r="V296" s="195"/>
    </row>
    <row r="297" s="2" customFormat="1" customHeight="1" spans="1:22">
      <c r="A297" s="22"/>
      <c r="P297" s="188">
        <v>11</v>
      </c>
      <c r="Q297" s="188"/>
      <c r="R297" s="194"/>
      <c r="S297" s="194"/>
      <c r="T297" s="194"/>
      <c r="U297" s="194"/>
      <c r="V297" s="195"/>
    </row>
    <row r="298" s="2" customFormat="1" customHeight="1" spans="1:22">
      <c r="A298" s="22"/>
      <c r="P298" s="188"/>
      <c r="Q298" s="188"/>
      <c r="R298" s="194"/>
      <c r="S298" s="194"/>
      <c r="T298" s="194"/>
      <c r="U298" s="194"/>
      <c r="V298" s="195"/>
    </row>
    <row r="299" s="2" customFormat="1" customHeight="1" spans="1:22">
      <c r="A299" s="22"/>
      <c r="P299" s="188">
        <v>12</v>
      </c>
      <c r="Q299" s="188"/>
      <c r="R299" s="194"/>
      <c r="S299" s="194"/>
      <c r="T299" s="194"/>
      <c r="U299" s="194"/>
      <c r="V299" s="195"/>
    </row>
    <row r="300" s="2" customFormat="1" customHeight="1" spans="1:22">
      <c r="A300" s="22"/>
      <c r="P300" s="188"/>
      <c r="Q300" s="188"/>
      <c r="R300" s="194"/>
      <c r="S300" s="194"/>
      <c r="T300" s="194"/>
      <c r="U300" s="194"/>
      <c r="V300" s="195"/>
    </row>
    <row r="301" s="2" customFormat="1" customHeight="1" spans="1:22">
      <c r="A301" s="22"/>
      <c r="P301" s="188">
        <v>13</v>
      </c>
      <c r="Q301" s="188"/>
      <c r="R301" s="194"/>
      <c r="S301" s="194"/>
      <c r="T301" s="194"/>
      <c r="U301" s="194"/>
      <c r="V301" s="195"/>
    </row>
    <row r="302" s="2" customFormat="1" customHeight="1" spans="1:22">
      <c r="A302" s="22"/>
      <c r="P302" s="188"/>
      <c r="Q302" s="188"/>
      <c r="R302" s="194"/>
      <c r="S302" s="194"/>
      <c r="T302" s="194"/>
      <c r="U302" s="194"/>
      <c r="V302" s="195"/>
    </row>
    <row r="303" s="2" customFormat="1" customHeight="1" spans="1:22">
      <c r="A303" s="22"/>
      <c r="P303" s="188">
        <v>14</v>
      </c>
      <c r="Q303" s="188"/>
      <c r="R303" s="194"/>
      <c r="S303" s="194"/>
      <c r="T303" s="194"/>
      <c r="U303" s="194"/>
      <c r="V303" s="195"/>
    </row>
    <row r="304" s="2" customFormat="1" customHeight="1" spans="1:22">
      <c r="A304" s="22"/>
      <c r="P304" s="188"/>
      <c r="Q304" s="188"/>
      <c r="R304" s="194"/>
      <c r="S304" s="194"/>
      <c r="T304" s="194"/>
      <c r="U304" s="194"/>
      <c r="V304" s="195"/>
    </row>
    <row r="305" s="2" customFormat="1" customHeight="1" spans="1:22">
      <c r="A305" s="22"/>
      <c r="P305" s="189"/>
      <c r="Q305" s="196"/>
      <c r="R305" s="196"/>
      <c r="S305" s="196"/>
      <c r="T305" s="196"/>
      <c r="U305" s="196"/>
      <c r="V305" s="197"/>
    </row>
    <row r="306" s="2" customFormat="1" customHeight="1" spans="1:22">
      <c r="A306" s="164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  <c r="O306" s="165"/>
      <c r="P306" s="190"/>
      <c r="Q306" s="198"/>
      <c r="R306" s="198"/>
      <c r="S306" s="198"/>
      <c r="T306" s="198"/>
      <c r="U306" s="198"/>
      <c r="V306" s="199"/>
    </row>
    <row r="307" s="2" customFormat="1" customHeight="1" spans="1:22">
      <c r="A307" s="3" t="s">
        <v>116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83"/>
    </row>
    <row r="308" s="2" customFormat="1" customHeight="1" spans="1:22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84"/>
    </row>
    <row r="309" s="2" customFormat="1" customHeight="1" spans="1:22">
      <c r="A309" s="3" t="s">
        <v>117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83"/>
    </row>
    <row r="310" s="2" customFormat="1" customHeight="1" spans="1:22">
      <c r="A310" s="186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200"/>
    </row>
    <row r="311" s="2" customFormat="1" customHeight="1" spans="1:22">
      <c r="A311" s="156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201"/>
    </row>
    <row r="312" s="2" customFormat="1" customHeight="1" spans="1:22">
      <c r="A312" s="22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163"/>
    </row>
    <row r="313" s="2" customFormat="1" customHeight="1" spans="1:22">
      <c r="A313" s="22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163"/>
    </row>
    <row r="314" s="2" customFormat="1" customHeight="1" spans="1:22">
      <c r="A314" s="22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163"/>
    </row>
    <row r="315" s="2" customFormat="1" customHeight="1" spans="1:22">
      <c r="A315" s="22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163"/>
    </row>
    <row r="316" s="2" customFormat="1" customHeight="1" spans="1:22">
      <c r="A316" s="22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163"/>
    </row>
    <row r="317" s="2" customFormat="1" customHeight="1" spans="1:22">
      <c r="A317" s="22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163"/>
    </row>
    <row r="318" s="2" customFormat="1" customHeight="1" spans="1:22">
      <c r="A318" s="22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163"/>
    </row>
    <row r="319" s="2" customFormat="1" customHeight="1" spans="1:22">
      <c r="A319" s="22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163"/>
    </row>
    <row r="320" s="2" customFormat="1" customHeight="1" spans="1:22">
      <c r="A320" s="22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163"/>
    </row>
    <row r="321" s="2" customFormat="1" customHeight="1" spans="1:22">
      <c r="A321" s="22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163"/>
    </row>
    <row r="322" s="2" customFormat="1" customHeight="1" spans="1:22">
      <c r="A322" s="22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163"/>
    </row>
    <row r="323" s="2" customFormat="1" customHeight="1" spans="1:22">
      <c r="A323" s="22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163"/>
    </row>
    <row r="324" s="2" customFormat="1" customHeight="1" spans="1:22">
      <c r="A324" s="22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163"/>
    </row>
    <row r="325" s="2" customFormat="1" customHeight="1" spans="1:22">
      <c r="A325" s="22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163"/>
    </row>
    <row r="326" s="2" customFormat="1" customHeight="1" spans="1:22">
      <c r="A326" s="22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163"/>
    </row>
    <row r="327" s="2" customFormat="1" customHeight="1" spans="1:22">
      <c r="A327" s="22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163"/>
    </row>
    <row r="328" s="2" customFormat="1" customHeight="1" spans="1:22">
      <c r="A328" s="22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163"/>
    </row>
    <row r="329" s="2" customFormat="1" customHeight="1" spans="1:22">
      <c r="A329" s="22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163"/>
    </row>
    <row r="330" s="2" customFormat="1" customHeight="1" spans="1:22">
      <c r="A330" s="22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163"/>
    </row>
    <row r="331" s="2" customFormat="1" customHeight="1" spans="1:22">
      <c r="A331" s="22"/>
      <c r="L331" s="26"/>
      <c r="M331" s="167"/>
      <c r="N331" s="167"/>
      <c r="O331" s="167"/>
      <c r="P331" s="167"/>
      <c r="Q331" s="167"/>
      <c r="R331" s="167"/>
      <c r="S331" s="173"/>
      <c r="T331" s="173"/>
      <c r="U331" s="173"/>
      <c r="V331" s="174"/>
    </row>
    <row r="332" s="2" customFormat="1" customHeight="1" spans="1:22">
      <c r="A332" s="22"/>
      <c r="L332" s="26"/>
      <c r="M332" s="167"/>
      <c r="N332" s="167"/>
      <c r="O332" s="167"/>
      <c r="P332" s="167"/>
      <c r="Q332" s="167"/>
      <c r="R332" s="167"/>
      <c r="S332" s="173"/>
      <c r="T332" s="173"/>
      <c r="U332" s="173"/>
      <c r="V332" s="174"/>
    </row>
    <row r="333" s="2" customFormat="1" customHeight="1" spans="1:22">
      <c r="A333" s="22"/>
      <c r="L333" s="26"/>
      <c r="M333" s="167"/>
      <c r="N333" s="167"/>
      <c r="O333" s="167"/>
      <c r="P333" s="167"/>
      <c r="Q333" s="167"/>
      <c r="R333" s="167"/>
      <c r="S333" s="173"/>
      <c r="T333" s="173"/>
      <c r="U333" s="173"/>
      <c r="V333" s="174"/>
    </row>
    <row r="334" s="2" customFormat="1" customHeight="1" spans="1:22">
      <c r="A334" s="22"/>
      <c r="L334" s="26"/>
      <c r="M334" s="167"/>
      <c r="N334" s="167"/>
      <c r="O334" s="167"/>
      <c r="P334" s="167"/>
      <c r="Q334" s="167"/>
      <c r="R334" s="167"/>
      <c r="S334" s="173"/>
      <c r="T334" s="173"/>
      <c r="U334" s="173"/>
      <c r="V334" s="174"/>
    </row>
    <row r="335" s="2" customFormat="1" customHeight="1" spans="1:22">
      <c r="A335" s="22"/>
      <c r="L335" s="26"/>
      <c r="M335" s="167"/>
      <c r="N335" s="167"/>
      <c r="O335" s="167"/>
      <c r="P335" s="167"/>
      <c r="Q335" s="167"/>
      <c r="R335" s="167"/>
      <c r="S335" s="173"/>
      <c r="T335" s="173"/>
      <c r="U335" s="173"/>
      <c r="V335" s="174"/>
    </row>
    <row r="336" s="2" customFormat="1" customHeight="1" spans="1:22">
      <c r="A336" s="22"/>
      <c r="L336" s="26"/>
      <c r="M336" s="167"/>
      <c r="N336" s="167"/>
      <c r="O336" s="167"/>
      <c r="P336" s="167"/>
      <c r="Q336" s="167"/>
      <c r="R336" s="167"/>
      <c r="S336" s="173"/>
      <c r="T336" s="173"/>
      <c r="U336" s="173"/>
      <c r="V336" s="174"/>
    </row>
    <row r="337" s="2" customFormat="1" customHeight="1" spans="1:22">
      <c r="A337" s="22"/>
      <c r="L337" s="26"/>
      <c r="M337" s="167"/>
      <c r="N337" s="167"/>
      <c r="O337" s="167"/>
      <c r="P337" s="167"/>
      <c r="Q337" s="167"/>
      <c r="R337" s="167"/>
      <c r="S337" s="173"/>
      <c r="T337" s="173"/>
      <c r="U337" s="173"/>
      <c r="V337" s="174"/>
    </row>
    <row r="338" s="2" customFormat="1" customHeight="1" spans="1:22">
      <c r="A338" s="22"/>
      <c r="L338" s="26"/>
      <c r="M338" s="167"/>
      <c r="N338" s="167"/>
      <c r="O338" s="167"/>
      <c r="P338" s="167"/>
      <c r="Q338" s="167"/>
      <c r="R338" s="167"/>
      <c r="S338" s="173"/>
      <c r="T338" s="173"/>
      <c r="U338" s="173"/>
      <c r="V338" s="174"/>
    </row>
    <row r="339" s="2" customFormat="1" customHeight="1" spans="1:22">
      <c r="A339" s="22"/>
      <c r="L339" s="26"/>
      <c r="M339" s="167"/>
      <c r="N339" s="167"/>
      <c r="O339" s="167"/>
      <c r="P339" s="167"/>
      <c r="Q339" s="167"/>
      <c r="R339" s="167"/>
      <c r="S339" s="173"/>
      <c r="T339" s="173"/>
      <c r="U339" s="173"/>
      <c r="V339" s="174"/>
    </row>
    <row r="340" s="2" customFormat="1" customHeight="1" spans="1:22">
      <c r="A340" s="164"/>
      <c r="B340" s="165"/>
      <c r="C340" s="165"/>
      <c r="D340" s="165"/>
      <c r="E340" s="165"/>
      <c r="F340" s="165"/>
      <c r="G340" s="165"/>
      <c r="H340" s="165"/>
      <c r="I340" s="165"/>
      <c r="J340" s="165"/>
      <c r="K340" s="165"/>
      <c r="L340" s="169"/>
      <c r="M340" s="170"/>
      <c r="N340" s="170"/>
      <c r="O340" s="170"/>
      <c r="P340" s="170"/>
      <c r="Q340" s="170"/>
      <c r="R340" s="170"/>
      <c r="S340" s="175"/>
      <c r="T340" s="175"/>
      <c r="U340" s="175"/>
      <c r="V340" s="176"/>
    </row>
    <row r="341" s="2" customFormat="1" customHeight="1" spans="1:22">
      <c r="A341" s="3" t="s">
        <v>118</v>
      </c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83"/>
    </row>
    <row r="342" s="2" customFormat="1" customHeight="1" spans="1:22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84"/>
    </row>
    <row r="343" s="2" customFormat="1" customHeight="1" spans="1:22">
      <c r="A343" s="156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62"/>
    </row>
    <row r="344" s="2" customFormat="1" customHeight="1" spans="1:22">
      <c r="A344" s="22"/>
      <c r="V344" s="98"/>
    </row>
    <row r="345" s="2" customFormat="1" customHeight="1" spans="1:22">
      <c r="A345" s="22"/>
      <c r="V345" s="98"/>
    </row>
    <row r="346" s="2" customFormat="1" customHeight="1" spans="1:22">
      <c r="A346" s="22"/>
      <c r="V346" s="98"/>
    </row>
    <row r="347" s="2" customFormat="1" customHeight="1" spans="1:22">
      <c r="A347" s="22"/>
      <c r="V347" s="98"/>
    </row>
    <row r="348" s="2" customFormat="1" customHeight="1" spans="1:22">
      <c r="A348" s="22"/>
      <c r="V348" s="98"/>
    </row>
    <row r="349" s="2" customFormat="1" customHeight="1" spans="1:22">
      <c r="A349" s="22"/>
      <c r="V349" s="98"/>
    </row>
    <row r="350" s="2" customFormat="1" customHeight="1" spans="1:22">
      <c r="A350" s="22"/>
      <c r="V350" s="98"/>
    </row>
    <row r="351" s="2" customFormat="1" customHeight="1" spans="1:22">
      <c r="A351" s="22"/>
      <c r="V351" s="98"/>
    </row>
    <row r="352" s="2" customFormat="1" customHeight="1" spans="1:22">
      <c r="A352" s="22"/>
      <c r="V352" s="98"/>
    </row>
    <row r="353" s="2" customFormat="1" customHeight="1" spans="1:22">
      <c r="A353" s="22"/>
      <c r="V353" s="98"/>
    </row>
    <row r="354" s="2" customFormat="1" customHeight="1" spans="1:22">
      <c r="A354" s="22"/>
      <c r="V354" s="98"/>
    </row>
    <row r="355" s="2" customFormat="1" customHeight="1" spans="1:22">
      <c r="A355" s="22"/>
      <c r="V355" s="98"/>
    </row>
    <row r="356" s="2" customFormat="1" customHeight="1" spans="1:22">
      <c r="A356" s="22"/>
      <c r="V356" s="98"/>
    </row>
    <row r="357" s="2" customFormat="1" customHeight="1" spans="1:22">
      <c r="A357" s="22"/>
      <c r="V357" s="98"/>
    </row>
    <row r="358" s="2" customFormat="1" customHeight="1" spans="1:22">
      <c r="A358" s="22"/>
      <c r="V358" s="98"/>
    </row>
    <row r="359" s="2" customFormat="1" customHeight="1" spans="1:22">
      <c r="A359" s="22"/>
      <c r="V359" s="98"/>
    </row>
    <row r="360" s="2" customFormat="1" customHeight="1" spans="1:22">
      <c r="A360" s="22"/>
      <c r="V360" s="98"/>
    </row>
    <row r="361" s="2" customFormat="1" customHeight="1" spans="1:22">
      <c r="A361" s="22"/>
      <c r="V361" s="98"/>
    </row>
    <row r="362" s="2" customFormat="1" customHeight="1" spans="1:22">
      <c r="A362" s="22"/>
      <c r="V362" s="98"/>
    </row>
    <row r="363" s="2" customFormat="1" customHeight="1" spans="1:22">
      <c r="A363" s="22"/>
      <c r="V363" s="98"/>
    </row>
    <row r="364" s="2" customFormat="1" customHeight="1" spans="1:22">
      <c r="A364" s="22"/>
      <c r="V364" s="98"/>
    </row>
    <row r="365" s="2" customFormat="1" customHeight="1" spans="1:22">
      <c r="A365" s="22"/>
      <c r="V365" s="98"/>
    </row>
    <row r="366" s="2" customFormat="1" customHeight="1" spans="1:22">
      <c r="A366" s="22"/>
      <c r="V366" s="98"/>
    </row>
    <row r="367" s="2" customFormat="1" customHeight="1" spans="1:22">
      <c r="A367" s="22"/>
      <c r="V367" s="98"/>
    </row>
    <row r="368" s="2" customFormat="1" customHeight="1" spans="1:22">
      <c r="A368" s="22"/>
      <c r="V368" s="98"/>
    </row>
    <row r="369" s="2" customFormat="1" customHeight="1" spans="1:22">
      <c r="A369" s="22"/>
      <c r="V369" s="98"/>
    </row>
    <row r="370" s="2" customFormat="1" customHeight="1" spans="1:22">
      <c r="A370" s="22"/>
      <c r="V370" s="98"/>
    </row>
    <row r="371" s="2" customFormat="1" customHeight="1" spans="1:22">
      <c r="A371" s="22"/>
      <c r="V371" s="98"/>
    </row>
    <row r="372" s="2" customFormat="1" customHeight="1" spans="1:22">
      <c r="A372" s="22"/>
      <c r="V372" s="98"/>
    </row>
    <row r="373" s="2" customFormat="1" customHeight="1" spans="1:22">
      <c r="A373" s="22"/>
      <c r="V373" s="98"/>
    </row>
    <row r="374" s="2" customFormat="1" customHeight="1" spans="1:22">
      <c r="A374" s="164"/>
      <c r="B374" s="165"/>
      <c r="C374" s="165"/>
      <c r="D374" s="165"/>
      <c r="E374" s="165"/>
      <c r="F374" s="165"/>
      <c r="G374" s="165"/>
      <c r="H374" s="165"/>
      <c r="I374" s="165"/>
      <c r="J374" s="165"/>
      <c r="K374" s="165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205"/>
    </row>
    <row r="375" s="2" customFormat="1" customHeight="1" spans="1:22">
      <c r="A375" s="3" t="s">
        <v>119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83"/>
    </row>
    <row r="376" s="2" customFormat="1" customHeight="1" spans="1:22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84"/>
    </row>
    <row r="377" s="2" customFormat="1" customHeight="1" spans="1:24">
      <c r="A377" s="202" t="s">
        <v>120</v>
      </c>
      <c r="B377" s="155"/>
      <c r="C377" s="155"/>
      <c r="D377" s="155"/>
      <c r="E377" s="155"/>
      <c r="F377" s="155"/>
      <c r="G377" s="155"/>
      <c r="H377" s="155"/>
      <c r="I377" s="155"/>
      <c r="J377" s="155"/>
      <c r="K377" s="158"/>
      <c r="L377" s="203" t="s">
        <v>121</v>
      </c>
      <c r="M377" s="155"/>
      <c r="N377" s="155"/>
      <c r="O377" s="155"/>
      <c r="P377" s="155"/>
      <c r="Q377" s="155"/>
      <c r="R377" s="155"/>
      <c r="S377" s="155"/>
      <c r="T377" s="155"/>
      <c r="U377" s="155"/>
      <c r="V377" s="161"/>
      <c r="X377" s="122"/>
    </row>
    <row r="378" s="2" customFormat="1" customHeight="1" spans="1:22">
      <c r="A378" s="22"/>
      <c r="K378" s="160"/>
      <c r="L378" s="204"/>
      <c r="V378" s="98"/>
    </row>
    <row r="379" s="2" customFormat="1" customHeight="1" spans="1:22">
      <c r="A379" s="22"/>
      <c r="K379" s="160"/>
      <c r="L379" s="204"/>
      <c r="V379" s="98"/>
    </row>
    <row r="380" s="2" customFormat="1" customHeight="1" spans="1:22">
      <c r="A380" s="22"/>
      <c r="K380" s="160"/>
      <c r="L380" s="204"/>
      <c r="V380" s="98"/>
    </row>
    <row r="381" s="2" customFormat="1" customHeight="1" spans="1:22">
      <c r="A381" s="22"/>
      <c r="K381" s="160"/>
      <c r="L381" s="204"/>
      <c r="V381" s="98"/>
    </row>
    <row r="382" s="2" customFormat="1" customHeight="1" spans="1:22">
      <c r="A382" s="22"/>
      <c r="K382" s="160"/>
      <c r="L382" s="204"/>
      <c r="V382" s="98"/>
    </row>
    <row r="383" s="2" customFormat="1" customHeight="1" spans="1:22">
      <c r="A383" s="22"/>
      <c r="K383" s="160"/>
      <c r="L383" s="204"/>
      <c r="V383" s="98"/>
    </row>
    <row r="384" s="2" customFormat="1" customHeight="1" spans="1:22">
      <c r="A384" s="22"/>
      <c r="K384" s="160"/>
      <c r="L384" s="204"/>
      <c r="V384" s="98"/>
    </row>
    <row r="385" s="2" customFormat="1" customHeight="1" spans="1:22">
      <c r="A385" s="22"/>
      <c r="K385" s="160"/>
      <c r="L385" s="204"/>
      <c r="V385" s="98"/>
    </row>
    <row r="386" s="2" customFormat="1" customHeight="1" spans="1:22">
      <c r="A386" s="22"/>
      <c r="K386" s="160"/>
      <c r="L386" s="204"/>
      <c r="V386" s="98"/>
    </row>
    <row r="387" s="2" customFormat="1" customHeight="1" spans="1:22">
      <c r="A387" s="22"/>
      <c r="K387" s="160"/>
      <c r="L387" s="204"/>
      <c r="V387" s="98"/>
    </row>
    <row r="388" s="2" customFormat="1" customHeight="1" spans="1:22">
      <c r="A388" s="22"/>
      <c r="K388" s="160"/>
      <c r="L388" s="204"/>
      <c r="V388" s="98"/>
    </row>
    <row r="389" s="2" customFormat="1" customHeight="1" spans="1:22">
      <c r="A389" s="22"/>
      <c r="K389" s="160"/>
      <c r="L389" s="204"/>
      <c r="V389" s="98"/>
    </row>
    <row r="390" s="2" customFormat="1" customHeight="1" spans="1:22">
      <c r="A390" s="22"/>
      <c r="K390" s="160"/>
      <c r="L390" s="204"/>
      <c r="V390" s="98"/>
    </row>
    <row r="391" s="2" customFormat="1" customHeight="1" spans="1:22">
      <c r="A391" s="22"/>
      <c r="K391" s="160"/>
      <c r="L391" s="204"/>
      <c r="V391" s="98"/>
    </row>
    <row r="392" s="2" customFormat="1" customHeight="1" spans="1:22">
      <c r="A392" s="22"/>
      <c r="K392" s="160"/>
      <c r="L392" s="204"/>
      <c r="V392" s="98"/>
    </row>
    <row r="393" s="2" customFormat="1" customHeight="1" spans="1:22">
      <c r="A393" s="22"/>
      <c r="K393" s="160"/>
      <c r="L393" s="204"/>
      <c r="V393" s="98"/>
    </row>
    <row r="394" s="2" customFormat="1" customHeight="1" spans="1:22">
      <c r="A394" s="22"/>
      <c r="K394" s="160"/>
      <c r="L394" s="204"/>
      <c r="V394" s="98"/>
    </row>
    <row r="395" s="2" customFormat="1" customHeight="1" spans="1:22">
      <c r="A395" s="22"/>
      <c r="L395" s="206"/>
      <c r="M395" s="207"/>
      <c r="N395" s="207"/>
      <c r="O395" s="208"/>
      <c r="P395" s="208"/>
      <c r="Q395" s="208"/>
      <c r="R395" s="208"/>
      <c r="S395" s="208"/>
      <c r="T395" s="208"/>
      <c r="U395" s="208"/>
      <c r="V395" s="229"/>
    </row>
    <row r="396" s="2" customFormat="1" customHeight="1" spans="1:22">
      <c r="A396" s="22"/>
      <c r="L396" s="206"/>
      <c r="M396" s="207"/>
      <c r="N396" s="207"/>
      <c r="O396" s="208"/>
      <c r="P396" s="208"/>
      <c r="Q396" s="208"/>
      <c r="R396" s="208"/>
      <c r="S396" s="208"/>
      <c r="T396" s="208"/>
      <c r="U396" s="208"/>
      <c r="V396" s="229"/>
    </row>
    <row r="397" s="2" customFormat="1" customHeight="1" spans="1:22">
      <c r="A397" s="22"/>
      <c r="L397" s="16" t="s">
        <v>104</v>
      </c>
      <c r="M397" s="16" t="s">
        <v>122</v>
      </c>
      <c r="N397" s="16"/>
      <c r="O397" s="16" t="s">
        <v>123</v>
      </c>
      <c r="P397" s="16"/>
      <c r="Q397" s="16"/>
      <c r="R397" s="16"/>
      <c r="S397" s="16" t="s">
        <v>124</v>
      </c>
      <c r="T397" s="16"/>
      <c r="U397" s="16"/>
      <c r="V397" s="230"/>
    </row>
    <row r="398" s="2" customFormat="1" customHeight="1" spans="1:22">
      <c r="A398" s="22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230"/>
    </row>
    <row r="399" s="2" customFormat="1" customHeight="1" spans="1:22">
      <c r="A399" s="22"/>
      <c r="K399" s="160"/>
      <c r="L399" s="16">
        <v>1</v>
      </c>
      <c r="M399" s="62"/>
      <c r="N399" s="62"/>
      <c r="O399" s="62"/>
      <c r="P399" s="62"/>
      <c r="Q399" s="62"/>
      <c r="R399" s="62"/>
      <c r="S399" s="231"/>
      <c r="T399" s="231"/>
      <c r="U399" s="231"/>
      <c r="V399" s="232"/>
    </row>
    <row r="400" s="2" customFormat="1" customHeight="1" spans="1:22">
      <c r="A400" s="22"/>
      <c r="K400" s="160"/>
      <c r="L400" s="16"/>
      <c r="M400" s="62"/>
      <c r="N400" s="62"/>
      <c r="O400" s="62"/>
      <c r="P400" s="62"/>
      <c r="Q400" s="62"/>
      <c r="R400" s="62"/>
      <c r="S400" s="231"/>
      <c r="T400" s="231"/>
      <c r="U400" s="231"/>
      <c r="V400" s="232"/>
    </row>
    <row r="401" s="2" customFormat="1" customHeight="1" spans="1:22">
      <c r="A401" s="22"/>
      <c r="K401" s="160"/>
      <c r="L401" s="16">
        <v>2</v>
      </c>
      <c r="M401" s="62"/>
      <c r="N401" s="62"/>
      <c r="O401" s="62"/>
      <c r="P401" s="62"/>
      <c r="Q401" s="62"/>
      <c r="R401" s="62"/>
      <c r="S401" s="231"/>
      <c r="T401" s="231"/>
      <c r="U401" s="231"/>
      <c r="V401" s="232"/>
    </row>
    <row r="402" s="2" customFormat="1" customHeight="1" spans="1:22">
      <c r="A402" s="22"/>
      <c r="K402" s="160"/>
      <c r="L402" s="16"/>
      <c r="M402" s="62"/>
      <c r="N402" s="62"/>
      <c r="O402" s="62"/>
      <c r="P402" s="62"/>
      <c r="Q402" s="62"/>
      <c r="R402" s="62"/>
      <c r="S402" s="231"/>
      <c r="T402" s="231"/>
      <c r="U402" s="231"/>
      <c r="V402" s="232"/>
    </row>
    <row r="403" s="2" customFormat="1" customHeight="1" spans="1:22">
      <c r="A403" s="22"/>
      <c r="K403" s="160"/>
      <c r="L403" s="16">
        <v>3</v>
      </c>
      <c r="M403" s="62"/>
      <c r="N403" s="62"/>
      <c r="O403" s="62"/>
      <c r="P403" s="62"/>
      <c r="Q403" s="62"/>
      <c r="R403" s="62"/>
      <c r="S403" s="231"/>
      <c r="T403" s="231"/>
      <c r="U403" s="231"/>
      <c r="V403" s="232"/>
    </row>
    <row r="404" s="2" customFormat="1" customHeight="1" spans="1:22">
      <c r="A404" s="22"/>
      <c r="K404" s="160"/>
      <c r="L404" s="16"/>
      <c r="M404" s="62"/>
      <c r="N404" s="62"/>
      <c r="O404" s="62"/>
      <c r="P404" s="62"/>
      <c r="Q404" s="62"/>
      <c r="R404" s="62"/>
      <c r="S404" s="231"/>
      <c r="T404" s="231"/>
      <c r="U404" s="231"/>
      <c r="V404" s="232"/>
    </row>
    <row r="405" s="2" customFormat="1" customHeight="1" spans="1:22">
      <c r="A405" s="22"/>
      <c r="K405" s="160"/>
      <c r="L405" s="16">
        <v>4</v>
      </c>
      <c r="M405" s="62"/>
      <c r="N405" s="62"/>
      <c r="O405" s="62"/>
      <c r="P405" s="62"/>
      <c r="Q405" s="62"/>
      <c r="R405" s="62"/>
      <c r="S405" s="231"/>
      <c r="T405" s="231"/>
      <c r="U405" s="231"/>
      <c r="V405" s="232"/>
    </row>
    <row r="406" s="2" customFormat="1" customHeight="1" spans="1:22">
      <c r="A406" s="22"/>
      <c r="K406" s="160"/>
      <c r="L406" s="16"/>
      <c r="M406" s="62"/>
      <c r="N406" s="62"/>
      <c r="O406" s="62"/>
      <c r="P406" s="62"/>
      <c r="Q406" s="62"/>
      <c r="R406" s="62"/>
      <c r="S406" s="231"/>
      <c r="T406" s="231"/>
      <c r="U406" s="231"/>
      <c r="V406" s="232"/>
    </row>
    <row r="407" s="2" customFormat="1" customHeight="1" spans="1:22">
      <c r="A407" s="22"/>
      <c r="K407" s="160"/>
      <c r="L407" s="16">
        <v>5</v>
      </c>
      <c r="M407" s="62"/>
      <c r="N407" s="62"/>
      <c r="O407" s="62"/>
      <c r="P407" s="62"/>
      <c r="Q407" s="62"/>
      <c r="R407" s="62"/>
      <c r="S407" s="231"/>
      <c r="T407" s="231"/>
      <c r="U407" s="231"/>
      <c r="V407" s="232"/>
    </row>
    <row r="408" s="2" customFormat="1" customHeight="1" spans="1:22">
      <c r="A408" s="164"/>
      <c r="B408" s="165"/>
      <c r="C408" s="165"/>
      <c r="D408" s="165"/>
      <c r="E408" s="165"/>
      <c r="F408" s="165"/>
      <c r="G408" s="165"/>
      <c r="H408" s="165"/>
      <c r="I408" s="165"/>
      <c r="J408" s="165"/>
      <c r="K408" s="168"/>
      <c r="L408" s="209"/>
      <c r="M408" s="210"/>
      <c r="N408" s="210"/>
      <c r="O408" s="210"/>
      <c r="P408" s="210"/>
      <c r="Q408" s="210"/>
      <c r="R408" s="210"/>
      <c r="S408" s="233"/>
      <c r="T408" s="233"/>
      <c r="U408" s="233"/>
      <c r="V408" s="234"/>
    </row>
    <row r="409" s="2" customFormat="1" customHeight="1" spans="1:22">
      <c r="A409" s="3" t="s">
        <v>125</v>
      </c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83"/>
    </row>
    <row r="410" s="2" customFormat="1" customHeight="1" spans="1:22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84"/>
    </row>
    <row r="411" s="2" customFormat="1" customHeight="1" spans="1:24">
      <c r="A411" s="202" t="s">
        <v>120</v>
      </c>
      <c r="B411" s="155"/>
      <c r="C411" s="155"/>
      <c r="D411" s="155"/>
      <c r="E411" s="155"/>
      <c r="F411" s="155"/>
      <c r="G411" s="155"/>
      <c r="H411" s="155"/>
      <c r="I411" s="155"/>
      <c r="J411" s="155"/>
      <c r="K411" s="158"/>
      <c r="L411" s="203" t="s">
        <v>121</v>
      </c>
      <c r="M411" s="155"/>
      <c r="N411" s="155"/>
      <c r="O411" s="155"/>
      <c r="P411" s="155"/>
      <c r="Q411" s="155"/>
      <c r="R411" s="155"/>
      <c r="S411" s="155"/>
      <c r="T411" s="155"/>
      <c r="U411" s="155"/>
      <c r="V411" s="161"/>
      <c r="X411" s="122"/>
    </row>
    <row r="412" s="2" customFormat="1" customHeight="1" spans="1:22">
      <c r="A412" s="22"/>
      <c r="K412" s="160"/>
      <c r="L412" s="204"/>
      <c r="V412" s="98"/>
    </row>
    <row r="413" s="2" customFormat="1" customHeight="1" spans="1:22">
      <c r="A413" s="22"/>
      <c r="K413" s="160"/>
      <c r="L413" s="204"/>
      <c r="V413" s="98"/>
    </row>
    <row r="414" s="2" customFormat="1" customHeight="1" spans="1:22">
      <c r="A414" s="22"/>
      <c r="K414" s="160"/>
      <c r="L414" s="204"/>
      <c r="V414" s="98"/>
    </row>
    <row r="415" s="2" customFormat="1" customHeight="1" spans="1:22">
      <c r="A415" s="22"/>
      <c r="K415" s="160"/>
      <c r="L415" s="204"/>
      <c r="V415" s="98"/>
    </row>
    <row r="416" s="2" customFormat="1" customHeight="1" spans="1:22">
      <c r="A416" s="22"/>
      <c r="K416" s="160"/>
      <c r="L416" s="204"/>
      <c r="V416" s="98"/>
    </row>
    <row r="417" s="2" customFormat="1" customHeight="1" spans="1:22">
      <c r="A417" s="22"/>
      <c r="K417" s="160"/>
      <c r="L417" s="204"/>
      <c r="V417" s="98"/>
    </row>
    <row r="418" s="2" customFormat="1" customHeight="1" spans="1:22">
      <c r="A418" s="22"/>
      <c r="K418" s="160"/>
      <c r="L418" s="204"/>
      <c r="V418" s="98"/>
    </row>
    <row r="419" s="2" customFormat="1" customHeight="1" spans="1:22">
      <c r="A419" s="22"/>
      <c r="K419" s="160"/>
      <c r="L419" s="204"/>
      <c r="V419" s="98"/>
    </row>
    <row r="420" s="2" customFormat="1" customHeight="1" spans="1:22">
      <c r="A420" s="22"/>
      <c r="K420" s="160"/>
      <c r="L420" s="204"/>
      <c r="V420" s="98"/>
    </row>
    <row r="421" s="2" customFormat="1" customHeight="1" spans="1:22">
      <c r="A421" s="22"/>
      <c r="K421" s="160"/>
      <c r="L421" s="204"/>
      <c r="V421" s="98"/>
    </row>
    <row r="422" s="2" customFormat="1" customHeight="1" spans="1:22">
      <c r="A422" s="22"/>
      <c r="K422" s="160"/>
      <c r="L422" s="204"/>
      <c r="V422" s="98"/>
    </row>
    <row r="423" s="2" customFormat="1" customHeight="1" spans="1:22">
      <c r="A423" s="22"/>
      <c r="K423" s="160"/>
      <c r="L423" s="204"/>
      <c r="V423" s="98"/>
    </row>
    <row r="424" s="2" customFormat="1" customHeight="1" spans="1:22">
      <c r="A424" s="22"/>
      <c r="K424" s="160"/>
      <c r="L424" s="204"/>
      <c r="V424" s="98"/>
    </row>
    <row r="425" s="2" customFormat="1" customHeight="1" spans="1:22">
      <c r="A425" s="22"/>
      <c r="K425" s="160"/>
      <c r="L425" s="204"/>
      <c r="V425" s="98"/>
    </row>
    <row r="426" s="2" customFormat="1" customHeight="1" spans="1:22">
      <c r="A426" s="22"/>
      <c r="K426" s="160"/>
      <c r="L426" s="204"/>
      <c r="V426" s="98"/>
    </row>
    <row r="427" s="2" customFormat="1" customHeight="1" spans="1:22">
      <c r="A427" s="22"/>
      <c r="K427" s="160"/>
      <c r="L427" s="204"/>
      <c r="V427" s="98"/>
    </row>
    <row r="428" s="2" customFormat="1" customHeight="1" spans="1:22">
      <c r="A428" s="22"/>
      <c r="K428" s="160"/>
      <c r="L428" s="204"/>
      <c r="V428" s="98"/>
    </row>
    <row r="429" s="2" customFormat="1" customHeight="1" spans="1:22">
      <c r="A429" s="22"/>
      <c r="L429" s="211"/>
      <c r="M429" s="211"/>
      <c r="N429" s="211"/>
      <c r="O429" s="212"/>
      <c r="P429" s="212"/>
      <c r="Q429" s="212"/>
      <c r="R429" s="212"/>
      <c r="S429" s="212"/>
      <c r="T429" s="212"/>
      <c r="U429" s="212"/>
      <c r="V429" s="235"/>
    </row>
    <row r="430" s="2" customFormat="1" customHeight="1" spans="1:22">
      <c r="A430" s="22"/>
      <c r="L430" s="211"/>
      <c r="M430" s="211"/>
      <c r="N430" s="211"/>
      <c r="O430" s="212"/>
      <c r="P430" s="212"/>
      <c r="Q430" s="212"/>
      <c r="R430" s="212"/>
      <c r="S430" s="212"/>
      <c r="T430" s="212"/>
      <c r="U430" s="212"/>
      <c r="V430" s="235"/>
    </row>
    <row r="431" s="2" customFormat="1" customHeight="1" spans="1:22">
      <c r="A431" s="22"/>
      <c r="L431" s="16" t="s">
        <v>104</v>
      </c>
      <c r="M431" s="213" t="s">
        <v>122</v>
      </c>
      <c r="N431" s="214"/>
      <c r="O431" s="16" t="s">
        <v>123</v>
      </c>
      <c r="P431" s="16"/>
      <c r="Q431" s="16"/>
      <c r="R431" s="16"/>
      <c r="S431" s="16" t="s">
        <v>124</v>
      </c>
      <c r="T431" s="16"/>
      <c r="U431" s="16"/>
      <c r="V431" s="230"/>
    </row>
    <row r="432" s="2" customFormat="1" customHeight="1" spans="1:22">
      <c r="A432" s="22"/>
      <c r="L432" s="16"/>
      <c r="M432" s="215"/>
      <c r="N432" s="216"/>
      <c r="O432" s="16"/>
      <c r="P432" s="16"/>
      <c r="Q432" s="16"/>
      <c r="R432" s="16"/>
      <c r="S432" s="16"/>
      <c r="T432" s="16"/>
      <c r="U432" s="16"/>
      <c r="V432" s="230"/>
    </row>
    <row r="433" s="2" customFormat="1" customHeight="1" spans="1:22">
      <c r="A433" s="22"/>
      <c r="K433" s="160"/>
      <c r="L433" s="217">
        <v>1</v>
      </c>
      <c r="M433" s="218"/>
      <c r="N433" s="219"/>
      <c r="O433" s="218"/>
      <c r="P433" s="220"/>
      <c r="Q433" s="220"/>
      <c r="R433" s="219"/>
      <c r="S433" s="236"/>
      <c r="T433" s="237"/>
      <c r="U433" s="237"/>
      <c r="V433" s="238"/>
    </row>
    <row r="434" s="2" customFormat="1" customHeight="1" spans="1:22">
      <c r="A434" s="22"/>
      <c r="K434" s="160"/>
      <c r="L434" s="221"/>
      <c r="M434" s="222"/>
      <c r="N434" s="223"/>
      <c r="O434" s="222"/>
      <c r="P434" s="224"/>
      <c r="Q434" s="224"/>
      <c r="R434" s="223"/>
      <c r="S434" s="239"/>
      <c r="T434" s="240"/>
      <c r="U434" s="240"/>
      <c r="V434" s="241"/>
    </row>
    <row r="435" s="2" customFormat="1" customHeight="1" spans="1:22">
      <c r="A435" s="22"/>
      <c r="K435" s="160"/>
      <c r="L435" s="217">
        <v>2</v>
      </c>
      <c r="M435" s="218"/>
      <c r="N435" s="219"/>
      <c r="O435" s="218"/>
      <c r="P435" s="220"/>
      <c r="Q435" s="220"/>
      <c r="R435" s="219"/>
      <c r="S435" s="236"/>
      <c r="T435" s="237"/>
      <c r="U435" s="237"/>
      <c r="V435" s="238"/>
    </row>
    <row r="436" s="2" customFormat="1" customHeight="1" spans="1:22">
      <c r="A436" s="22"/>
      <c r="K436" s="160"/>
      <c r="L436" s="221"/>
      <c r="M436" s="222"/>
      <c r="N436" s="223"/>
      <c r="O436" s="222"/>
      <c r="P436" s="224"/>
      <c r="Q436" s="224"/>
      <c r="R436" s="223"/>
      <c r="S436" s="239"/>
      <c r="T436" s="240"/>
      <c r="U436" s="240"/>
      <c r="V436" s="241"/>
    </row>
    <row r="437" s="2" customFormat="1" customHeight="1" spans="1:22">
      <c r="A437" s="22"/>
      <c r="K437" s="160"/>
      <c r="L437" s="217">
        <v>3</v>
      </c>
      <c r="M437" s="218"/>
      <c r="N437" s="219"/>
      <c r="O437" s="218"/>
      <c r="P437" s="220"/>
      <c r="Q437" s="220"/>
      <c r="R437" s="219"/>
      <c r="S437" s="236"/>
      <c r="T437" s="237"/>
      <c r="U437" s="237"/>
      <c r="V437" s="238"/>
    </row>
    <row r="438" s="2" customFormat="1" customHeight="1" spans="1:22">
      <c r="A438" s="22"/>
      <c r="K438" s="160"/>
      <c r="L438" s="221"/>
      <c r="M438" s="222"/>
      <c r="N438" s="223"/>
      <c r="O438" s="222"/>
      <c r="P438" s="224"/>
      <c r="Q438" s="224"/>
      <c r="R438" s="223"/>
      <c r="S438" s="239"/>
      <c r="T438" s="240"/>
      <c r="U438" s="240"/>
      <c r="V438" s="241"/>
    </row>
    <row r="439" s="2" customFormat="1" customHeight="1" spans="1:22">
      <c r="A439" s="22"/>
      <c r="K439" s="160"/>
      <c r="L439" s="217">
        <v>4</v>
      </c>
      <c r="M439" s="218"/>
      <c r="N439" s="219"/>
      <c r="O439" s="218"/>
      <c r="P439" s="220"/>
      <c r="Q439" s="220"/>
      <c r="R439" s="219"/>
      <c r="S439" s="236"/>
      <c r="T439" s="237"/>
      <c r="U439" s="237"/>
      <c r="V439" s="238"/>
    </row>
    <row r="440" s="2" customFormat="1" customHeight="1" spans="1:22">
      <c r="A440" s="22"/>
      <c r="K440" s="160"/>
      <c r="L440" s="221"/>
      <c r="M440" s="222"/>
      <c r="N440" s="223"/>
      <c r="O440" s="222"/>
      <c r="P440" s="224"/>
      <c r="Q440" s="224"/>
      <c r="R440" s="223"/>
      <c r="S440" s="239"/>
      <c r="T440" s="240"/>
      <c r="U440" s="240"/>
      <c r="V440" s="241"/>
    </row>
    <row r="441" s="2" customFormat="1" customHeight="1" spans="1:22">
      <c r="A441" s="22"/>
      <c r="K441" s="160"/>
      <c r="L441" s="217">
        <v>5</v>
      </c>
      <c r="M441" s="218"/>
      <c r="N441" s="219"/>
      <c r="O441" s="218"/>
      <c r="P441" s="220"/>
      <c r="Q441" s="220"/>
      <c r="R441" s="219"/>
      <c r="S441" s="236"/>
      <c r="T441" s="237"/>
      <c r="U441" s="237"/>
      <c r="V441" s="238"/>
    </row>
    <row r="442" s="2" customFormat="1" customHeight="1" spans="1:22">
      <c r="A442" s="164"/>
      <c r="B442" s="165"/>
      <c r="C442" s="165"/>
      <c r="D442" s="165"/>
      <c r="E442" s="165"/>
      <c r="F442" s="165"/>
      <c r="G442" s="165"/>
      <c r="H442" s="165"/>
      <c r="I442" s="165"/>
      <c r="J442" s="165"/>
      <c r="K442" s="168"/>
      <c r="L442" s="225"/>
      <c r="M442" s="226"/>
      <c r="N442" s="227"/>
      <c r="O442" s="226"/>
      <c r="P442" s="228"/>
      <c r="Q442" s="228"/>
      <c r="R442" s="227"/>
      <c r="S442" s="242"/>
      <c r="T442" s="243"/>
      <c r="U442" s="243"/>
      <c r="V442" s="244"/>
    </row>
    <row r="443" s="2" customFormat="1" customHeight="1" spans="1:22">
      <c r="A443" s="3" t="s">
        <v>126</v>
      </c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83"/>
    </row>
    <row r="444" s="2" customFormat="1" customHeight="1" spans="1:22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84"/>
    </row>
    <row r="445" s="2" customFormat="1" customHeight="1" spans="1:22">
      <c r="A445" s="202" t="s">
        <v>120</v>
      </c>
      <c r="B445" s="155"/>
      <c r="C445" s="155"/>
      <c r="D445" s="155"/>
      <c r="E445" s="155"/>
      <c r="F445" s="155"/>
      <c r="G445" s="155"/>
      <c r="H445" s="155"/>
      <c r="I445" s="155"/>
      <c r="J445" s="155"/>
      <c r="K445" s="158"/>
      <c r="L445" s="203" t="s">
        <v>121</v>
      </c>
      <c r="M445" s="155"/>
      <c r="N445" s="155"/>
      <c r="O445" s="155"/>
      <c r="P445" s="155"/>
      <c r="Q445" s="155"/>
      <c r="R445" s="155"/>
      <c r="S445" s="155"/>
      <c r="T445" s="155"/>
      <c r="U445" s="155"/>
      <c r="V445" s="161"/>
    </row>
    <row r="446" s="2" customFormat="1" customHeight="1" spans="1:22">
      <c r="A446" s="22"/>
      <c r="K446" s="160"/>
      <c r="L446" s="204"/>
      <c r="V446" s="98"/>
    </row>
    <row r="447" s="2" customFormat="1" customHeight="1" spans="1:22">
      <c r="A447" s="22"/>
      <c r="K447" s="160"/>
      <c r="L447" s="204"/>
      <c r="V447" s="98"/>
    </row>
    <row r="448" s="2" customFormat="1" customHeight="1" spans="1:22">
      <c r="A448" s="22"/>
      <c r="K448" s="160"/>
      <c r="L448" s="204"/>
      <c r="V448" s="98"/>
    </row>
    <row r="449" s="2" customFormat="1" customHeight="1" spans="1:22">
      <c r="A449" s="22"/>
      <c r="K449" s="160"/>
      <c r="L449" s="204"/>
      <c r="V449" s="98"/>
    </row>
    <row r="450" s="2" customFormat="1" customHeight="1" spans="1:22">
      <c r="A450" s="22"/>
      <c r="K450" s="160"/>
      <c r="L450" s="204"/>
      <c r="V450" s="98"/>
    </row>
    <row r="451" s="2" customFormat="1" customHeight="1" spans="1:22">
      <c r="A451" s="22"/>
      <c r="K451" s="160"/>
      <c r="L451" s="204"/>
      <c r="V451" s="98"/>
    </row>
    <row r="452" s="2" customFormat="1" customHeight="1" spans="1:22">
      <c r="A452" s="22"/>
      <c r="K452" s="160"/>
      <c r="L452" s="204"/>
      <c r="V452" s="98"/>
    </row>
    <row r="453" s="2" customFormat="1" customHeight="1" spans="1:22">
      <c r="A453" s="22"/>
      <c r="K453" s="160"/>
      <c r="L453" s="204"/>
      <c r="V453" s="98"/>
    </row>
    <row r="454" s="2" customFormat="1" customHeight="1" spans="1:22">
      <c r="A454" s="22"/>
      <c r="K454" s="160"/>
      <c r="L454" s="204"/>
      <c r="V454" s="98"/>
    </row>
    <row r="455" s="2" customFormat="1" customHeight="1" spans="1:22">
      <c r="A455" s="22"/>
      <c r="K455" s="160"/>
      <c r="L455" s="204"/>
      <c r="V455" s="98"/>
    </row>
    <row r="456" s="2" customFormat="1" customHeight="1" spans="1:22">
      <c r="A456" s="22"/>
      <c r="K456" s="160"/>
      <c r="L456" s="204"/>
      <c r="V456" s="98"/>
    </row>
    <row r="457" s="2" customFormat="1" customHeight="1" spans="1:22">
      <c r="A457" s="22"/>
      <c r="K457" s="160"/>
      <c r="L457" s="204"/>
      <c r="V457" s="98"/>
    </row>
    <row r="458" s="2" customFormat="1" customHeight="1" spans="1:22">
      <c r="A458" s="22"/>
      <c r="K458" s="160"/>
      <c r="L458" s="204"/>
      <c r="V458" s="98"/>
    </row>
    <row r="459" s="2" customFormat="1" customHeight="1" spans="1:22">
      <c r="A459" s="22"/>
      <c r="K459" s="160"/>
      <c r="L459" s="204"/>
      <c r="V459" s="98"/>
    </row>
    <row r="460" s="2" customFormat="1" customHeight="1" spans="1:22">
      <c r="A460" s="22"/>
      <c r="K460" s="160"/>
      <c r="L460" s="204"/>
      <c r="V460" s="98"/>
    </row>
    <row r="461" s="2" customFormat="1" customHeight="1" spans="1:22">
      <c r="A461" s="22"/>
      <c r="K461" s="160"/>
      <c r="L461" s="204"/>
      <c r="V461" s="98"/>
    </row>
    <row r="462" s="2" customFormat="1" customHeight="1" spans="1:22">
      <c r="A462" s="22"/>
      <c r="K462" s="160"/>
      <c r="L462" s="204"/>
      <c r="V462" s="98"/>
    </row>
    <row r="463" s="2" customFormat="1" customHeight="1" spans="1:22">
      <c r="A463" s="22"/>
      <c r="K463" s="160"/>
      <c r="L463" s="206"/>
      <c r="M463" s="207"/>
      <c r="N463" s="207"/>
      <c r="O463" s="211"/>
      <c r="P463" s="211"/>
      <c r="Q463" s="211"/>
      <c r="R463" s="211"/>
      <c r="S463" s="211"/>
      <c r="T463" s="211"/>
      <c r="U463" s="211"/>
      <c r="V463" s="245"/>
    </row>
    <row r="464" s="2" customFormat="1" customHeight="1" spans="1:22">
      <c r="A464" s="22"/>
      <c r="K464" s="160"/>
      <c r="L464" s="206"/>
      <c r="M464" s="207"/>
      <c r="N464" s="207"/>
      <c r="O464" s="211"/>
      <c r="P464" s="211"/>
      <c r="Q464" s="211"/>
      <c r="R464" s="211"/>
      <c r="S464" s="211"/>
      <c r="T464" s="211"/>
      <c r="U464" s="211"/>
      <c r="V464" s="245"/>
    </row>
    <row r="465" s="2" customFormat="1" customHeight="1" spans="1:22">
      <c r="A465" s="22"/>
      <c r="K465" s="160"/>
      <c r="L465" s="16" t="s">
        <v>104</v>
      </c>
      <c r="M465" s="16" t="s">
        <v>122</v>
      </c>
      <c r="N465" s="16"/>
      <c r="O465" s="16" t="s">
        <v>123</v>
      </c>
      <c r="P465" s="16"/>
      <c r="Q465" s="16"/>
      <c r="R465" s="16"/>
      <c r="S465" s="16" t="s">
        <v>124</v>
      </c>
      <c r="T465" s="16"/>
      <c r="U465" s="16"/>
      <c r="V465" s="230"/>
    </row>
    <row r="466" s="2" customFormat="1" customHeight="1" spans="1:22">
      <c r="A466" s="22"/>
      <c r="K466" s="160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230"/>
    </row>
    <row r="467" s="2" customFormat="1" customHeight="1" spans="1:22">
      <c r="A467" s="22"/>
      <c r="K467" s="160"/>
      <c r="L467" s="16">
        <v>1</v>
      </c>
      <c r="M467" s="62"/>
      <c r="N467" s="62"/>
      <c r="O467" s="218"/>
      <c r="P467" s="220"/>
      <c r="Q467" s="220"/>
      <c r="R467" s="219"/>
      <c r="S467" s="236"/>
      <c r="T467" s="237"/>
      <c r="U467" s="237"/>
      <c r="V467" s="238"/>
    </row>
    <row r="468" s="2" customFormat="1" customHeight="1" spans="1:22">
      <c r="A468" s="22"/>
      <c r="K468" s="160"/>
      <c r="L468" s="16"/>
      <c r="M468" s="62"/>
      <c r="N468" s="62"/>
      <c r="O468" s="222"/>
      <c r="P468" s="224"/>
      <c r="Q468" s="224"/>
      <c r="R468" s="223"/>
      <c r="S468" s="239"/>
      <c r="T468" s="240"/>
      <c r="U468" s="240"/>
      <c r="V468" s="241"/>
    </row>
    <row r="469" s="2" customFormat="1" customHeight="1" spans="1:22">
      <c r="A469" s="22"/>
      <c r="K469" s="160"/>
      <c r="L469" s="16">
        <v>2</v>
      </c>
      <c r="M469" s="62"/>
      <c r="N469" s="62"/>
      <c r="O469" s="62"/>
      <c r="P469" s="62"/>
      <c r="Q469" s="62"/>
      <c r="R469" s="62"/>
      <c r="S469" s="231"/>
      <c r="T469" s="231"/>
      <c r="U469" s="231"/>
      <c r="V469" s="232"/>
    </row>
    <row r="470" s="2" customFormat="1" customHeight="1" spans="1:22">
      <c r="A470" s="22"/>
      <c r="K470" s="160"/>
      <c r="L470" s="16"/>
      <c r="M470" s="62"/>
      <c r="N470" s="62"/>
      <c r="O470" s="62"/>
      <c r="P470" s="62"/>
      <c r="Q470" s="62"/>
      <c r="R470" s="62"/>
      <c r="S470" s="231"/>
      <c r="T470" s="231"/>
      <c r="U470" s="231"/>
      <c r="V470" s="232"/>
    </row>
    <row r="471" s="2" customFormat="1" customHeight="1" spans="1:22">
      <c r="A471" s="22"/>
      <c r="K471" s="160"/>
      <c r="L471" s="16">
        <v>3</v>
      </c>
      <c r="M471" s="62"/>
      <c r="N471" s="62"/>
      <c r="O471" s="62"/>
      <c r="P471" s="62"/>
      <c r="Q471" s="62"/>
      <c r="R471" s="62"/>
      <c r="S471" s="231"/>
      <c r="T471" s="231"/>
      <c r="U471" s="231"/>
      <c r="V471" s="232"/>
    </row>
    <row r="472" s="2" customFormat="1" customHeight="1" spans="1:22">
      <c r="A472" s="22"/>
      <c r="K472" s="160"/>
      <c r="L472" s="16"/>
      <c r="M472" s="62"/>
      <c r="N472" s="62"/>
      <c r="O472" s="62"/>
      <c r="P472" s="62"/>
      <c r="Q472" s="62"/>
      <c r="R472" s="62"/>
      <c r="S472" s="231"/>
      <c r="T472" s="231"/>
      <c r="U472" s="231"/>
      <c r="V472" s="232"/>
    </row>
    <row r="473" s="2" customFormat="1" customHeight="1" spans="1:22">
      <c r="A473" s="22"/>
      <c r="K473" s="160"/>
      <c r="L473" s="16">
        <v>4</v>
      </c>
      <c r="M473" s="62"/>
      <c r="N473" s="62"/>
      <c r="O473" s="62"/>
      <c r="P473" s="62"/>
      <c r="Q473" s="62"/>
      <c r="R473" s="62"/>
      <c r="S473" s="231"/>
      <c r="T473" s="231"/>
      <c r="U473" s="231"/>
      <c r="V473" s="232"/>
    </row>
    <row r="474" s="2" customFormat="1" customHeight="1" spans="1:22">
      <c r="A474" s="22"/>
      <c r="K474" s="160"/>
      <c r="L474" s="16"/>
      <c r="M474" s="62"/>
      <c r="N474" s="62"/>
      <c r="O474" s="62"/>
      <c r="P474" s="62"/>
      <c r="Q474" s="62"/>
      <c r="R474" s="62"/>
      <c r="S474" s="231"/>
      <c r="T474" s="231"/>
      <c r="U474" s="231"/>
      <c r="V474" s="232"/>
    </row>
    <row r="475" s="2" customFormat="1" customHeight="1" spans="1:22">
      <c r="A475" s="22"/>
      <c r="K475" s="160"/>
      <c r="L475" s="16">
        <v>5</v>
      </c>
      <c r="M475" s="62"/>
      <c r="N475" s="62"/>
      <c r="O475" s="62"/>
      <c r="P475" s="62"/>
      <c r="Q475" s="62"/>
      <c r="R475" s="62"/>
      <c r="S475" s="231"/>
      <c r="T475" s="231"/>
      <c r="U475" s="231"/>
      <c r="V475" s="232"/>
    </row>
    <row r="476" s="2" customFormat="1" customHeight="1" spans="1:22">
      <c r="A476" s="164"/>
      <c r="B476" s="165"/>
      <c r="C476" s="165"/>
      <c r="D476" s="165"/>
      <c r="E476" s="165"/>
      <c r="F476" s="165"/>
      <c r="G476" s="165"/>
      <c r="H476" s="165"/>
      <c r="I476" s="165"/>
      <c r="J476" s="165"/>
      <c r="K476" s="168"/>
      <c r="L476" s="209"/>
      <c r="M476" s="210"/>
      <c r="N476" s="210"/>
      <c r="O476" s="210"/>
      <c r="P476" s="210"/>
      <c r="Q476" s="210"/>
      <c r="R476" s="210"/>
      <c r="S476" s="233"/>
      <c r="T476" s="233"/>
      <c r="U476" s="233"/>
      <c r="V476" s="234"/>
    </row>
    <row r="477" s="2" customFormat="1" customHeight="1" spans="1:22">
      <c r="A477" s="3" t="s">
        <v>127</v>
      </c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83"/>
    </row>
    <row r="478" s="2" customFormat="1" customHeight="1" spans="1:22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84"/>
    </row>
    <row r="479" s="2" customFormat="1" customHeight="1" spans="1:22">
      <c r="A479" s="202" t="s">
        <v>120</v>
      </c>
      <c r="B479" s="155"/>
      <c r="C479" s="155"/>
      <c r="D479" s="155"/>
      <c r="E479" s="155"/>
      <c r="F479" s="155"/>
      <c r="G479" s="155"/>
      <c r="H479" s="155"/>
      <c r="I479" s="155"/>
      <c r="J479" s="155"/>
      <c r="K479" s="158"/>
      <c r="L479" s="203" t="s">
        <v>121</v>
      </c>
      <c r="M479" s="155"/>
      <c r="N479" s="155"/>
      <c r="O479" s="155"/>
      <c r="P479" s="155"/>
      <c r="Q479" s="155"/>
      <c r="R479" s="155"/>
      <c r="S479" s="155"/>
      <c r="T479" s="155"/>
      <c r="U479" s="155"/>
      <c r="V479" s="161"/>
    </row>
    <row r="480" s="2" customFormat="1" customHeight="1" spans="1:22">
      <c r="A480" s="22"/>
      <c r="K480" s="160"/>
      <c r="L480" s="204"/>
      <c r="V480" s="98"/>
    </row>
    <row r="481" s="2" customFormat="1" customHeight="1" spans="1:22">
      <c r="A481" s="22"/>
      <c r="K481" s="160"/>
      <c r="L481" s="204"/>
      <c r="V481" s="98"/>
    </row>
    <row r="482" s="2" customFormat="1" customHeight="1" spans="1:22">
      <c r="A482" s="22"/>
      <c r="K482" s="160"/>
      <c r="L482" s="204"/>
      <c r="V482" s="98"/>
    </row>
    <row r="483" s="2" customFormat="1" customHeight="1" spans="1:22">
      <c r="A483" s="22"/>
      <c r="K483" s="160"/>
      <c r="L483" s="204"/>
      <c r="V483" s="98"/>
    </row>
    <row r="484" s="2" customFormat="1" customHeight="1" spans="1:22">
      <c r="A484" s="22"/>
      <c r="K484" s="160"/>
      <c r="L484" s="204"/>
      <c r="V484" s="98"/>
    </row>
    <row r="485" s="2" customFormat="1" customHeight="1" spans="1:22">
      <c r="A485" s="22"/>
      <c r="K485" s="160"/>
      <c r="L485" s="204"/>
      <c r="V485" s="98"/>
    </row>
    <row r="486" s="2" customFormat="1" customHeight="1" spans="1:22">
      <c r="A486" s="22"/>
      <c r="K486" s="160"/>
      <c r="L486" s="204"/>
      <c r="V486" s="98"/>
    </row>
    <row r="487" s="2" customFormat="1" customHeight="1" spans="1:22">
      <c r="A487" s="22"/>
      <c r="K487" s="160"/>
      <c r="L487" s="204"/>
      <c r="V487" s="98"/>
    </row>
    <row r="488" s="2" customFormat="1" customHeight="1" spans="1:22">
      <c r="A488" s="22"/>
      <c r="K488" s="160"/>
      <c r="L488" s="204"/>
      <c r="V488" s="98"/>
    </row>
    <row r="489" s="2" customFormat="1" customHeight="1" spans="1:22">
      <c r="A489" s="22"/>
      <c r="K489" s="160"/>
      <c r="L489" s="204"/>
      <c r="V489" s="98"/>
    </row>
    <row r="490" s="2" customFormat="1" customHeight="1" spans="1:22">
      <c r="A490" s="22"/>
      <c r="K490" s="160"/>
      <c r="L490" s="204"/>
      <c r="V490" s="98"/>
    </row>
    <row r="491" s="2" customFormat="1" customHeight="1" spans="1:22">
      <c r="A491" s="22"/>
      <c r="K491" s="160"/>
      <c r="L491" s="204"/>
      <c r="V491" s="98"/>
    </row>
    <row r="492" s="2" customFormat="1" customHeight="1" spans="1:22">
      <c r="A492" s="22"/>
      <c r="K492" s="160"/>
      <c r="L492" s="204"/>
      <c r="V492" s="98"/>
    </row>
    <row r="493" s="2" customFormat="1" customHeight="1" spans="1:22">
      <c r="A493" s="22"/>
      <c r="K493" s="160"/>
      <c r="L493" s="204"/>
      <c r="V493" s="98"/>
    </row>
    <row r="494" s="2" customFormat="1" customHeight="1" spans="1:22">
      <c r="A494" s="22"/>
      <c r="K494" s="160"/>
      <c r="L494" s="204"/>
      <c r="V494" s="98"/>
    </row>
    <row r="495" s="2" customFormat="1" customHeight="1" spans="1:22">
      <c r="A495" s="22"/>
      <c r="K495" s="160"/>
      <c r="L495" s="204"/>
      <c r="V495" s="98"/>
    </row>
    <row r="496" s="2" customFormat="1" customHeight="1" spans="1:22">
      <c r="A496" s="22"/>
      <c r="K496" s="160"/>
      <c r="L496" s="204"/>
      <c r="V496" s="98"/>
    </row>
    <row r="497" s="2" customFormat="1" customHeight="1" spans="1:22">
      <c r="A497" s="22"/>
      <c r="L497" s="206"/>
      <c r="M497" s="207"/>
      <c r="N497" s="207"/>
      <c r="O497" s="211"/>
      <c r="P497" s="211"/>
      <c r="Q497" s="211"/>
      <c r="R497" s="211"/>
      <c r="S497" s="211"/>
      <c r="T497" s="211"/>
      <c r="U497" s="211"/>
      <c r="V497" s="245"/>
    </row>
    <row r="498" s="2" customFormat="1" customHeight="1" spans="1:22">
      <c r="A498" s="22"/>
      <c r="L498" s="206"/>
      <c r="M498" s="207"/>
      <c r="N498" s="207"/>
      <c r="O498" s="211"/>
      <c r="P498" s="211"/>
      <c r="Q498" s="211"/>
      <c r="R498" s="211"/>
      <c r="S498" s="211"/>
      <c r="T498" s="211"/>
      <c r="U498" s="211"/>
      <c r="V498" s="245"/>
    </row>
    <row r="499" s="2" customFormat="1" customHeight="1" spans="1:22">
      <c r="A499" s="22"/>
      <c r="L499" s="16" t="s">
        <v>104</v>
      </c>
      <c r="M499" s="18" t="s">
        <v>128</v>
      </c>
      <c r="N499" s="16"/>
      <c r="O499" s="18" t="s">
        <v>129</v>
      </c>
      <c r="P499" s="16"/>
      <c r="Q499" s="16"/>
      <c r="R499" s="16"/>
      <c r="S499" s="18" t="s">
        <v>130</v>
      </c>
      <c r="T499" s="16"/>
      <c r="U499" s="16"/>
      <c r="V499" s="230"/>
    </row>
    <row r="500" s="2" customFormat="1" customHeight="1" spans="1:22">
      <c r="A500" s="22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230"/>
    </row>
    <row r="501" s="2" customFormat="1" customHeight="1" spans="1:22">
      <c r="A501" s="22"/>
      <c r="K501" s="160"/>
      <c r="L501" s="16">
        <v>1</v>
      </c>
      <c r="M501" s="62"/>
      <c r="N501" s="62"/>
      <c r="O501" s="62"/>
      <c r="P501" s="62"/>
      <c r="Q501" s="62"/>
      <c r="R501" s="62"/>
      <c r="S501" s="231"/>
      <c r="T501" s="231"/>
      <c r="U501" s="231"/>
      <c r="V501" s="232"/>
    </row>
    <row r="502" s="2" customFormat="1" customHeight="1" spans="1:22">
      <c r="A502" s="22"/>
      <c r="K502" s="160"/>
      <c r="L502" s="16"/>
      <c r="M502" s="62"/>
      <c r="N502" s="62"/>
      <c r="O502" s="62"/>
      <c r="P502" s="62"/>
      <c r="Q502" s="62"/>
      <c r="R502" s="62"/>
      <c r="S502" s="231"/>
      <c r="T502" s="231"/>
      <c r="U502" s="231"/>
      <c r="V502" s="232"/>
    </row>
    <row r="503" s="2" customFormat="1" customHeight="1" spans="1:22">
      <c r="A503" s="22"/>
      <c r="K503" s="160"/>
      <c r="L503" s="16">
        <v>2</v>
      </c>
      <c r="M503" s="62"/>
      <c r="N503" s="62"/>
      <c r="O503" s="62"/>
      <c r="P503" s="62"/>
      <c r="Q503" s="62"/>
      <c r="R503" s="62"/>
      <c r="S503" s="231"/>
      <c r="T503" s="231"/>
      <c r="U503" s="231"/>
      <c r="V503" s="232"/>
    </row>
    <row r="504" s="2" customFormat="1" customHeight="1" spans="1:22">
      <c r="A504" s="22"/>
      <c r="K504" s="160"/>
      <c r="L504" s="16"/>
      <c r="M504" s="62"/>
      <c r="N504" s="62"/>
      <c r="O504" s="62"/>
      <c r="P504" s="62"/>
      <c r="Q504" s="62"/>
      <c r="R504" s="62"/>
      <c r="S504" s="231"/>
      <c r="T504" s="231"/>
      <c r="U504" s="231"/>
      <c r="V504" s="232"/>
    </row>
    <row r="505" s="2" customFormat="1" customHeight="1" spans="1:22">
      <c r="A505" s="22"/>
      <c r="K505" s="160"/>
      <c r="L505" s="16">
        <v>3</v>
      </c>
      <c r="M505" s="62"/>
      <c r="N505" s="62"/>
      <c r="O505" s="62"/>
      <c r="P505" s="62"/>
      <c r="Q505" s="62"/>
      <c r="R505" s="62"/>
      <c r="S505" s="231"/>
      <c r="T505" s="231"/>
      <c r="U505" s="231"/>
      <c r="V505" s="232"/>
    </row>
    <row r="506" s="2" customFormat="1" customHeight="1" spans="1:22">
      <c r="A506" s="22"/>
      <c r="K506" s="160"/>
      <c r="L506" s="16"/>
      <c r="M506" s="62"/>
      <c r="N506" s="62"/>
      <c r="O506" s="62"/>
      <c r="P506" s="62"/>
      <c r="Q506" s="62"/>
      <c r="R506" s="62"/>
      <c r="S506" s="231"/>
      <c r="T506" s="231"/>
      <c r="U506" s="231"/>
      <c r="V506" s="232"/>
    </row>
    <row r="507" s="2" customFormat="1" customHeight="1" spans="1:22">
      <c r="A507" s="22"/>
      <c r="K507" s="160"/>
      <c r="L507" s="16">
        <v>4</v>
      </c>
      <c r="M507" s="62"/>
      <c r="N507" s="62"/>
      <c r="O507" s="62"/>
      <c r="P507" s="62"/>
      <c r="Q507" s="62"/>
      <c r="R507" s="62"/>
      <c r="S507" s="231"/>
      <c r="T507" s="231"/>
      <c r="U507" s="231"/>
      <c r="V507" s="232"/>
    </row>
    <row r="508" s="2" customFormat="1" customHeight="1" spans="1:22">
      <c r="A508" s="22"/>
      <c r="K508" s="160"/>
      <c r="L508" s="16"/>
      <c r="M508" s="62"/>
      <c r="N508" s="62"/>
      <c r="O508" s="62"/>
      <c r="P508" s="62"/>
      <c r="Q508" s="62"/>
      <c r="R508" s="62"/>
      <c r="S508" s="231"/>
      <c r="T508" s="231"/>
      <c r="U508" s="231"/>
      <c r="V508" s="232"/>
    </row>
    <row r="509" s="2" customFormat="1" customHeight="1" spans="1:22">
      <c r="A509" s="22"/>
      <c r="K509" s="160"/>
      <c r="L509" s="16">
        <v>5</v>
      </c>
      <c r="M509" s="62"/>
      <c r="N509" s="62"/>
      <c r="O509" s="62"/>
      <c r="P509" s="62"/>
      <c r="Q509" s="62"/>
      <c r="R509" s="62"/>
      <c r="S509" s="231"/>
      <c r="T509" s="231"/>
      <c r="U509" s="231"/>
      <c r="V509" s="232"/>
    </row>
    <row r="510" s="2" customFormat="1" customHeight="1" spans="1:22">
      <c r="A510" s="164"/>
      <c r="B510" s="165"/>
      <c r="C510" s="165"/>
      <c r="D510" s="165"/>
      <c r="E510" s="165"/>
      <c r="F510" s="165"/>
      <c r="G510" s="165"/>
      <c r="H510" s="165"/>
      <c r="I510" s="165"/>
      <c r="J510" s="165"/>
      <c r="K510" s="168"/>
      <c r="L510" s="209"/>
      <c r="M510" s="210"/>
      <c r="N510" s="210"/>
      <c r="O510" s="210"/>
      <c r="P510" s="210"/>
      <c r="Q510" s="210"/>
      <c r="R510" s="210"/>
      <c r="S510" s="233"/>
      <c r="T510" s="233"/>
      <c r="U510" s="233"/>
      <c r="V510" s="234"/>
    </row>
    <row r="511" s="2" customFormat="1" customHeight="1" spans="1:22">
      <c r="A511" s="3" t="s">
        <v>131</v>
      </c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83"/>
    </row>
    <row r="512" s="2" customFormat="1" customHeight="1" spans="1:22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84"/>
    </row>
    <row r="513" s="2" customFormat="1" customHeight="1" spans="1:22">
      <c r="A513" s="202" t="s">
        <v>57</v>
      </c>
      <c r="B513" s="155"/>
      <c r="C513" s="155"/>
      <c r="D513" s="155"/>
      <c r="E513" s="155"/>
      <c r="F513" s="155"/>
      <c r="G513" s="155"/>
      <c r="H513" s="155"/>
      <c r="I513" s="155"/>
      <c r="J513" s="155"/>
      <c r="K513" s="158"/>
      <c r="L513" s="203" t="s">
        <v>42</v>
      </c>
      <c r="M513" s="155"/>
      <c r="N513" s="155"/>
      <c r="O513" s="155"/>
      <c r="P513" s="155"/>
      <c r="Q513" s="155"/>
      <c r="R513" s="155"/>
      <c r="S513" s="155"/>
      <c r="T513" s="155"/>
      <c r="U513" s="155"/>
      <c r="V513" s="161"/>
    </row>
    <row r="514" s="2" customFormat="1" customHeight="1" spans="1:22">
      <c r="A514" s="22"/>
      <c r="K514" s="160"/>
      <c r="L514" s="204"/>
      <c r="V514" s="98"/>
    </row>
    <row r="515" s="2" customFormat="1" customHeight="1" spans="1:22">
      <c r="A515" s="22"/>
      <c r="K515" s="160"/>
      <c r="L515" s="204"/>
      <c r="V515" s="98"/>
    </row>
    <row r="516" s="2" customFormat="1" customHeight="1" spans="1:22">
      <c r="A516" s="22"/>
      <c r="K516" s="160"/>
      <c r="L516" s="204"/>
      <c r="V516" s="98"/>
    </row>
    <row r="517" s="2" customFormat="1" customHeight="1" spans="1:22">
      <c r="A517" s="22"/>
      <c r="K517" s="160"/>
      <c r="L517" s="204"/>
      <c r="V517" s="98"/>
    </row>
    <row r="518" s="2" customFormat="1" customHeight="1" spans="1:22">
      <c r="A518" s="22"/>
      <c r="K518" s="160"/>
      <c r="L518" s="204"/>
      <c r="V518" s="98"/>
    </row>
    <row r="519" s="2" customFormat="1" customHeight="1" spans="1:22">
      <c r="A519" s="22"/>
      <c r="K519" s="160"/>
      <c r="L519" s="204"/>
      <c r="V519" s="98"/>
    </row>
    <row r="520" s="2" customFormat="1" customHeight="1" spans="1:22">
      <c r="A520" s="22"/>
      <c r="K520" s="160"/>
      <c r="L520" s="204"/>
      <c r="V520" s="98"/>
    </row>
    <row r="521" s="2" customFormat="1" customHeight="1" spans="1:22">
      <c r="A521" s="22"/>
      <c r="K521" s="160"/>
      <c r="L521" s="204"/>
      <c r="V521" s="98"/>
    </row>
    <row r="522" s="2" customFormat="1" customHeight="1" spans="1:22">
      <c r="A522" s="22"/>
      <c r="K522" s="160"/>
      <c r="L522" s="204"/>
      <c r="V522" s="98"/>
    </row>
    <row r="523" s="2" customFormat="1" customHeight="1" spans="1:22">
      <c r="A523" s="22"/>
      <c r="K523" s="160"/>
      <c r="L523" s="204"/>
      <c r="V523" s="98"/>
    </row>
    <row r="524" s="2" customFormat="1" customHeight="1" spans="1:22">
      <c r="A524" s="22"/>
      <c r="K524" s="160"/>
      <c r="L524" s="204"/>
      <c r="V524" s="98"/>
    </row>
    <row r="525" s="2" customFormat="1" customHeight="1" spans="1:22">
      <c r="A525" s="22"/>
      <c r="K525" s="160"/>
      <c r="L525" s="204"/>
      <c r="V525" s="98"/>
    </row>
    <row r="526" s="2" customFormat="1" customHeight="1" spans="1:22">
      <c r="A526" s="22"/>
      <c r="K526" s="160"/>
      <c r="L526" s="204"/>
      <c r="V526" s="98"/>
    </row>
    <row r="527" s="2" customFormat="1" customHeight="1" spans="1:22">
      <c r="A527" s="202" t="s">
        <v>74</v>
      </c>
      <c r="B527" s="155"/>
      <c r="C527" s="155"/>
      <c r="D527" s="155"/>
      <c r="E527" s="155"/>
      <c r="F527" s="155"/>
      <c r="G527" s="155"/>
      <c r="H527" s="155"/>
      <c r="I527" s="155"/>
      <c r="J527" s="155"/>
      <c r="K527" s="158"/>
      <c r="L527" s="203" t="s">
        <v>43</v>
      </c>
      <c r="M527" s="155"/>
      <c r="N527" s="155"/>
      <c r="O527" s="155"/>
      <c r="P527" s="155"/>
      <c r="Q527" s="155"/>
      <c r="R527" s="155"/>
      <c r="S527" s="155"/>
      <c r="T527" s="155"/>
      <c r="U527" s="155"/>
      <c r="V527" s="161"/>
    </row>
    <row r="528" s="2" customFormat="1" customHeight="1" spans="1:22">
      <c r="A528" s="22"/>
      <c r="K528" s="160"/>
      <c r="L528" s="204"/>
      <c r="V528" s="98"/>
    </row>
    <row r="529" s="2" customFormat="1" customHeight="1" spans="1:22">
      <c r="A529" s="22"/>
      <c r="K529" s="160"/>
      <c r="L529" s="204"/>
      <c r="V529" s="98"/>
    </row>
    <row r="530" s="2" customFormat="1" customHeight="1" spans="1:22">
      <c r="A530" s="22"/>
      <c r="K530" s="160"/>
      <c r="L530" s="204"/>
      <c r="V530" s="98"/>
    </row>
    <row r="531" s="2" customFormat="1" customHeight="1" spans="1:22">
      <c r="A531" s="22"/>
      <c r="K531" s="160"/>
      <c r="L531" s="204"/>
      <c r="V531" s="98"/>
    </row>
    <row r="532" s="2" customFormat="1" customHeight="1" spans="1:22">
      <c r="A532" s="22"/>
      <c r="K532" s="160"/>
      <c r="L532" s="204"/>
      <c r="V532" s="98"/>
    </row>
    <row r="533" s="2" customFormat="1" customHeight="1" spans="1:22">
      <c r="A533" s="22"/>
      <c r="K533" s="160"/>
      <c r="L533" s="204"/>
      <c r="V533" s="98"/>
    </row>
    <row r="534" s="2" customFormat="1" customHeight="1" spans="1:22">
      <c r="A534" s="22"/>
      <c r="K534" s="160"/>
      <c r="L534" s="204"/>
      <c r="V534" s="98"/>
    </row>
    <row r="535" s="2" customFormat="1" customHeight="1" spans="1:22">
      <c r="A535" s="22"/>
      <c r="K535" s="160"/>
      <c r="L535" s="204"/>
      <c r="V535" s="98"/>
    </row>
    <row r="536" s="2" customFormat="1" customHeight="1" spans="1:22">
      <c r="A536" s="22"/>
      <c r="K536" s="160"/>
      <c r="L536" s="204"/>
      <c r="V536" s="98"/>
    </row>
    <row r="537" s="2" customFormat="1" customHeight="1" spans="1:22">
      <c r="A537" s="22"/>
      <c r="K537" s="160"/>
      <c r="L537" s="204"/>
      <c r="V537" s="98"/>
    </row>
    <row r="538" s="2" customFormat="1" customHeight="1" spans="1:22">
      <c r="A538" s="22"/>
      <c r="K538" s="160"/>
      <c r="L538" s="204"/>
      <c r="V538" s="98"/>
    </row>
    <row r="539" s="2" customFormat="1" customHeight="1" spans="1:22">
      <c r="A539" s="22"/>
      <c r="K539" s="160"/>
      <c r="L539" s="204"/>
      <c r="V539" s="98"/>
    </row>
    <row r="540" s="2" customFormat="1" customHeight="1" spans="1:22">
      <c r="A540" s="246"/>
      <c r="B540" s="247"/>
      <c r="C540" s="247"/>
      <c r="D540" s="247"/>
      <c r="E540" s="247"/>
      <c r="F540" s="247"/>
      <c r="G540" s="247"/>
      <c r="H540" s="247"/>
      <c r="I540" s="247"/>
      <c r="J540" s="247"/>
      <c r="K540" s="252"/>
      <c r="L540" s="253"/>
      <c r="M540" s="247"/>
      <c r="N540" s="247"/>
      <c r="O540" s="247"/>
      <c r="P540" s="247"/>
      <c r="Q540" s="247"/>
      <c r="R540" s="247"/>
      <c r="S540" s="247"/>
      <c r="T540" s="247"/>
      <c r="U540" s="247"/>
      <c r="V540" s="255"/>
    </row>
    <row r="541" s="2" customFormat="1" customHeight="1" spans="1:22">
      <c r="A541" s="22"/>
      <c r="V541" s="98"/>
    </row>
    <row r="542" s="2" customFormat="1" customHeight="1" spans="1:22">
      <c r="A542" s="22"/>
      <c r="V542" s="98"/>
    </row>
    <row r="543" s="2" customFormat="1" customHeight="1" spans="1:22">
      <c r="A543" s="22"/>
      <c r="V543" s="98"/>
    </row>
    <row r="544" s="2" customFormat="1" customHeight="1" spans="1:22">
      <c r="A544" s="164"/>
      <c r="B544" s="165"/>
      <c r="C544" s="165"/>
      <c r="D544" s="165"/>
      <c r="E544" s="165"/>
      <c r="F544" s="165"/>
      <c r="G544" s="165"/>
      <c r="H544" s="165"/>
      <c r="I544" s="165"/>
      <c r="J544" s="165"/>
      <c r="K544" s="165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205"/>
    </row>
    <row r="545" s="2" customFormat="1" customHeight="1" spans="1:22">
      <c r="A545" s="3" t="s">
        <v>132</v>
      </c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83"/>
    </row>
    <row r="546" s="2" customFormat="1" customHeight="1" spans="1:22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84"/>
    </row>
    <row r="547" s="2" customFormat="1" customHeight="1" spans="1:22">
      <c r="A547" s="156"/>
      <c r="B547" s="157"/>
      <c r="C547" s="157"/>
      <c r="D547" s="157"/>
      <c r="E547" s="157"/>
      <c r="F547" s="157"/>
      <c r="G547" s="157"/>
      <c r="H547" s="157"/>
      <c r="I547" s="157"/>
      <c r="J547" s="157"/>
      <c r="K547" s="159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62"/>
    </row>
    <row r="548" s="2" customFormat="1" customHeight="1" spans="1:22">
      <c r="A548" s="22"/>
      <c r="K548" s="160"/>
      <c r="V548" s="98"/>
    </row>
    <row r="549" s="2" customFormat="1" customHeight="1" spans="1:22">
      <c r="A549" s="22"/>
      <c r="C549" s="122" t="s">
        <v>133</v>
      </c>
      <c r="K549" s="160"/>
      <c r="V549" s="98"/>
    </row>
    <row r="550" s="2" customFormat="1" customHeight="1" spans="1:22">
      <c r="A550" s="22"/>
      <c r="K550" s="160"/>
      <c r="V550" s="98"/>
    </row>
    <row r="551" s="2" customFormat="1" customHeight="1" spans="1:22">
      <c r="A551" s="22"/>
      <c r="K551" s="160"/>
      <c r="V551" s="98"/>
    </row>
    <row r="552" s="2" customFormat="1" customHeight="1" spans="1:22">
      <c r="A552" s="22"/>
      <c r="K552" s="160"/>
      <c r="V552" s="98"/>
    </row>
    <row r="553" s="2" customFormat="1" customHeight="1" spans="1:22">
      <c r="A553" s="22"/>
      <c r="K553" s="160"/>
      <c r="V553" s="98"/>
    </row>
    <row r="554" s="2" customFormat="1" customHeight="1" spans="1:22">
      <c r="A554" s="22"/>
      <c r="K554" s="160"/>
      <c r="V554" s="98"/>
    </row>
    <row r="555" s="2" customFormat="1" customHeight="1" spans="1:22">
      <c r="A555" s="22"/>
      <c r="K555" s="160"/>
      <c r="V555" s="98"/>
    </row>
    <row r="556" s="2" customFormat="1" customHeight="1" spans="1:22">
      <c r="A556" s="22"/>
      <c r="K556" s="160"/>
      <c r="V556" s="98"/>
    </row>
    <row r="557" s="2" customFormat="1" customHeight="1" spans="1:22">
      <c r="A557" s="22"/>
      <c r="K557" s="160"/>
      <c r="V557" s="98"/>
    </row>
    <row r="558" s="2" customFormat="1" customHeight="1" spans="1:22">
      <c r="A558" s="22"/>
      <c r="K558" s="160"/>
      <c r="V558" s="98"/>
    </row>
    <row r="559" s="2" customFormat="1" customHeight="1" spans="1:22">
      <c r="A559" s="22"/>
      <c r="K559" s="160"/>
      <c r="V559" s="98"/>
    </row>
    <row r="560" s="2" customFormat="1" customHeight="1" spans="1:22">
      <c r="A560" s="22"/>
      <c r="K560" s="160"/>
      <c r="V560" s="98"/>
    </row>
    <row r="561" s="2" customFormat="1" customHeight="1" spans="1:22">
      <c r="A561" s="22"/>
      <c r="K561" s="160"/>
      <c r="V561" s="98"/>
    </row>
    <row r="562" s="2" customFormat="1" customHeight="1" spans="1:22">
      <c r="A562" s="22"/>
      <c r="K562" s="160"/>
      <c r="V562" s="98"/>
    </row>
    <row r="563" s="2" customFormat="1" customHeight="1" spans="1:22">
      <c r="A563" s="22"/>
      <c r="K563" s="160"/>
      <c r="V563" s="98"/>
    </row>
    <row r="564" s="2" customFormat="1" customHeight="1" spans="1:22">
      <c r="A564" s="22"/>
      <c r="K564" s="160"/>
      <c r="V564" s="98"/>
    </row>
    <row r="565" s="2" customFormat="1" customHeight="1" spans="1:22">
      <c r="A565" s="22"/>
      <c r="K565" s="160"/>
      <c r="V565" s="98"/>
    </row>
    <row r="566" s="2" customFormat="1" customHeight="1" spans="1:22">
      <c r="A566" s="22"/>
      <c r="K566" s="160"/>
      <c r="V566" s="98"/>
    </row>
    <row r="567" s="2" customFormat="1" customHeight="1" spans="1:22">
      <c r="A567" s="22"/>
      <c r="K567" s="160"/>
      <c r="V567" s="98"/>
    </row>
    <row r="568" s="2" customFormat="1" customHeight="1" spans="1:22">
      <c r="A568" s="22"/>
      <c r="K568" s="160"/>
      <c r="V568" s="98"/>
    </row>
    <row r="569" s="2" customFormat="1" customHeight="1" spans="1:22">
      <c r="A569" s="22"/>
      <c r="K569" s="160"/>
      <c r="V569" s="98"/>
    </row>
    <row r="570" s="2" customFormat="1" customHeight="1" spans="1:22">
      <c r="A570" s="22"/>
      <c r="K570" s="160"/>
      <c r="V570" s="98"/>
    </row>
    <row r="571" s="2" customFormat="1" customHeight="1" spans="1:22">
      <c r="A571" s="22"/>
      <c r="K571" s="160"/>
      <c r="V571" s="98"/>
    </row>
    <row r="572" s="2" customFormat="1" customHeight="1" spans="1:22">
      <c r="A572" s="22"/>
      <c r="K572" s="160"/>
      <c r="V572" s="98"/>
    </row>
    <row r="573" s="2" customFormat="1" customHeight="1" spans="1:22">
      <c r="A573" s="22"/>
      <c r="K573" s="160"/>
      <c r="V573" s="98"/>
    </row>
    <row r="574" s="2" customFormat="1" customHeight="1" spans="1:22">
      <c r="A574" s="22"/>
      <c r="C574" s="248" t="s">
        <v>134</v>
      </c>
      <c r="D574" s="248"/>
      <c r="E574" s="248"/>
      <c r="F574" s="248"/>
      <c r="G574" s="248"/>
      <c r="K574" s="160"/>
      <c r="N574" s="248" t="s">
        <v>135</v>
      </c>
      <c r="O574" s="248"/>
      <c r="P574" s="248"/>
      <c r="Q574" s="248"/>
      <c r="R574" s="248"/>
      <c r="V574" s="98"/>
    </row>
    <row r="575" s="2" customFormat="1" customHeight="1" spans="1:22">
      <c r="A575" s="22"/>
      <c r="C575" s="249"/>
      <c r="D575" s="207" t="s">
        <v>136</v>
      </c>
      <c r="E575" s="250">
        <v>0.5</v>
      </c>
      <c r="F575" s="250"/>
      <c r="G575" s="250"/>
      <c r="K575" s="160"/>
      <c r="O575" s="207" t="s">
        <v>136</v>
      </c>
      <c r="P575" s="250">
        <v>0</v>
      </c>
      <c r="Q575" s="250"/>
      <c r="R575" s="250"/>
      <c r="V575" s="98"/>
    </row>
    <row r="576" s="2" customFormat="1" customHeight="1" spans="1:22">
      <c r="A576" s="22"/>
      <c r="C576" s="249"/>
      <c r="D576" s="207" t="s">
        <v>137</v>
      </c>
      <c r="E576" s="251">
        <v>50</v>
      </c>
      <c r="F576" s="251"/>
      <c r="G576" s="251"/>
      <c r="K576" s="160"/>
      <c r="O576" s="207" t="s">
        <v>137</v>
      </c>
      <c r="P576" s="254">
        <v>10000</v>
      </c>
      <c r="Q576" s="256"/>
      <c r="R576" s="256"/>
      <c r="V576" s="98"/>
    </row>
    <row r="577" s="2" customFormat="1" customHeight="1" spans="1:22">
      <c r="A577" s="22"/>
      <c r="K577" s="160"/>
      <c r="V577" s="98"/>
    </row>
    <row r="578" s="2" customFormat="1" customHeight="1" spans="1:22">
      <c r="A578" s="164"/>
      <c r="B578" s="165"/>
      <c r="C578" s="165"/>
      <c r="D578" s="165"/>
      <c r="E578" s="165"/>
      <c r="F578" s="165"/>
      <c r="G578" s="165"/>
      <c r="H578" s="165"/>
      <c r="I578" s="165"/>
      <c r="J578" s="165"/>
      <c r="K578" s="168"/>
      <c r="L578" s="165"/>
      <c r="M578" s="165"/>
      <c r="N578" s="165"/>
      <c r="O578" s="165"/>
      <c r="P578" s="165"/>
      <c r="Q578" s="165"/>
      <c r="R578" s="165"/>
      <c r="S578" s="165"/>
      <c r="T578" s="165"/>
      <c r="U578" s="165"/>
      <c r="V578" s="205"/>
    </row>
  </sheetData>
  <mergeCells count="389">
    <mergeCell ref="A3:D3"/>
    <mergeCell ref="E3:I3"/>
    <mergeCell ref="J3:L3"/>
    <mergeCell ref="M3:Q3"/>
    <mergeCell ref="R3:S3"/>
    <mergeCell ref="T3:V3"/>
    <mergeCell ref="A4:D4"/>
    <mergeCell ref="E4:I4"/>
    <mergeCell ref="J4:L4"/>
    <mergeCell ref="M4:Q4"/>
    <mergeCell ref="R4:S4"/>
    <mergeCell ref="T4:V4"/>
    <mergeCell ref="A5:D5"/>
    <mergeCell ref="E5:I5"/>
    <mergeCell ref="J5:L5"/>
    <mergeCell ref="M5:Q5"/>
    <mergeCell ref="R5:S5"/>
    <mergeCell ref="T5:V5"/>
    <mergeCell ref="A6:D6"/>
    <mergeCell ref="E6:I6"/>
    <mergeCell ref="J6:L6"/>
    <mergeCell ref="M6:Q6"/>
    <mergeCell ref="R6:S6"/>
    <mergeCell ref="T6:V6"/>
    <mergeCell ref="B9:C9"/>
    <mergeCell ref="D9:E9"/>
    <mergeCell ref="B10:C10"/>
    <mergeCell ref="D10:E10"/>
    <mergeCell ref="B11:C11"/>
    <mergeCell ref="D11:E11"/>
    <mergeCell ref="B12:C12"/>
    <mergeCell ref="D12:E12"/>
    <mergeCell ref="D13:E13"/>
    <mergeCell ref="D14:E14"/>
    <mergeCell ref="Z24:AA24"/>
    <mergeCell ref="Z25:AA25"/>
    <mergeCell ref="Z26:AA26"/>
    <mergeCell ref="Z27:AA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A29:B29"/>
    <mergeCell ref="C29:D29"/>
    <mergeCell ref="E29:F29"/>
    <mergeCell ref="G29:H29"/>
    <mergeCell ref="I29:J29"/>
    <mergeCell ref="K29:L29"/>
    <mergeCell ref="M29:N29"/>
    <mergeCell ref="O29:P29"/>
    <mergeCell ref="Q29:R29"/>
    <mergeCell ref="S29:T29"/>
    <mergeCell ref="U29:V29"/>
    <mergeCell ref="A30:B30"/>
    <mergeCell ref="C30:D30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A31:B31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O35:V35"/>
    <mergeCell ref="O36:V36"/>
    <mergeCell ref="A37:B37"/>
    <mergeCell ref="D37:E37"/>
    <mergeCell ref="F37:K37"/>
    <mergeCell ref="L37:M37"/>
    <mergeCell ref="O37:P37"/>
    <mergeCell ref="Q37:V37"/>
    <mergeCell ref="A38:E38"/>
    <mergeCell ref="F38:K38"/>
    <mergeCell ref="L38:P38"/>
    <mergeCell ref="Q38:V38"/>
    <mergeCell ref="G39:K39"/>
    <mergeCell ref="Q39:R39"/>
    <mergeCell ref="S39:V39"/>
    <mergeCell ref="Q40:R40"/>
    <mergeCell ref="S40:V40"/>
    <mergeCell ref="A53:B53"/>
    <mergeCell ref="D53:E53"/>
    <mergeCell ref="F53:K53"/>
    <mergeCell ref="L53:M53"/>
    <mergeCell ref="O53:P53"/>
    <mergeCell ref="Q53:V53"/>
    <mergeCell ref="A54:E54"/>
    <mergeCell ref="F54:K54"/>
    <mergeCell ref="L54:P54"/>
    <mergeCell ref="Q54:V54"/>
    <mergeCell ref="F55:G55"/>
    <mergeCell ref="H55:K55"/>
    <mergeCell ref="Q55:R55"/>
    <mergeCell ref="S55:V55"/>
    <mergeCell ref="F56:G56"/>
    <mergeCell ref="H56:K56"/>
    <mergeCell ref="Q56:R56"/>
    <mergeCell ref="S56:V56"/>
    <mergeCell ref="O69:V69"/>
    <mergeCell ref="O70:V70"/>
    <mergeCell ref="A71:B71"/>
    <mergeCell ref="D71:E71"/>
    <mergeCell ref="F71:K71"/>
    <mergeCell ref="L71:M71"/>
    <mergeCell ref="O71:P71"/>
    <mergeCell ref="Q71:V71"/>
    <mergeCell ref="A72:E72"/>
    <mergeCell ref="F72:K72"/>
    <mergeCell ref="L72:P72"/>
    <mergeCell ref="Q72:V72"/>
    <mergeCell ref="F73:G73"/>
    <mergeCell ref="H73:K73"/>
    <mergeCell ref="Q73:R73"/>
    <mergeCell ref="S73:V73"/>
    <mergeCell ref="F74:G74"/>
    <mergeCell ref="H74:K74"/>
    <mergeCell ref="Q74:R74"/>
    <mergeCell ref="S74:V74"/>
    <mergeCell ref="A87:B87"/>
    <mergeCell ref="D87:E87"/>
    <mergeCell ref="F87:K87"/>
    <mergeCell ref="L87:M87"/>
    <mergeCell ref="O87:P87"/>
    <mergeCell ref="Q87:V87"/>
    <mergeCell ref="A88:E88"/>
    <mergeCell ref="F88:K88"/>
    <mergeCell ref="L88:P88"/>
    <mergeCell ref="Q88:V88"/>
    <mergeCell ref="F89:G89"/>
    <mergeCell ref="H89:K89"/>
    <mergeCell ref="Q89:R89"/>
    <mergeCell ref="S89:V89"/>
    <mergeCell ref="F90:G90"/>
    <mergeCell ref="H90:K90"/>
    <mergeCell ref="Q90:R90"/>
    <mergeCell ref="S90:V90"/>
    <mergeCell ref="A105:B105"/>
    <mergeCell ref="D105:E105"/>
    <mergeCell ref="F105:K105"/>
    <mergeCell ref="L105:M105"/>
    <mergeCell ref="O105:P105"/>
    <mergeCell ref="Q105:V105"/>
    <mergeCell ref="A106:E106"/>
    <mergeCell ref="F106:K106"/>
    <mergeCell ref="L106:P106"/>
    <mergeCell ref="Q106:V106"/>
    <mergeCell ref="A121:B121"/>
    <mergeCell ref="D121:E121"/>
    <mergeCell ref="F121:K121"/>
    <mergeCell ref="L121:M121"/>
    <mergeCell ref="O121:P121"/>
    <mergeCell ref="Q121:V121"/>
    <mergeCell ref="A122:E122"/>
    <mergeCell ref="F122:K122"/>
    <mergeCell ref="L122:P122"/>
    <mergeCell ref="Q122:V122"/>
    <mergeCell ref="A139:B139"/>
    <mergeCell ref="D139:E139"/>
    <mergeCell ref="F139:K139"/>
    <mergeCell ref="L139:M139"/>
    <mergeCell ref="O139:P139"/>
    <mergeCell ref="Q139:V139"/>
    <mergeCell ref="A140:E140"/>
    <mergeCell ref="F140:K140"/>
    <mergeCell ref="L140:P140"/>
    <mergeCell ref="Q140:V140"/>
    <mergeCell ref="A155:B155"/>
    <mergeCell ref="D155:E155"/>
    <mergeCell ref="F155:K155"/>
    <mergeCell ref="L155:M155"/>
    <mergeCell ref="O155:P155"/>
    <mergeCell ref="Q155:V155"/>
    <mergeCell ref="A156:E156"/>
    <mergeCell ref="F156:K156"/>
    <mergeCell ref="L156:P156"/>
    <mergeCell ref="Q156:V156"/>
    <mergeCell ref="A175:K175"/>
    <mergeCell ref="L175:V175"/>
    <mergeCell ref="X175:AG175"/>
    <mergeCell ref="D201:E201"/>
    <mergeCell ref="D202:E202"/>
    <mergeCell ref="E234:G234"/>
    <mergeCell ref="E268:G268"/>
    <mergeCell ref="A377:K377"/>
    <mergeCell ref="L377:V377"/>
    <mergeCell ref="X377:AG377"/>
    <mergeCell ref="A411:K411"/>
    <mergeCell ref="L411:V411"/>
    <mergeCell ref="X411:AG411"/>
    <mergeCell ref="A445:K445"/>
    <mergeCell ref="L445:V445"/>
    <mergeCell ref="A479:K479"/>
    <mergeCell ref="L479:V479"/>
    <mergeCell ref="A513:K513"/>
    <mergeCell ref="L513:V513"/>
    <mergeCell ref="A527:K527"/>
    <mergeCell ref="L527:V527"/>
    <mergeCell ref="C574:G574"/>
    <mergeCell ref="N574:R574"/>
    <mergeCell ref="E575:G575"/>
    <mergeCell ref="P575:R575"/>
    <mergeCell ref="E576:G576"/>
    <mergeCell ref="P576:R576"/>
    <mergeCell ref="A9:A12"/>
    <mergeCell ref="A39:A40"/>
    <mergeCell ref="L397:L398"/>
    <mergeCell ref="L399:L400"/>
    <mergeCell ref="L401:L402"/>
    <mergeCell ref="L403:L404"/>
    <mergeCell ref="L405:L406"/>
    <mergeCell ref="L407:L408"/>
    <mergeCell ref="L431:L432"/>
    <mergeCell ref="L433:L434"/>
    <mergeCell ref="L435:L436"/>
    <mergeCell ref="L437:L438"/>
    <mergeCell ref="L439:L440"/>
    <mergeCell ref="L441:L442"/>
    <mergeCell ref="L465:L466"/>
    <mergeCell ref="L467:L468"/>
    <mergeCell ref="L469:L470"/>
    <mergeCell ref="L471:L472"/>
    <mergeCell ref="L473:L474"/>
    <mergeCell ref="L475:L476"/>
    <mergeCell ref="L499:L500"/>
    <mergeCell ref="L501:L502"/>
    <mergeCell ref="L503:L504"/>
    <mergeCell ref="L505:L506"/>
    <mergeCell ref="L507:L508"/>
    <mergeCell ref="L509:L510"/>
    <mergeCell ref="Y24:Y27"/>
    <mergeCell ref="A1:V2"/>
    <mergeCell ref="A7:V8"/>
    <mergeCell ref="A13:B14"/>
    <mergeCell ref="M499:N500"/>
    <mergeCell ref="O499:R500"/>
    <mergeCell ref="S499:V500"/>
    <mergeCell ref="M501:N502"/>
    <mergeCell ref="O501:R502"/>
    <mergeCell ref="S501:V502"/>
    <mergeCell ref="M503:N504"/>
    <mergeCell ref="O503:R504"/>
    <mergeCell ref="S503:V504"/>
    <mergeCell ref="M505:N506"/>
    <mergeCell ref="O505:R506"/>
    <mergeCell ref="S505:V506"/>
    <mergeCell ref="M465:N466"/>
    <mergeCell ref="O465:R466"/>
    <mergeCell ref="S465:V466"/>
    <mergeCell ref="M467:N468"/>
    <mergeCell ref="O467:R468"/>
    <mergeCell ref="S467:V468"/>
    <mergeCell ref="M469:N470"/>
    <mergeCell ref="O469:R470"/>
    <mergeCell ref="S469:V470"/>
    <mergeCell ref="M471:N472"/>
    <mergeCell ref="O471:R472"/>
    <mergeCell ref="S471:V472"/>
    <mergeCell ref="A173:V174"/>
    <mergeCell ref="M507:N508"/>
    <mergeCell ref="O507:R508"/>
    <mergeCell ref="S507:V508"/>
    <mergeCell ref="M509:N510"/>
    <mergeCell ref="O509:R510"/>
    <mergeCell ref="S509:V510"/>
    <mergeCell ref="M473:N474"/>
    <mergeCell ref="O473:R474"/>
    <mergeCell ref="S473:V474"/>
    <mergeCell ref="M475:N476"/>
    <mergeCell ref="O475:R476"/>
    <mergeCell ref="S475:V476"/>
    <mergeCell ref="A477:V478"/>
    <mergeCell ref="A443:V444"/>
    <mergeCell ref="A273:V274"/>
    <mergeCell ref="A205:V206"/>
    <mergeCell ref="A171:V172"/>
    <mergeCell ref="A375:V376"/>
    <mergeCell ref="A307:V308"/>
    <mergeCell ref="A409:V410"/>
    <mergeCell ref="A341:V342"/>
    <mergeCell ref="A511:V512"/>
    <mergeCell ref="H103:O104"/>
    <mergeCell ref="A545:V546"/>
    <mergeCell ref="H137:O138"/>
    <mergeCell ref="A239:V240"/>
    <mergeCell ref="A32:B33"/>
    <mergeCell ref="C32:D33"/>
    <mergeCell ref="E32:F33"/>
    <mergeCell ref="G32:H33"/>
    <mergeCell ref="I32:J33"/>
    <mergeCell ref="K32:L33"/>
    <mergeCell ref="M32:N33"/>
    <mergeCell ref="O32:P33"/>
    <mergeCell ref="Q32:R33"/>
    <mergeCell ref="S32:T33"/>
    <mergeCell ref="U32:V33"/>
    <mergeCell ref="A24:V25"/>
    <mergeCell ref="C26:L27"/>
    <mergeCell ref="M26:V27"/>
    <mergeCell ref="A26:B28"/>
    <mergeCell ref="A20:H23"/>
    <mergeCell ref="D15:E16"/>
    <mergeCell ref="D35:M36"/>
    <mergeCell ref="D69:M70"/>
    <mergeCell ref="B39:E40"/>
    <mergeCell ref="P275:Q276"/>
    <mergeCell ref="R275:V276"/>
    <mergeCell ref="P277:Q278"/>
    <mergeCell ref="R277:V278"/>
    <mergeCell ref="P279:Q280"/>
    <mergeCell ref="R279:V280"/>
    <mergeCell ref="P281:Q282"/>
    <mergeCell ref="R281:V282"/>
    <mergeCell ref="P283:Q284"/>
    <mergeCell ref="R283:V284"/>
    <mergeCell ref="P285:Q286"/>
    <mergeCell ref="R285:V286"/>
    <mergeCell ref="P287:Q288"/>
    <mergeCell ref="R287:V288"/>
    <mergeCell ref="P289:Q290"/>
    <mergeCell ref="R289:V290"/>
    <mergeCell ref="P291:Q292"/>
    <mergeCell ref="R291:V292"/>
    <mergeCell ref="P293:Q294"/>
    <mergeCell ref="R293:V294"/>
    <mergeCell ref="P295:Q296"/>
    <mergeCell ref="R295:V296"/>
    <mergeCell ref="P297:Q298"/>
    <mergeCell ref="R297:V298"/>
    <mergeCell ref="P299:Q300"/>
    <mergeCell ref="R299:V300"/>
    <mergeCell ref="M431:N432"/>
    <mergeCell ref="O431:R432"/>
    <mergeCell ref="S431:V432"/>
    <mergeCell ref="M433:N434"/>
    <mergeCell ref="O433:R434"/>
    <mergeCell ref="S433:V434"/>
    <mergeCell ref="M435:N436"/>
    <mergeCell ref="O435:R436"/>
    <mergeCell ref="S435:V436"/>
    <mergeCell ref="M437:N438"/>
    <mergeCell ref="O437:R438"/>
    <mergeCell ref="S437:V438"/>
    <mergeCell ref="A309:V310"/>
    <mergeCell ref="P301:Q302"/>
    <mergeCell ref="R301:V302"/>
    <mergeCell ref="P303:Q304"/>
    <mergeCell ref="R303:V304"/>
    <mergeCell ref="M439:N440"/>
    <mergeCell ref="O439:R440"/>
    <mergeCell ref="S439:V440"/>
    <mergeCell ref="M441:N442"/>
    <mergeCell ref="O441:R442"/>
    <mergeCell ref="S441:V442"/>
    <mergeCell ref="M397:N398"/>
    <mergeCell ref="O397:R398"/>
    <mergeCell ref="S397:V398"/>
    <mergeCell ref="M399:N400"/>
    <mergeCell ref="O399:R400"/>
    <mergeCell ref="S399:V400"/>
    <mergeCell ref="M401:N402"/>
    <mergeCell ref="O401:R402"/>
    <mergeCell ref="S401:V402"/>
    <mergeCell ref="M403:N404"/>
    <mergeCell ref="O403:R404"/>
    <mergeCell ref="S403:V404"/>
    <mergeCell ref="M405:N406"/>
    <mergeCell ref="O405:R406"/>
    <mergeCell ref="S405:V406"/>
    <mergeCell ref="M407:N408"/>
    <mergeCell ref="O407:R408"/>
    <mergeCell ref="S407:V408"/>
  </mergeCells>
  <dataValidations count="1">
    <dataValidation type="list" allowBlank="1" showInputMessage="1" showErrorMessage="1" sqref="C16 C17:E19">
      <formula1>"单件一张料"</formula1>
    </dataValidation>
  </dataValidations>
  <printOptions horizontalCentered="1" verticalCentered="1"/>
  <pageMargins left="0.590277777777778" right="0.590277777777778" top="0.590277777777778" bottom="0.590277777777778" header="0" footer="0"/>
  <pageSetup paperSize="9" orientation="landscape" horizontalDpi="6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? > < A u t o F o r m M a p p i n g P a r a m e t e r s   p a c k a g e = " R 8 . 0 . 2 F "   v e r s i o n = " 3 . 4 . 1 2 "   d a t e = " 2 1 . 0 2 . 2 0 2 3 " >  
   < V i e w P a r a m e t e r s >  
     < V i e w   I D = " 3 D V i e w 1 " >  
       < C x I n s t a n c e   t y p e n a m e = " R G M a i n V i e w P r o p e r t y "   c o u n t = " 1 " >  
         < R G M a i n V i e w P r o p e r t y >  
           < p r e s e n t e r >  
             < i n t   v a l = " 2 5 7   " / >  
           < / p r e s e n t e r >  
           < v i s i b i l i t y >  
             < R G V i s i b i l i t y >  
               < s h o w _ c u r r e n t _ p a r t s >  
                 < i n t   v a l = " 1   " / >  
               < / s h o w _ c u r r e n t _ p a r t s >  
               < s h o w _ i m p o r t e d _ p a r t s >  
                 < i n t   v a l = " 0   " / >  
               < / s h o w _ i m p o r t e d _ p a r t s >  
               < s h o w _ r e f e r e n c e _ s h e e t >  
                 < i n t   v a l = " 0   " / >  
               < / s h o w _ r e f e r e n c e _ s h e e t >  
               < s h o w _ m i r r o r _ s h e e t >  
                 < i n t   v a l = " 0   " / >  
               < / s h o w _ m i r r o r _ s h e e t >  
               < s h o w _ s h e e t >  
                 < i n t   v a l = " 0   " / >  
               < / s h o w _ s h e e t >  
               < s h o w _ b l a n k >  
                 < i n t   v a l = " 0   " / >  
               < / s h o w _ b l a n k >  
               < d i s p l a y O p e r a t i o n T o o l >  
                 < i n t   v a l = " 0   " / >  
               < / d i s p l a y O p e r a t i o n T o o l >  
               < d i s p l a y O p e r a t i o n T o o l N a m e / >  
               < b o u n d i n g _ b o x >  
                 < b o o l   v a l = " t f I   " / >  
               < / b o u n d i n g _ b o x >  
               < d i s p l a y A x e s >  
                 < i n t   v a l = " 0   " / >  
               < / d i s p l a y A x e s >  
               < d i s p l a y O u t O f R a n g e >  
                 < i n t   v a l = " 0   " / >  
               < / d i s p l a y O u t O f R a n g e >  
               < c l e a r L a b e l s >  
                 < i n t   v a l = " 0   " / >  
               < / c l e a r L a b e l s >  
             < / R G V i s i b i l i t y >  
           < / v i s i b i l i t y >  
           < c a m e r a >  
             < R G C a m e r a P r o p e r t y >  
               < v i e w _ w i d t h >  
                 < i n t   v a l = " 1 3 7 7   " / >  
               < / v i e w _ w i d t h >  
               < v i e w _ h e i g h t >  
                 < i n t   v a l = " 8 3 1   " / >  
               < / v i e w _ h e i g h t >  
               < p o s i t i o n   c o u n t = " 3 " >  
                 < d o u b l e   v a l = " 2 7 5 . 5 6 6 2 5 3 6 6 2 1 0 9   2 8 6 . 7 2 3 9 9 9 0 2 3 4 3 7   2 7 3 . 9 3 5 4 8 5 8 3 9 8 4 4   " / >  
               < / p o s i t i o n >  
               < t a r g e t   c o u n t = " 3 " >  
                 < d o u b l e   v a l = " - 5 . 6 2 9 3 0 4 4 3 5 9 7 8   5 . 5 2 8 5 7 5 2 5 4 6 0 4   - 7 . 2 6 0 0 5 9 3 5 6 6 9 0   " / >  
               < / t a r g e t >  
               < u p   c o u n t = " 3 " >  
                 < d o u b l e   v a l = " - 0 . 4 0 8 2 4 8 3 9 4 7 2 8   - 0 . 4 0 8 2 4 8 3 9 4 7 2 8   0 . 8 1 6 4 9 6 6 1 0 6 4 1   " / >  
               < / u p >  
               < f i e l d W i d t h >  
                 < f l o a t   v a l = " 2 1 6 . 2 6 8 3 4 1 0 6   " / >  
               < / f i e l d W i d t h >  
               < f i e l d H e i g h t >  
                 < f l o a t   v a l = " 1 3 0 . 5 0 8 8 9 5 8 7   " / >  
               < / f i e l d H e i g h t >  
               < p r o j e c t i o n >  
                 < s t r i n g   l e n g t h = " 1 2 "   v a l = " o r t h o g r a p h i c " / >  
               < / p r o j e c t i o n >  
               < f i t T o W i n d o w >  
                 < i n t   v a l = " 1   " / >  
               < / f i t T o W i n d o w >  
               < c a m e r a D i r e c t i o n >  
                 < i n t   v a l = " 0   " / >  
               < / c a m e r a D i r e c t i o n >  
               < p r e d e f i n e d _ v i e w >  
                 < i n t   v a l = " - 1   " / >  
               < / p r e d e f i n e d _ v i e w >  
               < r a t i o >  
                 < d o u b l e   v a l = " 1 . 0 0 0 0 0 0 0 0 0 0 0 0   " / >  
               < / r a t i o >  
               < g l o b a l _ c o o r d >  
                 < b o o l   v a l = " f I   " / >  
               < / g l o b a l _ c o o r d >  
               < a u t o _ p i t c h >  
                 < b o o l   v a l = " f I   " / >  
               < / a u t o _ p i t c h >  
               < r e a l _ p i t c h >  
                 < b o o l   v a l = " f I   " / >  
               < / r e a l _ p i t c h >  
             < / R G C a m e r a P r o p e r t y >  
           < / c a m e r a >  
           < d i s p l a y _ m o d e l >  
             < R G D i s p l a y M o d e l >  
               < e v a l u a t i o n >  
                 < n u l l / >  
               < / e v a l u a t i o n >  
               < g e o m e t r y _ p o s t >  
                 < n u l l / >  
               < / g e o m e t r y _ p o s t >  
               < p r o c e s s _ p l a n >  
                 < n u l l / >  
               < / p r o c e s s _ p l a n >  
               < d i e _ f a c e _ p r o p e r t y >  
                 < n u l l / >  
               < / d i e _ f a c e _ p r o p e r t y >  
               < p r o c e s s _ p r o p e r t y >  
                 < n u l l / >  
               < / p r o c e s s _ p r o p e r t y >  
             < / R G D i s p l a y M o d e l >  
           < / d i s p l a y _ m o d e l >  
           < d y n a m i c _ s e c t i o n >  
             < R G D y n a m i c S e c t i o n P r o p e r t y >  
               < m o d e >  
                 < i n t   v a l = " 0   " / >  
               < / m o d e >  
               < d i s t a n c e >  
                 < d o u b l e   v a l = " 0 . 0 0 0 0 0 0 0 0 0 0 0 0   " / >  
               < / d i s t a n c e >  
               < n o r m a l D i r e c t i o n   c o u n t = " 3 " >  
                 < d o u b l e   v a l = " 0 . 0 0 0 0 0 0 0 0 0 0 0 0   1 . 0 0 0 0 0 0 0 0 0 0 0 0   0 . 0 0 0 0 0 0 0 0 0 0 0 0   " / >  
               < / n o r m a l D i r e c t i o n >  
               < c u t t i n g P l a n e M o v e m e n t M o d e >  
                 < i n t   v a l = " 0   " / >  
               < / c u t t i n g P l a n e M o v e m e n t M o d e >  
               < p o s i t i o n O n L i n e >  
                 < d o u b l e   v a l = " 0 . 0 0 0 0 0 0 0 0 0 0 0 0   " / >  
               < / p o s i t i o n O n L i n e >  
               < s h o w F l i p p e d C u t t i n g P l a n e F o r A l o n g L i n e >  
                 < b o o l   v a l = " f I   " / >  
               < / s h o w F l i p p e d C u t t i n g P l a n e F o r A l o n g L i n e >  
               < m a t r i x   c o u n t = " 1 6 " >  
                 < f l o a t   v a l = " 1 . 0 0 0 0 0 0 0 0   0 . 0 0 0 0 0 0 0 0   0 . 0 0 0 0 0 0 0 0   0 . 0 0 0 0 0 0 0 0   0 . 0 0 0 0 0 0 0 0   1 . 0 0 0 0 0 0 0 0   0 . 0 0 0 0 0 0 0 0   0 . 0 0 0 0 0 0 0 0   0 . 0 0 0 0 0 0 0 0   0 . 0 0 0 0 0 0 0 0   1 . 0 0 0 0 0 0 0 0   0 . 0 0 0 0 0 0 0 0   0 . 0 0 0 0 0 0 0 0   0 . 0 0 0 0 0 0 0 0   0 . 0 0 0 0 0 0 0 0   1 . 0 0 0 0 0 0 0 0   " / >  
               < / m a t r i x >  
               < s e c t i o n O v e r v i e w C a m e r a >  
                 < R G C a m e r a P r o p e r t y >  
                   < v i e w _ w i d t h >  
                     < i n t   v a l = " 2 0 0   " / >  
                   < / v i e w _ w i d t h >  
                   < v i e w _ h e i g h t >  
                     < i n t   v a l = " 2 0 0   " / >  
                   < / v i e w _ h e i g h t >  
                   < p o s i t i o n   c o u n t = " 3 " >  
                     < d o u b l e   v a l = " 0 . 0 0 0 0 0 0 0 0 0 0 0 0   0 . 0 0 0 0 0 0 0 0 0 0 0 0   - 5 . 0 0 0 0 0 0 0 0 0 0 0 0   " / >  
                   < / p o s i t i o n >  
                   < t a r g e t   c o u n t = " 3 " >  
                     < d o u b l e   v a l = " 0 . 0 0 0 0 0 0 0 0 0 0 0 0   0 . 0 0 0 0 0 0 0 0 0 0 0 0   0 . 0 0 0 0 0 0 0 0 0 0 0 0   " / >  
                   < / t a r g e t >  
                   < u p   c o u n t = " 3 " >  
                     < d o u b l e   v a l = " 0 . 0 0 0 0 0 0 0 0 0 0 0 0   1 . 0 0 0 0 0 0 0 0 0 0 0 0   0 . 0 0 0 0 0 0 0 0 0 0 0 0   " / >  
                   < / u p >  
                   < f i e l d W i d t h >  
                     < f l o a t   v a l = " 2 . 0 0 0 0 0 0 0 0   " / >  
                   < / f i e l d W i d t h >  
                   < f i e l d H e i g h t >  
                     < f l o a t   v a l = " 2 . 0 0 0 0 0 0 0 0   " / >  
                   < / f i e l d H e i g h t >  
                   < p r o j e c t i o n >  
                     < s t r i n g   l e n g t h = " 1 2 "   v a l = " o r t h o g r a p h i c " / >  
                   < / p r o j e c t i o n >  
                   < f i t T o W i n d o w >  
                     < i n t   v a l = " 0   " / >  
                   < / f i t T o W i n d o w >  
                   < c a m e r a D i r e c t i o n >  
                     < i n t   v a l = " 0   " / >  
                   < / c a m e r a D i r e c t i o n >  
                   < p r e d e f i n e d _ v i e w >  
                     < i n t   v a l = " - 1   " / >  
                   < / p r e d e f i n e d _ v i e w >  
                   < r a t i o >  
                     < d o u b l e   v a l = " 1 . 0 0 0 0 0 0 0 0 0 0 0 0   " / >  
                   < / r a t i o >  
                   < g l o b a l _ c o o r d >  
                     < b o o l   v a l = " f I   " / >  
                   < / g l o b a l _ c o o r d >  
                   < a u t o _ p i t c h >  
                     < b o o l   v a l = " f I   " / >  
                   < / a u t o _ p i t c h >  
                   < r e a l _ p i t c h >  
                     < b o o l   v a l = " f I   " / >  
                   < / r e a l _ p i t c h >  
                 < / R G C a m e r a P r o p e r t y >  
               < / s e c t i o n O v e r v i e w C a m e r a >  
             < / R G D y n a m i c S e c t i o n P r o p e r t y >  
           < / d y n a m i c _ s e c t i o n >  
           < c o m m o n _ l a b e l s >  
             < R G M a i n V i e w C o m m o n L a b e l s >  
               < l a b e l _ i s s u e s _ a l l >  
                 < i n t   v a l = " 0   " / >  
               < / l a b e l _ i s s u e s _ a l l >  
               < l a b e l _ i s s u e s _ c u r r e n t _ o p e r a t i o n >  
                 < i n t   v a l = " 0   " / >  
               < / l a b e l _ i s s u e s _ c u r r e n t _ o p e r a t i o n >  
               < l a b e l _ i s s u e s _ c u r r e n t _ t y p e >  
                 < i n t   v a l = " 0   " / >  
               < / l a b e l _ i s s u e s _ c u r r e n t _ t y p e >  
               < l a b e l _ i s s u e s _ c u r r e n t _ o p _ a n d _ t y p e >  
                 < i n t   v a l = " 0   " / >  
               < / l a b e l _ i s s u e s _ c u r r e n t _ o p _ a n d _ t y p e >  
               < l a b e l _ g l o b a l _ m i n _ m a x >  
                 < i n t   v a l = " 0   " / >  
               < / l a b e l _ g l o b a l _ m i n _ m a x >  
               < l a b e l _ l o c a l _ m i n _ m a x >  
                 < i n t   v a l = " 0   " / >  
               < / l a b e l _ l o c a l _ m i n _ m a x >  
               < l a b e l _ i s s u e s _ m i n _ m a x >  
                 < i n t   v a l = " 0   " / >  
               < / l a b e l _ i s s u e s _ m i n _ m a x >  
               < l a b e l _ d r a w b e a d s >  
                 < i n t   v a l = " 0   " / >  
               < / l a b e l _ d r a w b e a d s >  
               < a r r a n g e _ l a b e l s >  
                 < b o o l   v a l = " f I   " / >  
               < / a r r a n g e _ l a b e l s >  
             < / R G M a i n V i e w C o m m o n L a b e l s >  
           < / c o m m o n _ l a b e l s >  
           < l o c k e d >  
             < b o o l   v a l = " f I   " / >  
           < / l o c k e d >  
         < / R G M a i n V i e w P r o p e r t y >  
       < / C x I n s t a n c e >  
     < / V i e w >  
     < V i e w   I D = " 3 D V i e w 2 " >  
       < C x I n s t a n c e   t y p e n a m e = " R G M a i n V i e w P r o p e r t y "   c o u n t = " 1 " >  
         < R G M a i n V i e w P r o p e r t y >  
           < p r e s e n t e r >  
             < i n t   v a l = " 5   " / >  
           < / p r e s e n t e r >  
           < v i s i b i l i t y >  
             < R G V i s i b i l i t y >  
               < s h o w _ c u r r e n t _ p a r t s >  
                 < i n t   v a l = " 0   " / >  
               < / s h o w _ c u r r e n t _ p a r t s >  
               < s h o w _ i m p o r t e d _ p a r t s >  
                 < i n t   v a l = " 0   " / >  
               < / s h o w _ i m p o r t e d _ p a r t s >  
               < s h o w _ r e f e r e n c e _ s h e e t >  
                 < i n t   v a l = " 0   " / >  
               < / s h o w _ r e f e r e n c e _ s h e e t >  
               < s h o w _ m i r r o r _ s h e e t >  
                 < i n t   v a l = " 0   " / >  
               < / s h o w _ m i r r o r _ s h e e t >  
               < s h o w _ s h e e t >  
                 < i n t   v a l = " 0   " / >  
               < / s h o w _ s h e e t >  
               < s h o w _ b l a n k >  
                 < i n t   v a l = " 0   " / >  
               < / s h o w _ b l a n k >  
               < d i s p l a y O p e r a t i o n T o o l >  
                 < i n t   v a l = " 0   " / >  
               < / d i s p l a y O p e r a t i o n T o o l >  
               < d i s p l a y O p e r a t i o n T o o l N a m e / >  
               < v i s i b l e _ t o o l s   c o u n t = " 2 " >  
                 < R G V i s i b l e T o o l s   i n d e x = " 0 " >  
                   < o p e r a t i o n _ n a m e >  
                     < s t r i n g   l e n g t h = " 4 "   v a l = " D - 1 0 " / >  
                   < / o p e r a t i o n _ n a m e >  
                   < t o o l _ r o l e >  
                     < s t r i n g   l e n g t h = " 5 "   v a l = " P u n c h " / >  
                   < / t o o l _ r o l e >  
                 < / R G V i s i b l e T o o l s >  
                 < R G V i s i b l e T o o l s   i n d e x = " 1 " >  
                   < o p e r a t i o n _ n a m e >  
                     < s t r i n g   l e n g t h = " 4 "   v a l = " D - 1 0 " / >  
                   < / o p e r a t i o n _ n a m e >  
                   < t o o l _ r o l e >  
                     < s t r i n g   l e n g t h = " 6 "   v a l = " B i n d e r " / >  
                   < / t o o l _ r o l e >  
                 < / R G V i s i b l e T o o l s >  
               < / v i s i b l e _ t o o l s >  
               < b o u n d i n g _ b o x >  
                 < b o o l   v a l = " f I   " / >  
               < / b o u n d i n g _ b o x >  
               < d i s p l a y A x e s >  
                 < i n t   v a l = " 0   " / >  
               < / d i s p l a y A x e s >  
               < d i s p l a y O u t O f R a n g e >  
                 < i n t   v a l = " 0   " / >  
               < / d i s p l a y O u t O f R a n g e >  
               < c l e a r L a b e l s >  
                 < i n t   v a l = " 0   " / >  
               < / c l e a r L a b e l s >  
             < / R G V i s i b i l i t y >  
           < / v i s i b i l i t y >  
           < c a m e r a >  
             < R G C a m e r a P r o p e r t y >  
               < v i e w _ w i d t h >  
                 < i n t   v a l = " 8 2 9   " / >  
               < / v i e w _ w i d t h >  
               < v i e w _ h e i g h t >  
                 < i n t   v a l = " 8 3 1   " / >  
               < / v i e w _ h e i g h t >  
               < p o s i t i o n   c o u n t = " 3 " >  
                 < d o u b l e   v a l = " 0 . 0 0 0 8 5 0 2 7 1 2 0 1   0 . 3 3 7 7 4 8 2 5 9 3 0 6   1 1 7 8 . 6 8 0 9 0 8 2 0 3 1 2 5   " / >  
               < / p o s i t i o n >  
               < t a r g e t   c o u n t = " 3 " >  
                 < d o u b l e   v a l = " 0 . 0 0 0 8 5 0 2 7 1 2 0 1   0 . 3 3 7 7 4 8 2 5 9 3 0 6   - 3 6 . 2 5 7 2 3 2 6 6 6 0 1 6   " / >  
               < / t a r g e t >  
               < u p   c o u n t = " 3 " >  
                 < d o u b l e   v a l = " 0 . 0 0 0 0 0 0 0 0 0 0 0 0   1 . 0 0 0 0 0 0 0 0 0 0 0 0   0 . 0 0 0 0 0 0 0 0 0 0 0 0   " / >  
               < / u p >  
               < f i e l d W i d t h >  
                 < f l o a t   v a l = " 3 5 6 . 5 0 5 2 7 9 5 4   " / >  
               < / f i e l d W i d t h >  
               < f i e l d H e i g h t >  
                 < f l o a t   v a l = " 3 5 7 . 3 3 7 6 4 6 4 8   " / >  
               < / f i e l d H e i g h t >  
               < p r o j e c t i o n >  
                 < s t r i n g   l e n g t h = " 1 2 "   v a l = " o r t h o g r a p h i c " / >  
               < / p r o j e c t i o n >  
               < f i t T o W i n d o w >  
                 < i n t   v a l = " 1   " / >  
               < / f i t T o W i n d o w >  
               < c a m e r a D i r e c t i o n >  
                 < i n t   v a l = " 0   " / >  
               < / c a m e r a D i r e c t i o n >  
               < p r e d e f i n e d _ v i e w >  
                 < i n t   v a l = " - 1   " / >  
               < / p r e d e f i n e d _ v i e w >  
               < r a t i o >  
                 < d o u b l e   v a l = " 1 . 0 0 0 0 0 0 0 0 0 0 0 0   " / >  
               < / r a t i o >  
               < g l o b a l _ c o o r d >  
                 < b o o l   v a l = " f I   " / >  
               < / g l o b a l _ c o o r d >  
               < a u t o _ p i t c h >  
                 < b o o l   v a l = " f I   " / >  
               < / a u t o _ p i t c h >  
               < r e a l _ p i t c h >  
                 < b o o l   v a l = " f I   " / >  
               < / r e a l _ p i t c h >  
             < / R G C a m e r a P r o p e r t y >  
           < / c a m e r a >  
           < d i s p l a y _ m o d e l >  
             < R G D i s p l a y M o d e l >  
               < e v a l u a t i o n >  
                 < n u l l / >  
               < / e v a l u a t i o n >  
               < g e o m e t r y _ p o s t >  
                 < n u l l / >  
               < / g e o m e t r y _ p o s t >  
               < p r o c e s s _ p l a n >  
                 < n u l l / >  
               < / p r o c e s s _ p l a n >  
               < d i e _ f a c e _ p r o p e r t y >  
                 < n u l l / >  
               < / d i e _ f a c e _ p r o p e r t y >  
               < p r o c e s s _ p r o p e r t y >  
                 < R G P r o c e s s P r o p e r t y >  
                   < o p e r a t i o n >  
                     < s t r i n g   l e n g t h = " 4 "   v a l = " D - 1 0 " / >  
                   < / o p e r a t i o n >  
                   < d i s p l a y D r a w b e a d >  
                     < i n t   v a l = " 0   " / >  
                   < / d i s p l a y D r a w b e a d >  
                   < d i s p l a y D r a w b e a d S t r e n g t h >  
                     < i n t   v a l = " 0   " / >  
                   < / d i s p l a y D r a w b e a d S t r e n g t h >  
                   < d i s p l a y P i l o t >  
                     < i n t   v a l = " 0   " / >  
                   < / d i s p l a y P i l o t >  
                   < d i s p l a y C l a m p s >  
                     < i n t   v a l = " 0   " / >  
                   < / d i s p l a y C l a m p s >  
                 < / R G P r o c e s s P r o p e r t y >  
               < / p r o c e s s _ p r o p e r t y >  
             < / R G D i s p l a y M o d e l >  
           < / d i s p l a y _ m o d e l >  
           < d y n a m i c _ s e c t i o n >  
             < R G D y n a m i c S e c t i o n P r o p e r t y >  
               < m o d e >  
                 < i n t   v a l = " 0   " / >  
               < / m o d e >  
               < d i s t a n c e >  
                 < d o u b l e   v a l = " 0 . 0 0 0 0 0 0 0 0 0 0 0 0   " / >  
               < / d i s t a n c e >  
               < n o r m a l D i r e c t i o n   c o u n t = " 3 " >  
                 < d o u b l e   v a l = " 0 . 0 0 0 0 0 0 0 0 0 0 0 0   1 . 0 0 0 0 0 0 0 0 0 0 0 0   0 . 0 0 0 0 0 0 0 0 0 0 0 0   " / >  
               < / n o r m a l D i r e c t i o n >  
               < c u t t i n g P l a n e M o v e m e n t M o d e >  
                 < i n t   v a l = " 0   " / >  
               < / c u t t i n g P l a n e M o v e m e n t M o d e >  
               < p o s i t i o n O n L i n e >  
                 < d o u b l e   v a l = " 0 . 0 0 0 0 0 0 0 0 0 0 0 0   " / >  
               < / p o s i t i o n O n L i n e >  
               < s h o w F l i p p e d C u t t i n g P l a n e F o r A l o n g L i n e >  
                 < b o o l   v a l = " f I   " / >  
               < / s h o w F l i p p e d C u t t i n g P l a n e F o r A l o n g L i n e >  
               < m a t r i x   c o u n t = " 1 6 " >  
                 < f l o a t   v a l = " 1 . 0 0 0 0 0 0 0 0   0 . 0 0 0 0 0 0 0 0   0 . 0 0 0 0 0 0 0 0   0 . 0 0 0 0 0 0 0 0   0 . 0 0 0 0 0 0 0 0   1 . 0 0 0 0 0 0 0 0   0 . 0 0 0 0 0 0 0 0   0 . 0 0 0 0 0 0 0 0   0 . 0 0 0 0 0 0 0 0   0 . 0 0 0 0 0 0 0 0   1 . 0 0 0 0 0 0 0 0   0 . 0 0 0 0 0 0 0 0   0 . 0 0 0 0 0 0 0 0   0 . 0 0 0 0 0 0 0 0   0 . 0 0 0 0 0 0 0 0   1 . 0 0 0 0 0 0 0 0   " / >  
               < / m a t r i x >  
               < s e c t i o n O v e r v i e w C a m e r a >  
                 < R G C a m e r a P r o p e r t y >  
                   < v i e w _ w i d t h >  
                     < i n t   v a l = " 2 0 0   " / >  
                   < / v i e w _ w i d t h >  
                   < v i e w _ h e i g h t >  
                     < i n t   v a l = " 2 0 0   " / >  
                   < / v i e w _ h e i g h t >  
                   < p o s i t i o n   c o u n t = " 3 " >  
                     < d o u b l e   v a l = " 0 . 0 0 0 0 0 0 0 0 0 0 0 0   0 . 0 0 0 0 0 0 0 0 0 0 0 0   - 5 . 0 0 0 0 0 0 0 0 0 0 0 0   " / >  
                   < / p o s i t i o n >  
                   < t a r g e t   c o u n t = " 3 " >  
                     < d o u b l e   v a l = " 0 . 0 0 0 0 0 0 0 0 0 0 0 0   0 . 0 0 0 0 0 0 0 0 0 0 0 0   0 . 0 0 0 0 0 0 0 0 0 0 0 0   " / >  
                   < / t a r g e t >  
                   < u p   c o u n t = " 3 " >  
                     < d o u b l e   v a l = " 0 . 0 0 0 0 0 0 0 0 0 0 0 0   1 . 0 0 0 0 0 0 0 0 0 0 0 0   0 . 0 0 0 0 0 0 0 0 0 0 0 0   " / >  
                   < / u p >  
                   < f i e l d W i d t h >  
                     < f l o a t   v a l = " 2 . 0 0 0 0 0 0 0 0   " / >  
                   < / f i e l d W i d t h >  
                   < f i e l d H e i g h t >  
                     < f l o a t   v a l = " 2 . 0 0 0 0 0 0 0 0   " / >  
                   < / f i e l d H e i g h t >  
                   < p r o j e c t i o n >  
                     < s t r i n g   l e n g t h = " 1 2 "   v a l = " o r t h o g r a p h i c " / >  
                   < / p r o j e c t i o n >  
                   < f i t T o W i n d o w >  
                     < i n t   v a l = " 0   " / >  
                   < / f i t T o W i n d o w >  
                   < c a m e r a D i r e c t i o n >  
                     < i n t   v a l = " 0   " / >  
                   < / c a m e r a D i r e c t i o n >  
                   < p r e d e f i n e d _ v i e w >  
                     < i n t   v a l = " - 1   " / >  
                   < / p r e d e f i n e d _ v i e w >  
                   < r a t i o >  
                     < d o u b l e   v a l = " 1 . 0 0 0 0 0 0 0 0 0 0 0 0   " / >  
                   < / r a t i o >  
                   < g l o b a l _ c o o r d >  
                     < b o o l   v a l = " f I   " / >  
                   < / g l o b a l _ c o o r d >  
                   < a u t o _ p i t c h >  
                     < b o o l   v a l = " f I   " / >  
                   < / a u t o _ p i t c h >  
                   < r e a l _ p i t c h >  
                     < b o o l   v a l = " f I   " / >  
                   < / r e a l _ p i t c h >  
                 < / R G C a m e r a P r o p e r t y >  
               < / s e c t i o n O v e r v i e w C a m e r a >  
             < / R G D y n a m i c S e c t i o n P r o p e r t y >  
           < / d y n a m i c _ s e c t i o n >  
           < c o m m o n _ l a b e l s >  
             < R G M a i n V i e w C o m m o n L a b e l s >  
               < l a b e l _ i s s u e s _ a l l >  
                 < i n t   v a l = " 0   " / >  
               < / l a b e l _ i s s u e s _ a l l >  
               < l a b e l _ i s s u e s _ c u r r e n t _ o p e r a t i o n >  
                 < i n t   v a l = " 0   " / >  
               < / l a b e l _ i s s u e s _ c u r r e n t _ o p e r a t i o n >  
               < l a b e l _ i s s u e s _ c u r r e n t _ t y p e >  
                 < i n t   v a l = " 0   " / >  
               < / l a b e l _ i s s u e s _ c u r r e n t _ t y p e >  
               < l a b e l _ i s s u e s _ c u r r e n t _ o p _ a n d _ t y p e >  
                 < i n t   v a l = " 0   " / >  
               < / l a b e l _ i s s u e s _ c u r r e n t _ o p _ a n d _ t y p e >  
               < l a b e l _ g l o b a l _ m i n _ m a x >  
                 < i n t   v a l = " 0   " / >  
               < / l a b e l _ g l o b a l _ m i n _ m a x >  
               < l a b e l _ l o c a l _ m i n _ m a x >  
                 < i n t   v a l = " 0   " / >  
               < / l a b e l _ l o c a l _ m i n _ m a x >  
               < l a b e l _ i s s u e s _ m i n _ m a x >  
                 < i n t   v a l = " 0   " / >  
               < / l a b e l _ i s s u e s _ m i n _ m a x >  
               < l a b e l _ d r a w b e a d s >  
                 < i n t   v a l = " 0   " / >  
               < / l a b e l _ d r a w b e a d s >  
               < a r r a n g e _ l a b e l s >  
                 < b o o l   v a l = " f I   " / >  
               < / a r r a n g e _ l a b e l s >  
             < / R G M a i n V i e w C o m m o n L a b e l s >  
           < / c o m m o n _ l a b e l s >  
           < l o c k e d >  
             < b o o l   v a l = " f I   " / >  
           < / l o c k e d >  
         < / R G M a i n V i e w P r o p e r t y >  
       < / C x I n s t a n c e >  
     < / V i e w >  
     < V i e w   I D = " 3 D V i e w 4 " >  
       < C x I n s t a n c e   t y p e n a m e = " R G M a i n V i e w P r o p e r t y "   c o u n t = " 1 " >  
         < R G M a i n V i e w P r o p e r t y >  
           < p r e s e n t e r >  
             < i n t   v a l = " 5   " / >  
           < / p r e s e n t e r >  
           < v i s i b i l i t y >  
             < R G V i s i b i l i t y >  
               < s h o w _ c u r r e n t _ p a r t s >  
                 < i n t   v a l = " 0   " / >  
               < / s h o w _ c u r r e n t _ p a r t s >  
               < s h o w _ i m p o r t e d _ p a r t s >  
                 < i n t   v a l = " 0   " / >  
               < / s h o w _ i m p o r t e d _ p a r t s >  
               < s h o w _ r e f e r e n c e _ s h e e t >  
                 < i n t   v a l = " 0   " / >  
               < / s h o w _ r e f e r e n c e _ s h e e t >  
               < s h o w _ m i r r o r _ s h e e t >  
                 < i n t   v a l = " 0   " / >  
               < / s h o w _ m i r r o r _ s h e e t >  
               < s h o w _ s h e e t >  
                 < i n t   v a l = " 0   " / >  
               < / s h o w _ s h e e t >  
               < s h o w _ b l a n k >  
                 < i n t   v a l = " 0   " / >  
               < / s h o w _ b l a n k >  
               < d i s p l a y O p e r a t i o n T o o l >  
                 < i n t   v a l = " 0   " / >  
               < / d i s p l a y O p e r a t i o n T o o l >  
               < d i s p l a y O p e r a t i o n T o o l N a m e / >  
               < v i s i b l e _ t o o l s   c o u n t = " 1 6 " >  
                 < R G V i s i b l e T o o l s   i n d e x = " 0 " >  
                   < o p e r a t i o n _ n a m e >  
                     < s t r i n g   l e n g t h = " 4 "   v a l = " T - 2 0 " / >  
                   < / o p e r a t i o n _ n a m e >  
                   < t o o l _ r o l e >  
                     < s t r i n g   l e n g t h = " 4 "   v a l = " P o s t " / >  
                   < / t o o l _ r o l e >  
                 < / R G V i s i b l e T o o l s >  
                 < R G V i s i b l e T o o l s   i n d e x = " 1 " >  
                   < o p e r a t i o n _ n a m e >  
                     < s t r i n g   l e n g t h = " 4 "   v a l = " T - 2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2 " >  
                   < o p e r a t i o n _ n a m e >  
                     < s t r i n g   l e n g t h = " 4 "   v a l = " T - 2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3 " >  
                   < o p e r a t i o n _ n a m e >  
                     < s t r i n g   l e n g t h = " 4 "   v a l = " T - 2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4 " >  
                   < o p e r a t i o n _ n a m e >  
                     < s t r i n g   l e n g t h = " 4 "   v a l = " T - 2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5 " >  
                   < o p e r a t i o n _ n a m e >  
                     < s t r i n g   l e n g t h = " 4 "   v a l = " T - 2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6 " >  
                   < o p e r a t i o n _ n a m e >  
                     < s t r i n g   l e n g t h = " 4 "   v a l = " T - 2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7 " >  
                   < o p e r a t i o n _ n a m e >  
                     < s t r i n g   l e n g t h = " 4 "   v a l = " T - 2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8 " >  
                   < o p e r a t i o n _ n a m e >  
                     < s t r i n g   l e n g t h = " 4 "   v a l = " T - 2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9 " >  
                   < o p e r a t i o n _ n a m e >  
                     < s t r i n g   l e n g t h = " 4 "   v a l = " T - 2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1 0 " >  
                   < o p e r a t i o n _ n a m e >  
                     < s t r i n g   l e n g t h = " 4 "   v a l = " T - 2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1 1 " >  
                   < o p e r a t i o n _ n a m e >  
                     < s t r i n g   l e n g t h = " 4 "   v a l = " T - 2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1 2 " >  
                   < o p e r a t i o n _ n a m e >  
                     < s t r i n g   l e n g t h = " 4 "   v a l = " T - 2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1 3 " >  
                   < o p e r a t i o n _ n a m e >  
                     < s t r i n g   l e n g t h = " 4 "   v a l = " T - 2 0 " / >  
                   < / o p e r a t i o n _ n a m e >  
                   < t o o l _ r o l e >  
                     < s t r i n g   l e n g t h = " 8 "   v a l = " T r i m m i n g " / >  
                   < / t o o l _ r o l e >  
                 < / R G V i s i b l e T o o l s >  
                 < R G V i s i b l e T o o l s   i n d e x = " 1 4 " >  
                   < o p e r a t i o n _ n a m e >  
                     < s t r i n g   l e n g t h = " 4 "   v a l = " T - 2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1 5 " >  
                   < o p e r a t i o n _ n a m e >  
                     < s t r i n g   l e n g t h = " 4 "   v a l = " T - 2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< / v i s i b l e _ t o o l s >  
               < b o u n d i n g _ b o x >  
                 < b o o l   v a l = " f I   " / >  
               < / b o u n d i n g _ b o x >  
               < d i s p l a y A x e s >  
                 < i n t   v a l = " 1   " / >  
               < / d i s p l a y A x e s >  
               < d i s p l a y O u t O f R a n g e >  
                 < i n t   v a l = " 0   " / >  
               < / d i s p l a y O u t O f R a n g e >  
               < c l e a r L a b e l s >  
                 < i n t   v a l = " 0   " / >  
               < / c l e a r L a b e l s >  
               < v i s i b l e _ c u r v e s   c o u n t = " 1 5 " >  
                 < R G V i s i b l e C u r v e s   i n d e x = " 0 " >  
                   < m o d u l e _ n a m e / >  
                   < c u r v e _ n a m e >  
                     < s t r i n g   l e n g t h = " 1 2 2 "   v a l = " D e s i g n R e a l i z a t i o n [ 0 ] | D e s i g n D e f i n i t i o n [ 0 ] | P r o c e s s D e f i n i t i o n [ 0 ] | O p e r a t i o n [ 2 ] | C u t t i n g   p u n c h [ 0 ] | C u t   l i n e [ 0 ] | L i n e D i s p l a y I t e m [ 0 ] " / >  
                   < / c u r v e _ n a m e >  
                 < / R G V i s i b l e C u r v e s >  
                 < R G V i s i b l e C u r v e s   i n d e x = " 1 " >  
                   < m o d u l e _ n a m e / >  
                   < c u r v e _ n a m e >  
                     < s t r i n g   l e n g t h = " 1 2 2 "   v a l = " D e s i g n R e a l i z a t i o n [ 0 ] | D e s i g n D e f i n i t i o n [ 0 ] | P r o c e s s D e f i n i t i o n [ 0 ] | O p e r a t i o n [ 2 ] | C u t t i n g   p u n c h [ 1 ] | C u t   l i n e [ 0 ] | L i n e D i s p l a y I t e m [ 0 ] " / >  
                   < / c u r v e _ n a m e >  
                 < / R G V i s i b l e C u r v e s >  
                 < R G V i s i b l e C u r v e s   i n d e x = " 2 " >  
                   < m o d u l e _ n a m e / >  
                   < c u r v e _ n a m e >  
                     < s t r i n g   l e n g t h = " 1 2 2 "   v a l = " D e s i g n R e a l i z a t i o n [ 0 ] | D e s i g n D e f i n i t i o n [ 0 ] | P r o c e s s D e f i n i t i o n [ 0 ] | O p e r a t i o n [ 2 ] | C u t t i n g   p u n c h [ 2 ] | C u t   l i n e [ 0 ] | L i n e D i s p l a y I t e m [ 0 ] " / >  
                   < / c u r v e _ n a m e >  
                 < / R G V i s i b l e C u r v e s >  
                 < R G V i s i b l e C u r v e s   i n d e x = " 3 " >  
                   < m o d u l e _ n a m e / >  
                   < c u r v e _ n a m e >  
                     < s t r i n g   l e n g t h = " 1 2 2 "   v a l = " D e s i g n R e a l i z a t i o n [ 0 ] | D e s i g n D e f i n i t i o n [ 0 ] | P r o c e s s D e f i n i t i o n [ 0 ] | O p e r a t i o n [ 2 ] | C u t t i n g   p u n c h [ 3 ] | C u t   l i n e [ 0 ] | L i n e D i s p l a y I t e m [ 0 ] " / >  
                   < / c u r v e _ n a m e >  
                 < / R G V i s i b l e C u r v e s >  
                 < R G V i s i b l e C u r v e s   i n d e x = " 4 " >  
                   < m o d u l e _ n a m e / >  
                   < c u r v e _ n a m e >  
                     < s t r i n g   l e n g t h = " 1 2 2 "   v a l = " D e s i g n R e a l i z a t i o n [ 0 ] | D e s i g n D e f i n i t i o n [ 0 ] | P r o c e s s D e f i n i t i o n [ 0 ] | O p e r a t i o n [ 2 ] | C u t t i n g   p u n c h [ 4 ] | C u t   l i n e [ 0 ] | L i n e D i s p l a y I t e m [ 0 ] " / >  
                   < / c u r v e _ n a m e >  
                 < / R G V i s i b l e C u r v e s >  
                 < R G V i s i b l e C u r v e s   i n d e x = " 5 " >  
                   < m o d u l e _ n a m e / >  
                   < c u r v e _ n a m e >  
                     < s t r i n g   l e n g t h = " 1 2 2 "   v a l = " D e s i g n R e a l i z a t i o n [ 0 ] | D e s i g n D e f i n i t i o n [ 0 ] | P r o c e s s D e f i n i t i o n [ 0 ] | O p e r a t i o n [ 2 ] | C u t t i n g   p u n c h [ 5 ] | C u t   l i n e [ 0 ] | L i n e D i s p l a y I t e m [ 0 ] " / >  
                   < / c u r v e _ n a m e >  
                 < / R G V i s i b l e C u r v e s >  
                 < R G V i s i b l e C u r v e s   i n d e x = " 6 " >  
                   < m o d u l e _ n a m e / >  
                   < c u r v e _ n a m e >  
                     < s t r i n g   l e n g t h = " 1 2 2 "   v a l = " D e s i g n R e a l i z a t i o n [ 0 ] | D e s i g n D e f i n i t i o n [ 0 ] | P r o c e s s D e f i n i t i o n [ 0 ] | O p e r a t i o n [ 2 ] | C u t t i n g   p u n c h [ 6 ] | C u t   l i n e [ 0 ] | L i n e D i s p l a y I t e m [ 0 ] " / >  
                   < / c u r v e _ n a m e >  
                 < / R G V i s i b l e C u r v e s >  
                 < R G V i s i b l e C u r v e s   i n d e x = " 7 " >  
                   < m o d u l e _ n a m e / >  
                   < c u r v e _ n a m e >  
                     < s t r i n g   l e n g t h = " 1 2 2 "   v a l = " D e s i g n R e a l i z a t i o n [ 0 ] | D e s i g n D e f i n i t i o n [ 0 ] | P r o c e s s D e f i n i t i o n [ 0 ] | O p e r a t i o n [ 2 ] | C u t t i n g   p u n c h [ 7 ] | C u t   l i n e [ 0 ] | L i n e D i s p l a y I t e m [ 0 ] " / >  
                   < / c u r v e _ n a m e >  
                 < / R G V i s i b l e C u r v e s >  
                 < R G V i s i b l e C u r v e s   i n d e x = " 8 " >  
                   < m o d u l e _ n a m e / >  
                   < c u r v e _ n a m e >  
                     < s t r i n g   l e n g t h = " 1 2 2 "   v a l = " D e s i g n R e a l i z a t i o n [ 0 ] | D e s i g n D e f i n i t i o n [ 0 ] | P r o c e s s D e f i n i t i o n [ 0 ] | O p e r a t i o n [ 2 ] | C u t t i n g   p u n c h [ 8 ] | C u t   l i n e [ 0 ] | L i n e D i s p l a y I t e m [ 0 ] " / >  
                   < / c u r v e _ n a m e >  
                 < / R G V i s i b l e C u r v e s >  
                 < R G V i s i b l e C u r v e s   i n d e x = " 9 " >  
                   < m o d u l e _ n a m e / >  
                   < c u r v e _ n a m e >  
                     < s t r i n g   l e n g t h = " 1 2 2 "   v a l = " D e s i g n R e a l i z a t i o n [ 0 ] | D e s i g n D e f i n i t i o n [ 0 ] | P r o c e s s D e f i n i t i o n [ 0 ] | O p e r a t i o n [ 2 ] | C u t t i n g   p u n c h [ 9 ] | C u t   l i n e [ 0 ] | L i n e D i s p l a y I t e m [ 0 ] " / >  
                   < / c u r v e _ n a m e >  
                 < / R G V i s i b l e C u r v e s >  
                 < R G V i s i b l e C u r v e s   i n d e x = " 1 0 " >  
                   < m o d u l e _ n a m e / >  
                   < c u r v e _ n a m e >  
                     < s t r i n g   l e n g t h = " 1 2 3 "   v a l = " D e s i g n R e a l i z a t i o n [ 0 ] | D e s i g n D e f i n i t i o n [ 0 ] | P r o c e s s D e f i n i t i o n [ 0 ] | O p e r a t i o n [ 2 ] | C u t t i n g   p u n c h [ 1 0 ] | C u t   l i n e [ 0 ] | L i n e D i s p l a y I t e m [ 0 ] " / >  
                   < / c u r v e _ n a m e >  
                 < / R G V i s i b l e C u r v e s >  
                 < R G V i s i b l e C u r v e s   i n d e x = " 1 1 " >  
                   < m o d u l e _ n a m e / >  
                   < c u r v e _ n a m e >  
                     < s t r i n g   l e n g t h = " 1 2 3 "   v a l = " D e s i g n R e a l i z a t i o n [ 0 ] | D e s i g n D e f i n i t i o n [ 0 ] | P r o c e s s D e f i n i t i o n [ 0 ] | O p e r a t i o n [ 2 ] | C u t t i n g   p u n c h [ 1 1 ] | C u t   l i n e [ 0 ] | L i n e D i s p l a y I t e m [ 0 ] " / >  
                   < / c u r v e _ n a m e >  
                 < / R G V i s i b l e C u r v e s >  
                 < R G V i s i b l e C u r v e s   i n d e x = " 1 2 " >  
                   < m o d u l e _ n a m e / >  
                   < c u r v e _ n a m e >  
                     < s t r i n g   l e n g t h = " 1 2 3 "   v a l = " D e s i g n R e a l i z a t i o n [ 0 ] | D e s i g n D e f i n i t i o n [ 0 ] | P r o c e s s D e f i n i t i o n [ 0 ] | O p e r a t i o n [ 2 ] | C u t t i n g   p u n c h [ 1 2 ] | C u t   l i n e [ 0 ] | L i n e D i s p l a y I t e m [ 0 ] " / >  
                   < / c u r v e _ n a m e >  
                 < / R G V i s i b l e C u r v e s >  
                 < R G V i s i b l e C u r v e s   i n d e x = " 1 3 " >  
                   < m o d u l e _ n a m e / >  
                   < c u r v e _ n a m e >  
                     < s t r i n g   l e n g t h = " 1 2 3 "   v a l = " D e s i g n R e a l i z a t i o n [ 0 ] | D e s i g n D e f i n i t i o n [ 0 ] | P r o c e s s D e f i n i t i o n [ 0 ] | O p e r a t i o n [ 2 ] | C u t t i n g   p u n c h [ 1 3 ] | C u t   l i n e [ 0 ] | L i n e D i s p l a y I t e m [ 0 ] " / >  
                   < / c u r v e _ n a m e >  
                 < / R G V i s i b l e C u r v e s >  
                 < R G V i s i b l e C u r v e s   i n d e x = " 1 4 " >  
                   < m o d u l e _ n a m e / >  
                   < c u r v e _ n a m e >  
                     < s t r i n g   l e n g t h = " 1 2 3 "   v a l = " D e s i g n R e a l i z a t i o n [ 0 ] | D e s i g n D e f i n i t i o n [ 0 ] | P r o c e s s D e f i n i t i o n [ 0 ] | O p e r a t i o n [ 2 ] | C u t t i n g   p u n c h [ 1 4 ] | C u t   l i n e [ 0 ] | L i n e D i s p l a y I t e m [ 0 ] " / >  
                   < / c u r v e _ n a m e >  
                 < / R G V i s i b l e C u r v e s >  
               < / v i s i b l e _ c u r v e s >  
             < / R G V i s i b i l i t y >  
           < / v i s i b i l i t y >  
           < c a m e r a >  
             < R G C a m e r a P r o p e r t y >  
               < v i e w _ w i d t h >  
                 < i n t   v a l = " 8 3 1   " / >  
               < / v i e w _ w i d t h >  
               < v i e w _ h e i g h t >  
                 < i n t   v a l = " 8 3 1   " / >  
               < / v i e w _ h e i g h t >  
               < p o s i t i o n   c o u n t = " 3 " >  
                 < d o u b l e   v a l = " 1 7 4 . 6 0 5 8 0 4 4 4 3 3 5 9   1 0 4 . 1 5 8 6 3 0 3 7 1 0 9 4   5 5 6 0 . 9 8 0 9 5 7 0 3 1 2 5 0   " / >  
               < / p o s i t i o n >  
               < t a r g e t   c o u n t = " 3 " >  
                 < d o u b l e   v a l = " 1 7 4 . 6 0 5 8 0 4 4 4 3 3 5 9   1 0 4 . 1 5 8 6 3 0 3 7 1 0 9 4   - 1 1 0 . 0 9 2 6 6 6 6 2 5 9 7 7   " / >  
               < / t a r g e t >  
               < u p   c o u n t = " 3 " >  
                 < d o u b l e   v a l = " 0 . 0 0 0 0 0 0 0 0 0 0 0 0   1 . 0 0 0 0 0 0 0 0 0 0 0 0   0 . 0 0 0 0 0 0 0 0 0 0 0 0   " / >  
               < / u p >  
               < f i e l d W i d t h >  
                 < f l o a t   v a l = " 1 6 2 7 . 9 8 5 2 2 9 4 9   " / >  
               < / f i e l d W i d t h >  
               < f i e l d H e i g h t >  
                 < f l o a t   v a l = " 1 6 2 7 . 9 8 5 2 2 9 4 9   " / >  
               < / f i e l d H e i g h t >  
               < p r o j e c t i o n >  
                 < s t r i n g   l e n g t h = " 1 2 "   v a l = " o r t h o g r a p h i c " / >  
               < / p r o j e c t i o n >  
               < f i t T o W i n d o w >  
                 < i n t   v a l = " 1   " / >  
               < / f i t T o W i n d o w >  
               < c a m e r a D i r e c t i o n >  
                 < i n t   v a l = " 1   " / >  
               < / c a m e r a D i r e c t i o n >  
               < p r e d e f i n e d _ v i e w >  
                 < i n t   v a l = " - 1   " / >  
               < / p r e d e f i n e d _ v i e w >  
               < r a t i o >  
                 < d o u b l e   v a l = " 1 . 0 0 0 0 0 0 0 0 0 0 0 0   " / >  
               < / r a t i o >  
               < g l o b a l _ c o o r d >  
                 < b o o l   v a l = " f I   " / >  
               < / g l o b a l _ c o o r d >  
               < a u t o _ p i t c h >  
                 < b o o l   v a l = " f I   " / >  
               < / a u t o _ p i t c h >  
               < r e a l _ p i t c h >  
                 < b o o l   v a l = " f I   " / >  
               < / r e a l _ p i t c h >  
             < / R G C a m e r a P r o p e r t y >  
           < / c a m e r a >  
           < d i s p l a y _ m o d e l >  
             < R G D i s p l a y M o d e l >  
               < e v a l u a t i o n >  
                 < n u l l / >  
               < / e v a l u a t i o n >  
               < g e o m e t r y _ p o s t >  
                 < n u l l / >  
               < / g e o m e t r y _ p o s t >  
               < p r o c e s s _ p l a n >  
                 < n u l l / >  
               < / p r o c e s s _ p l a n >  
               < d i e _ f a c e _ p r o p e r t y >  
                 < n u l l / >  
               < / d i e _ f a c e _ p r o p e r t y >  
               < p r o c e s s _ p r o p e r t y >  
                 < R G P r o c e s s P r o p e r t y >  
                   < o p e r a t i o n >  
                     < s t r i n g   l e n g t h = " 4 "   v a l = " T - 2 0 " / >  
                   < / o p e r a t i o n >  
                   < d i s p l a y D r a w b e a d >  
                     < i n t   v a l = " 0   " / >  
                   < / d i s p l a y D r a w b e a d >  
                   < d i s p l a y D r a w b e a d S t r e n g t h >  
                     < i n t   v a l = " 0   " / >  
                   < / d i s p l a y D r a w b e a d S t r e n g t h >  
                   < d i s p l a y P i l o t >  
                     < i n t   v a l = " 0   " / >  
                   < / d i s p l a y P i l o t >  
                   < d i s p l a y C l a m p s >  
                     < i n t   v a l = " 0   " / >  
                   < / d i s p l a y C l a m p s >  
                 < / R G P r o c e s s P r o p e r t y >  
               < / p r o c e s s _ p r o p e r t y >  
             < / R G D i s p l a y M o d e l >  
           < / d i s p l a y _ m o d e l >  
           < d y n a m i c _ s e c t i o n >  
             < R G D y n a m i c S e c t i o n P r o p e r t y >  
               < m o d e >  
                 < i n t   v a l = " 0   " / >  
               < / m o d e >  
               < d i s t a n c e >  
                 < d o u b l e   v a l = " - 4 9 0 . 0 5 2 3 0 7 6 0 6 1 7 5   " / >  
               < / d i s t a n c e >  
               < n o r m a l D i r e c t i o n   c o u n t = " 3 " >  
                 < d o u b l e   v a l = " 0 . 1 7 7 4 5 9 0 9 0 9 4 8   0 . 9 8 4 1 2 8 1 7 7 1 6 6   0 . 0 0 0 0 0 0 0 0 0 0 0 0   " / >  
               < / n o r m a l D i r e c t i o n >  
               < c u t t i n g P l a n e M o v e m e n t M o d e >  
                 < i n t   v a l = " 0   " / >  
               < / c u t t i n g P l a n e M o v e m e n t M o d e >  
               < p o s i t i o n O n L i n e >  
                 < d o u b l e   v a l = " 0 . 0 0 0 0 0 0 0 0 0 0 0 0   " / >  
               < / p o s i t i o n O n L i n e >  
               < s h o w F l i p p e d C u t t i n g P l a n e F o r A l o n g L i n e >  
                 < b o o l   v a l = " f I   " / >  
               < / s h o w F l i p p e d C u t t i n g P l a n e F o r A l o n g L i n e >  
               < m a t r i x   c o u n t = " 1 6 " >  
                 < f l o a t   v a l = " 0 . 9 8 4 1 2 8 1 8   - 0 . 1 7 7 4 5 9 0 9   0 . 0 0 0 0 0 0 0 0   0 . 0 0 0 0 0 0 0 0   0 . 1 7 7 4 5 9 0 9   0 . 9 8 4 1 2 8 1 8   0 . 0 0 0 0 0 0 0 0   0 . 0 0 0 0 0 0 0 0   0 . 0 0 0 0 0 0 0 0   0 . 0 0 0 0 0 0 0 0   1 . 0 0 0 0 0 0 0 0   0 . 0 0 0 0 0 0 0 0   - 8 6 . 9 6 4 2 9 4 4 3   - 4 8 2 . 2 7 4 2 6 1 4 7   0 . 0 0 0 0 0 0 0 0   1 . 0 0 0 0 0 0 0 0   " / >  
               < / m a t r i x >  
               < s e c t i o n O v e r v i e w C a m e r a >  
                 < R G C a m e r a P r o p e r t y >  
                   < v i e w _ w i d t h >  
                     < i n t   v a l = " 5 0 8   " / >  
                   < / v i e w _ w i d t h >  
                   < v i e w _ h e i g h t >  
                     < i n t   v a l = " 4 6 7   " / >  
                   < / v i e w _ h e i g h t >  
                   < p o s i t i o n   c o u n t = " 3 " >  
                     < d o u b l e   v a l = " 2 7 9 . 7 2 1 6 7 9 6 8 7 5 0 0   - 2 5 8 . 0 4 9 1 9 4 3 3 5 9 3 8   6 5 1 2 . 2 6 3 6 7 1 8 7 5 0 0 0   " / >  
                   < / p o s i t i o n >  
                   < t a r g e t   c o u n t = " 3 " >  
                     < d o u b l e   v a l = " 2 7 9 . 7 2 1 6 7 9 6 8 7 5 0 0   - 2 5 8 . 0 4 9 1 9 4 3 3 5 9 3 8   - 2 4 . 3 1 4 4 5 5 0 3 2 3 4 9   " / >  
                   < / t a r g e t >  
                   < u p   c o u n t = " 3 " >  
                     < d o u b l e   v a l = " 0 . 0 0 0 0 0 0 1 3 5 8 3 5   0 . 9 9 9 9 9 9 4 0 3 9 5 4   - 0 . 0 0 0 0 0 0 0 0 0 9 3 1   " / >  
                   < / u p >  
                   < f i e l d W i d t h >  
                     < f l o a t   v a l = " 2 2 9 0 . 2 4 3 1 6 4 0 6   " / >  
                   < / f i e l d W i d t h >  
                   < f i e l d H e i g h t >  
                     < f l o a t   v a l = " 1 2 6 1 . 3 8 1 4 6 9 7 3   " / >  
                   < / f i e l d H e i g h t >  
                   < p r o j e c t i o n >  
                     < s t r i n g   l e n g t h = " 1 2 "   v a l = " o r t h o g r a p h i c " / >  
                   < / p r o j e c t i o n >  
                   < f i t T o W i n d o w >  
                     < i n t   v a l = " 0   " / >  
                   < / f i t T o W i n d o w >  
                   < c a m e r a D i r e c t i o n >  
                     < i n t   v a l = " 0   " / >  
                   < / c a m e r a D i r e c t i o n >  
                   < p r e d e f i n e d _ v i e w >  
                     < i n t   v a l = " - 1   " / >  
                   < / p r e d e f i n e d _ v i e w >  
                   < r a t i o >  
                     < d o u b l e   v a l = " 1 . 0 0 0 0 0 0 0 0 0 0 0 0   " / >  
                   < / r a t i o >  
                   < g l o b a l _ c o o r d >  
                     < b o o l   v a l = " f I   " / >  
                   < / g l o b a l _ c o o r d >  
                   < a u t o _ p i t c h >  
                     < b o o l   v a l = " f I   " / >  
                   < / a u t o _ p i t c h >  
                   < r e a l _ p i t c h >  
                     < b o o l   v a l = " f I   " / >  
                   < / r e a l _ p i t c h >  
                 < / R G C a m e r a P r o p e r t y >  
               < / s e c t i o n O v e r v i e w C a m e r a >  
             < / R G D y n a m i c S e c t i o n P r o p e r t y >  
           < / d y n a m i c _ s e c t i o n >  
           < c o m m o n _ l a b e l s >  
             < R G M a i n V i e w C o m m o n L a b e l s >  
               < l a b e l _ i s s u e s _ a l l >  
                 < i n t   v a l = " 0   " / >  
               < / l a b e l _ i s s u e s _ a l l >  
               < l a b e l _ i s s u e s _ c u r r e n t _ o p e r a t i o n >  
                 < i n t   v a l = " 0   " / >  
               < / l a b e l _ i s s u e s _ c u r r e n t _ o p e r a t i o n >  
               < l a b e l _ i s s u e s _ c u r r e n t _ t y p e >  
                 < i n t   v a l = " 0   " / >  
               < / l a b e l _ i s s u e s _ c u r r e n t _ t y p e >  
               < l a b e l _ i s s u e s _ c u r r e n t _ o p _ a n d _ t y p e >  
                 < i n t   v a l = " 0   " / >  
               < / l a b e l _ i s s u e s _ c u r r e n t _ o p _ a n d _ t y p e >  
               < l a b e l _ g l o b a l _ m i n _ m a x >  
                 < i n t   v a l = " 0   " / >  
               < / l a b e l _ g l o b a l _ m i n _ m a x >  
               < l a b e l _ l o c a l _ m i n _ m a x >  
                 < i n t   v a l = " 0   " / >  
               < / l a b e l _ l o c a l _ m i n _ m a x >  
               < l a b e l _ i s s u e s _ m i n _ m a x >  
                 < i n t   v a l = " 0   " / >  
               < / l a b e l _ i s s u e s _ m i n _ m a x >  
               < l a b e l _ d r a w b e a d s >  
                 < i n t   v a l = " 0   " / >  
               < / l a b e l _ d r a w b e a d s >  
               < a r r a n g e _ l a b e l s >  
                 < b o o l   v a l = " f I   " / >  
               < / a r r a n g e _ l a b e l s >  
             < / R G M a i n V i e w C o m m o n L a b e l s >  
           < / c o m m o n _ l a b e l s >  
           < l o c k e d >  
             < b o o l   v a l = " f I   " / >  
           < / l o c k e d >  
         < / R G M a i n V i e w P r o p e r t y >  
       < / C x I n s t a n c e >  
     < / V i e w >  
     < V i e w   I D = " 3 D V i e w 5 " >  
       < C x I n s t a n c e   t y p e n a m e = " R G M a i n V i e w P r o p e r t y "   c o u n t = " 1 " >  
         < R G M a i n V i e w P r o p e r t y >  
           < p r e s e n t e r >  
             < i n t   v a l = " 5   " / >  
           < / p r e s e n t e r >  
           < v i s i b i l i t y >  
             < R G V i s i b i l i t y >  
               < s h o w _ c u r r e n t _ p a r t s >  
                 < i n t   v a l = " 0   " / >  
               < / s h o w _ c u r r e n t _ p a r t s >  
               < s h o w _ i m p o r t e d _ p a r t s >  
                 < i n t   v a l = " 0   " / >  
               < / s h o w _ i m p o r t e d _ p a r t s >  
               < s h o w _ r e f e r e n c e _ s h e e t >  
                 < i n t   v a l = " 0   " / >  
               < / s h o w _ r e f e r e n c e _ s h e e t >  
               < s h o w _ m i r r o r _ s h e e t >  
                 < i n t   v a l = " 0   " / >  
               < / s h o w _ m i r r o r _ s h e e t >  
               < s h o w _ s h e e t >  
                 < i n t   v a l = " 0   " / >  
               < / s h o w _ s h e e t >  
               < s h o w _ b l a n k >  
                 < i n t   v a l = " 0   " / >  
               < / s h o w _ b l a n k >  
               < d i s p l a y O p e r a t i o n T o o l >  
                 < i n t   v a l = " 0   " / >  
               < / d i s p l a y O p e r a t i o n T o o l >  
               < d i s p l a y O p e r a t i o n T o o l N a m e / >  
               < v i s i b l e _ t o o l s   c o u n t = " 1 2 " >  
                 < R G V i s i b l e T o o l s   i n d e x = " 0 " >  
                   < o p e r a t i o n _ n a m e >  
                     < s t r i n g   l e n g t h = " 4 "   v a l = " F - 3 0 " / >  
                   < / o p e r a t i o n _ n a m e >  
                   < t o o l _ r o l e >  
                     < s t r i n g   l e n g t h = " 7 "   v a l = " G e n e r i c " / >  
                   < / t o o l _ r o l e >  
                 < / R G V i s i b l e T o o l s >  
                 < R G V i s i b l e T o o l s   i n d e x = " 1 " >  
                   < o p e r a t i o n _ n a m e >  
                     < s t r i n g   l e n g t h = " 4 "   v a l = " F - 3 0 " / >  
                   < / o p e r a t i o n _ n a m e >  
                   < t o o l _ r o l e >  
                     < s t r i n g   l e n g t h = " 7 "   v a l = " G e n e r i c " / >  
                   < / t o o l _ r o l e >  
                 < / R G V i s i b l e T o o l s >  
                 < R G V i s i b l e T o o l s   i n d e x = " 2 " >  
                   < o p e r a t i o n _ n a m e >  
                     < s t r i n g   l e n g t h = " 4 "   v a l = " F - 3 0 " / >  
                   < / o p e r a t i o n _ n a m e >  
                   < t o o l _ r o l e >  
                     < s t r i n g   l e n g t h = " 7 "   v a l = " G e n e r i c " / >  
                   < / t o o l _ r o l e >  
                 < / R G V i s i b l e T o o l s >  
                 < R G V i s i b l e T o o l s   i n d e x = " 3 " >  
                   < o p e r a t i o n _ n a m e >  
                     < s t r i n g   l e n g t h = " 4 "   v a l = " F - 3 0 " / >  
                   < / o p e r a t i o n _ n a m e >  
                   < t o o l _ r o l e >  
                     < s t r i n g   l e n g t h = " 7 "   v a l = " G e n e r i c " / >  
                   < / t o o l _ r o l e >  
                 < / R G V i s i b l e T o o l s >  
                 < R G V i s i b l e T o o l s   i n d e x = " 4 " >  
                   < o p e r a t i o n _ n a m e >  
                     < s t r i n g   l e n g t h = " 4 "   v a l = " F - 3 0 " / >  
                   < / o p e r a t i o n _ n a m e >  
                   < t o o l _ r o l e >  
                     < s t r i n g   l e n g t h = " 7 "   v a l = " G e n e r i c " / >  
                   < / t o o l _ r o l e >  
                 < / R G V i s i b l e T o o l s >  
                 < R G V i s i b l e T o o l s   i n d e x = " 5 " >  
                   < o p e r a t i o n _ n a m e >  
                     < s t r i n g   l e n g t h = " 4 "   v a l = " F - 3 0 " / >  
                   < / o p e r a t i o n _ n a m e >  
                   < t o o l _ r o l e >  
                     < s t r i n g   l e n g t h = " 7 "   v a l = " G e n e r i c " / >  
                   < / t o o l _ r o l e >  
                 < / R G V i s i b l e T o o l s >  
                 < R G V i s i b l e T o o l s   i n d e x = " 6 " >  
                   < o p e r a t i o n _ n a m e >  
                     < s t r i n g   l e n g t h = " 4 "   v a l = " F - 3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7 " >  
                   < o p e r a t i o n _ n a m e >  
                     < s t r i n g   l e n g t h = " 4 "   v a l = " F - 3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8 " >  
                   < o p e r a t i o n _ n a m e >  
                     < s t r i n g   l e n g t h = " 4 "   v a l = " F - 3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9 " >  
                   < o p e r a t i o n _ n a m e >  
                     < s t r i n g   l e n g t h = " 4 "   v a l = " F - 3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1 0 " >  
                   < o p e r a t i o n _ n a m e >  
                     < s t r i n g   l e n g t h = " 4 "   v a l = " F - 3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  < R G V i s i b l e T o o l s   i n d e x = " 1 1 " >  
                   < o p e r a t i o n _ n a m e >  
                     < s t r i n g   l e n g t h = " 4 "   v a l = " F - 3 0 " / >  
                   < / o p e r a t i o n _ n a m e >  
                   < t o o l _ r o l e >  
                     < s t r i n g   l e n g t h = " 8 "   v a l = " P i e r c i n g " / >  
                   < / t o o l _ r o l e >  
                 < / R G V i s i b l e T o o l s >  
               < / v i s i b l e _ t o o l s >  
               < b o u n d i n g _ b o x >  
                 < b o o l   v a l = " f I   " / >  
               < / b o u n d i n g _ b o x >  
               < d i s p l a y A x e s >  
                 < i n t   v a l = " 1   " / >  
               < / d i s p l a y A x e s >  
               < d i s p l a y O u t O f R a n g e >  
                 < i n t   v a l = " 0   " / >  
               < / d i s p l a y O u t O f R a n g e >  
               < c l e a r L a b e l s >  
                 < i n t   v a l = " 0   " / >  
               < / c l e a r L a b e l s >  
               < v i s i b l e _ c u r v e s   c o u n t = " 5 " >  
                 < R G V i s i b l e C u r v e s   i n d e x = " 0 " >  
                   < m o d u l e _ n a m e / >  
                   < c u r v e _ n a m e >  
                     < s t r i n g   l e n g t h = " 1 2 2 "   v a l = " D e s i g n R e a l i z a t i o n [ 0 ] | D e s i g n D e f i n i t i o n [ 0 ] | P r o c e s s D e f i n i t i o n [ 0 ] | O p e r a t i o n [ 4 ] | C u t t i n g   p u n c h [ 1 ] | C u t   l i n e [ 0 ] | L i n e D i s p l a y I t e m [ 0 ] " / >  
                   < / c u r v e _ n a m e >  
                 < / R G V i s i b l e C u r v e s >  
                 < R G V i s i b l e C u r v e s   i n d e x = " 1 " >  
                   < m o d u l e _ n a m e / >  
                   < c u r v e _ n a m e >  
                     < s t r i n g   l e n g t h = " 1 2 2 "   v a l = " D e s i g n R e a l i z a t i o n [ 0 ] | D e s i g n D e f i n i t i o n [ 0 ] | P r o c e s s D e f i n i t i o n [ 0 ] | O p e r a t i o n [ 4 ] | C u t t i n g   p u n c h [ 2 ] | C u t   l i n e [ 0 ] | L i n e D i s p l a y I t e m [ 0 ] " / >  
                   < / c u r v e _ n a m e >  
                 < / R G V i s i b l e C u r v e s >  
                 < R G V i s i b l e C u r v e s   i n d e x = " 2 " >  
                   < m o d u l e _ n a m e / >  
                   < c u r v e _ n a m e >  
                     < s t r i n g   l e n g t h = " 1 2 2 "   v a l = " D e s i g n R e a l i z a t i o n [ 0 ] | D e s i g n D e f i n i t i o n [ 0 ] | P r o c e s s D e f i n i t i o n [ 0 ] | O p e r a t i o n [ 4 ] | C u t t i n g   p u n c h [ 3 ] | C u t   l i n e [ 0 ] | L i n e D i s p l a y I t e m [ 0 ] " / >  
                   < / c u r v e _ n a m e >  
                 < / R G V i s i b l e C u r v e s >  
                 < R G V i s i b l e C u r v e s   i n d e x = " 3 " >  
                   < m o d u l e _ n a m e / >  
                   < c u r v e _ n a m e >  
                     < s t r i n g   l e n g t h = " 1 2 2 "   v a l = " D e s i g n R e a l i z a t i o n [ 0 ] | D e s i g n D e f i n i t i o n [ 0 ] | P r o c e s s D e f i n i t i o n [ 0 ] | O p e r a t i o n [ 4 ] | C u t t i n g   p u n c h [ 4 ] | C u t   l i n e [ 0 ] | L i n e D i s p l a y I t e m [ 0 ] " / >  
                   < / c u r v e _ n a m e >  
                 < / R G V i s i b l e C u r v e s >  
                 < R G V i s i b l e C u r v e s   i n d e x = " 4 " >  
                   < m o d u l e _ n a m e / >  
                   < c u r v e _ n a m e >  
                     < s t r i n g   l e n g t h = " 1 2 2 "   v a l = " D e s i g n R e a l i z a t i o n [ 0 ] | D e s i g n D e f i n i t i o n [ 0 ] | P r o c e s s D e f i n i t i o n [ 0 ] | O p e r a t i o n [ 4 ] | C u t t i n g   p u n c h [ 5 ] | C u t   l i n e [ 0 ] | L i n e D i s p l a y I t e m [ 0 ] " / >  
                   < / c u r v e _ n a m e >  
                 < / R G V i s i b l e C u r v e s >  
               < / v i s i b l e _ c u r v e s >  
             < / R G V i s i b i l i t y >  
           < / v i s i b i l i t y >  
           < c a m e r a >  
             < R G C a m e r a P r o p e r t y >  
               < v i e w _ w i d t h >  
                 < i n t   v a l = " 8 3 4   " / >  
               < / v i e w _ w i d t h >  
               < v i e w _ h e i g h t >  
                 < i n t   v a l = " 8 3 1   " / >  
               < / v i e w _ h e i g h t >  
               < p o s i t i o n   c o u n t = " 3 " >  
                 < d o u b l e   v a l = " 2 6 1 . 7 1 5 0 5 7 3 7 3 0 4 7   1 0 4 . 1 6 9 7 4 6 3 9 8 9 2 6   6 5 6 5 . 2 0 5 0 7 8 1 2 5 0 0 0   " / >  
               < / p o s i t i o n >  
               < t a r g e t   c o u n t = " 3 " >  
                 < d o u b l e   v a l = " 2 6 1 . 7 1 5 0 5 7 3 7 3 0 4 7   1 0 4 . 1 6 9 7 4 6 3 9 8 9 2 6   - 1 4 . 1 9 9 9 5 1 1 7 1 8 7 5   " / >  
               < / t a r g e t >  
               < u p   c o u n t = " 3 " >  
                 < d o u b l e   v a l = " 0 . 0 0 0 0 0 0 0 0 0 0 0 0   1 . 0 0 0 0 0 0 0 0 0 0 0 0   0 . 0 0 0 0 0 0 0 0 0 0 0 0   " / >  
               < / u p >  
               < f i e l d W i d t h >  
                 < f l o a t   v a l = " 1 9 2 1 . 4 4 7 6 3 1 8 4   " / >  
               < / f i e l d W i d t h >  
               < f i e l d H e i g h t >  
                 < f l o a t   v a l = " 1 9 1 4 . 5 3 5 8 8 8 6 7   " / >  
               < / f i e l d H e i g h t >  
               < p r o j e c t i o n >  
                 < s t r i n g   l e n g t h = " 1 2 "   v a l = " o r t h o g r a p h i c " / >  
               < / p r o j e c t i o n >  
               < f i t T o W i n d o w >  
                 < i n t   v a l = " 1   " / >  
               < / f i t T o W i n d o w >  
               < c a m e r a D i r e c t i o n >  
                 < i n t   v a l = " 0   " / >  
               < / c a m e r a D i r e c t i o n >  
               < p r e d e f i n e d _ v i e w >  
                 < i n t   v a l = " - 1   " / >  
               < / p r e d e f i n e d _ v i e w >  
               < r a t i o >  
                 < d o u b l e   v a l = " 1 . 0 0 0 0 0 0 0 0 0 0 0 0   " / >  
               < / r a t i o >  
               < g l o b a l _ c o o r d >  
                 < b o o l   v a l = " f I   " / >  
               < / g l o b a l _ c o o r d >  
               < a u t o _ p i t c h >  
                 < b o o l   v a l = " f I   " / >  
               < / a u t o _ p i t c h >  
               < r e a l _ p i t c h >  
                 < b o o l   v a l = " f I   " / >  
               < / r e a l _ p i t c h >  
             < / R G C a m e r a P r o p e r t y >  
           < / c a m e r a >  
           < d i s p l a y _ m o d e l >  
             < R G D i s p l a y M o d e l >  
               < e v a l u a t i o n >  
                 < n u l l / >  
               < / e v a l u a t i o n >  
               < g e o m e t r y _ p o s t >  
                 < n u l l / >  
               < / g e o m e t r y _ p o s t >  
               < p r o c e s s _ p l a n >  
                 < n u l l / >  
               < / p r o c e s s _ p l a n >  
               < d i e _ f a c e _ p r o p e r t y >  
                 < n u l l / >  
               < / d i e _ f a c e _ p r o p e r t y >  
               < p r o c e s s _ p r o p e r t y >  
                 < R G P r o c e s s P r o p e r t y >  
                   < o p e r a t i o n >  
                     < s t r i n g   l e n g t h = " 4 "   v a l = " F - 3 0 " / >  
                   < / o p e r a t i o n >  
                   < d i s p l a y D r a w b e a d >  
                     < i n t   v a l = " 0   " / >  
                   < / d i s p l a y D r a w b e a d >  
                   < d i s p l a y D r a w b e a d S t r e n g t h >  
                     < i n t   v a l = " 0   " / >  
                   < / d i s p l a y D r a w b e a d S t r e n g t h >  
                   < d i s p l a y P i l o t >  
                     < i n t   v a l = " 0   " / >  
                   < / d i s p l a y P i l o t >  
                   < d i s p l a y C l a m p s >  
                     < i n t   v a l = " 0   " / >  
                   < / d i s p l a y C l a m p s >  
                 < / R G P r o c e s s P r o p e r t y >  
               < / p r o c e s s _ p r o p e r t y >  
             < / R G D i s p l a y M o d e l >  
           < / d i s p l a y _ m o d e l >  
           < d y n a m i c _ s e c t i o n >  
             < R G D y n a m i c S e c t i o n P r o p e r t y >  
               < m o d e >  
                 < i n t   v a l = " 0   " / >  
               < / m o d e >  
               < d i s t a n c e >  
                 < d o u b l e   v a l = " - 4 9 0 . 0 5 2 3 0 7 6 0 6 1 7 5   " / >  
               < / d i s t a n c e >  
               < n o r m a l D i r e c t i o n   c o u n t = " 3 " >  
                 < d o u b l e   v a l = " 0 . 1 7 7 4 5 9 0 9 0 9 4 8   0 . 9 8 4 1 2 8 1 7 7 1 6 6   0 . 0 0 0 0 0 0 0 0 0 0 0 0   " / >  
               < / n o r m a l D i r e c t i o n >  
               < c u t t i n g P l a n e M o v e m e n t M o d e >  
                 < i n t   v a l = " 0   " / >  
               < / c u t t i n g P l a n e M o v e m e n t M o d e >  
               < p o s i t i o n O n L i n e >  
                 < d o u b l e   v a l = " 0 . 0 0 0 0 0 0 0 0 0 0 0 0   " / >  
               < / p o s i t i o n O n L i n e >  
               < s h o w F l i p p e d C u t t i n g P l a n e F o r A l o n g L i n e >  
                 < b o o l   v a l = " f I   " / >  
               < / s h o w F l i p p e d C u t t i n g P l a n e F o r A l o n g L i n e >  
               < m a t r i x   c o u n t = " 1 6 " >  
                 < f l o a t   v a l = " 0 . 9 8 4 1 2 8 1 8   - 0 . 1 7 7 4 5 9 0 9   0 . 0 0 0 0 0 0 0 0   0 . 0 0 0 0 0 0 0 0   0 . 1 7 7 4 5 9 0 9   0 . 9 8 4 1 2 8 1 8   0 . 0 0 0 0 0 0 0 0   0 . 0 0 0 0 0 0 0 0   0 . 0 0 0 0 0 0 0 0   0 . 0 0 0 0 0 0 0 0   1 . 0 0 0 0 0 0 0 0   0 . 0 0 0 0 0 0 0 0   - 8 6 . 9 6 4 2 9 4 4 3   - 4 8 2 . 2 7 4 2 6 1 4 7   0 . 0 0 0 0 0 0 0 0   1 . 0 0 0 0 0 0 0 0   " / >  
               < / m a t r i x >  
               < s e c t i o n O v e r v i e w C a m e r a >  
                 < R G C a m e r a P r o p e r t y >  
                   < v i e w _ w i d t h >  
                     < i n t   v a l = " 5 0 8   " / >  
                   < / v i e w _ w i d t h >  
                   < v i e w _ h e i g h t >  
                     < i n t   v a l = " 4 6 7   " / >  
                   < / v i e w _ h e i g h t >  
                   < p o s i t i o n   c o u n t = " 3 " >  
                     < d o u b l e   v a l = " 2 7 9 . 7 2 1 6 7 9 6 8 7 5 0 0   - 2 5 8 . 0 4 9 1 9 4 3 3 5 9 3 8   6 5 1 2 . 2 6 3 6 7 1 8 7 5 0 0 0   " / >  
                   < / p o s i t i o n >  
                   < t a r g e t   c o u n t = " 3 " >  
                     < d o u b l e   v a l = " 2 7 9 . 7 2 1 6 7 9 6 8 7 5 0 0   - 2 5 8 . 0 4 9 1 9 4 3 3 5 9 3 8   - 2 4 . 3 1 4 4 5 5 0 3 2 3 4 9   " / >  
                   < / t a r g e t >  
                   < u p   c o u n t = " 3 " >  
                     < d o u b l e   v a l = " 0 . 0 0 0 0 0 0 1 3 5 8 3 5   0 . 9 9 9 9 9 9 4 0 3 9 5 4   - 0 . 0 0 0 0 0 0 0 0 0 9 3 1   " / >  
                   < / u p >  
                   < f i e l d W i d t h >  
                     < f l o a t   v a l = " 2 2 9 0 . 2 4 3 1 6 4 0 6   " / >  
                   < / f i e l d W i d t h >  
                   < f i e l d H e i g h t >  
                     < f l o a t   v a l = " 1 2 6 1 . 3 8 1 4 6 9 7 3   " / >  
                   < / f i e l d H e i g h t >  
                   < p r o j e c t i o n >  
                     < s t r i n g   l e n g t h = " 1 2 "   v a l = " o r t h o g r a p h i c " / >  
                   < / p r o j e c t i o n >  
                   < f i t T o W i n d o w >  
                     < i n t   v a l = " 0   " / >  
                   < / f i t T o W i n d o w >  
                   < c a m e r a D i r e c t i o n >  
                     < i n t   v a l = " 0   " / >  
                   < / c a m e r a D i r e c t i o n >  
                   < p r e d e f i n e d _ v i e w >  
                     < i n t   v a l = " - 1   " / >  
                   < / p r e d e f i n e d _ v i e w >  
                   < r a t i o >  
                     < d o u b l e   v a l = " 1 . 0 0 0 0 0 0 0 0 0 0 0 0   " / >  
                   < / r a t i o >  
                   < g l o b a l _ c o o r d >  
                     < b o o l   v a l = " f I   " / >  
                   < / g l o b a l _ c o o r d >  
                   < a u t o _ p i t c h >  
                     < b o o l   v a l = " f I   " / >  
                   < / a u t o _ p i t c h >  
                   < r e a l _ p i t c h >  
                     < b o o l   v a l = " f I   " / >  
                   < / r e a l _ p i t c h >  
                 < / R G C a m e r a P r o p e r t y >  
               < / s e c t i o n O v e r v i e w C a m e r a >  
             < / R G D y n a m i c S e c t i o n P r o p e r t y >  
           < / d y n a m i c _ s e c t i o n >  
           < c o m m o n _ l a b e l s >  
             < R G M a i n V i e w C o m m o n L a b e l s >  
               < l a b e l _ i s s u e s _ a l l >  
                 < i n t   v a l = " 0   " / >  
               < / l a b e l _ i s s u e s _ a l l >  
               < l a b e l _ i s s u e s _ c u r r e n t _ o p e r a t i o n >  
                 < i n t   v a l = " 0   " / >  
               < / l a b e l _ i s s u e s _ c u r r e n t _ o p e r a t i o n >  
               < l a b e l _ i s s u e s _ c u r r e n t _ t y p e >  
                 < i n t   v a l = " 0   " / >  
               < / l a b e l _ i s s u e s _ c u r r e n t _ t y p e >  
               < l a b e l _ i s s u e s _ c u r r e n t _ o p _ a n d _ t y p e >  
                 < i n t   v a l = " 0   " / >  
               < / l a b e l _ i s s u e s _ c u r r e n t _ o p _ a n d _ t y p e >  
               < l a b e l _ g l o b a l _ m i n _ m a x >  
                 < i n t   v a l = " 0   " / >  
               < / l a b e l _ g l o b a l _ m i n _ m a x >  
               < l a b e l _ l o c a l _ m i n _ m a x >  
                 < i n t   v a l = " 0   " / >  
               < / l a b e l _ l o c a l _ m i n _ m a x >  
               < l a b e l _ i s s u e s _ m i n _ m a x >  
                 < i n t   v a l = " 0   " / >  
               < / l a b e l _ i s s u e s _ m i n _ m a x >  
               < l a b e l _ d r a w b e a d s >  
                 < i n t   v a l = " 0   " / >  
               < / l a b e l _ d r a w b e a d s >  
               < a r r a n g e _ l a b e l s >  
                 < b o o l   v a l = " f I   " / >  
               < / a r r a n g e _ l a b e l s >  
             < / R G M a i n V i e w C o m m o n L a b e l s >  
           < / c o m m o n _ l a b e l s >  
           < l o c k e d >  
             < b o o l   v a l = " f I   " / >  
           < / l o c k e d >  
         < / R G M a i n V i e w P r o p e r t y >  
       < / C x I n s t a n c e >  
     < / V i e w >  
     < V i e w   I D = " 3 D V i e w 6 " >  
       < C x I n s t a n c e   t y p e n a m e = " R G M a i n V i e w P r o p e r t y "   c o u n t = " 1 " >  
         < R G M a i n V i e w P r o p e r t y >  
           < p r e s e n t e r >  
             < i n t   v a l = " 5   " / >  
           < / p r e s e n t e r >  
           < v i s i b i l i t y >  
             < R G V i s i b i l i t y >  
               < s h o w _ c u r r e n t _ p a r t s >  
                 < i n t   v a l = " 0   " / >  
               < / s h o w _ c u r r e n t _ p a r t s >  
               < s h o w _ i m p o r t e d _ p a r t s >  
                 < i n t   v a l = " 0   " / >  
               < / s h o w _ i m p o r t e d _ p a r t s >  
               < s h o w _ r e f e r e n c e _ s h e e t >  
                 < i n t   v a l = " 0   " / >  
               < / s h o w _ r e f e r e n c e _ s h e e t >  
               < s h o w _ m i r r o r _ s h e e t >  
                 < i n t   v a l = " 0   " / >  
               < / s h o w _ m i r r o r _ s h e e t >  
               < s h o w _ s h e e t >  
                 < i n t   v a l = " 0   " / >  
               < / s h o w _ s h e e t >  
               < s h o w _ b l a n k >  
                 < i n t   v a l = " 0   " / >  
               < / s h o w _ b l a n k >  
               < d i s p l a y O p e r a t i o n T o o l >  
                 < i n t   v a l = " 1   " / >  
               < / d i s p l a y O p e r a t i o n T o o l >  
               < d i s p l a y O p e r a t i o n T o o l N a m e >  
                 < s t r i n g   l e n g t h = " 4 "   v a l = " F - 4 0 " / >  
               < / d i s p l a y O p e r a t i o n T o o l N a m e >  
               < v i s i b l e _ t o o l s   c o u n t = " 2 " >  
                 < R G V i s i b l e T o o l s   i n d e x = " 0 " >  
                   < o p e r a t i o n _ n a m e >  
                     < s t r i n g   l e n g t h = " 4 "   v a l = " F - 4 0 " / >  
                   < / o p e r a t i o n _ n a m e >  
                   < t o o l _ r o l e >  
                     < s t r i n g   l e n g t h = " 4 "   v a l = " P o s t " / >  
                   < / t o o l _ r o l e >  
                 < / R G V i s i b l e T o o l s >  
                 < R G V i s i b l e T o o l s   i n d e x = " 1 " >  
                   < o p e r a t i o n _ n a m e >  
                     < s t r i n g   l e n g t h = " 4 "   v a l = " F - 4 0 " / >  
                   < / o p e r a t i o n _ n a m e >  
                   < t o o l _ r o l e >  
                     < s t r i n g   l e n g t h = " 5 "   v a l = " W i p e r " / >  
                   < / t o o l _ r o l e >  
                 < / R G V i s i b l e T o o l s >  
               < / v i s i b l e _ t o o l s >  
               < b o u n d i n g _ b o x >  
                 < b o o l   v a l = " f I   " / >  
               < / b o u n d i n g _ b o x >  
               < d i s p l a y A x e s >  
                 < i n t   v a l = " 0   " / >  
               < / d i s p l a y A x e s >  
               < d i s p l a y O u t O f R a n g e >  
                 < i n t   v a l = " 0   " / >  
               < / d i s p l a y O u t O f R a n g e >  
               < c l e a r L a b e l s >  
                 < i n t   v a l = " 0   " / >  
               < / c l e a r L a b e l s >  
             < / R G V i s i b i l i t y >  
           < / v i s i b i l i t y >  
           < c a m e r a >  
             < R G C a m e r a P r o p e r t y >  
               < v i e w _ w i d t h >  
                 < i n t   v a l = " 8 3 1   " / >  
               < / v i e w _ w i d t h >  
               < v i e w _ h e i g h t >  
                 < i n t   v a l = " 8 3 1   " / >  
               < / v i e w _ h e i g h t >  
               < p o s i t i o n   c o u n t = " 3 " >  
                 < d o u b l e   v a l = " 0 . 0 0 4 2 2 5 9 8 0 4 9 0   0 . 1 7 5 8 3 4 4 3 2 2 4 4   6 2 9 . 2 5 0 3 0 5 1 7 5 7 8 1   " / >  
               < / p o s i t i o n >  
               < t a r g e t   c o u n t = " 3 " >  
                 < d o u b l e   v a l = " 0 . 0 0 4 2 2 5 9 8 0 4 9 0   0 . 1 7 5 8 3 4 4 3 2 2 4 4   - 1 0 . 6 8 3 2 9 8 1 1 0 9 6 2   " / >  
               < / t a r g e t >  
               < u p   c o u n t = " 3 " >  
                 < d o u b l e   v a l = " 0 . 0 0 0 0 0 0 0 0 0 0 0 0   1 . 0 0 0 0 0 0 0 0 0 0 0 0   0 . 0 0 0 0 0 0 0 0 0 0 0 0   " / >  
               < / u p >  
               < f i e l d W i d t h >  
                 < f l o a t   v a l = " 1 8 6 . 9 0 3 0 4 5 6 5   " / >  
               < / f i e l d W i d t h >  
               < f i e l d H e i g h t >  
                 < f l o a t   v a l = " 1 8 6 . 9 8 5 3 0 5 7 9   " / >  
               < / f i e l d H e i g h t >  
               < p r o j e c t i o n >  
                 < s t r i n g   l e n g t h = " 1 2 "   v a l = " o r t h o g r a p h i c " / >  
               < / p r o j e c t i o n >  
               < f i t T o W i n d o w >  
                 < i n t   v a l = " 1   " / >  
               < / f i t T o W i n d o w >  
               < c a m e r a D i r e c t i o n >  
                 < i n t   v a l = " 0   " / >  
               < / c a m e r a D i r e c t i o n >  
               < p r e d e f i n e d _ v i e w >  
                 < i n t   v a l = " - 1   " / >  
               < / p r e d e f i n e d _ v i e w >  
               < r a t i o >  
                 < d o u b l e   v a l = " 1 . 0 0 0 0 0 0 0 0 0 0 0 0   " / >  
               < / r a t i o >  
               < g l o b a l _ c o o r d >  
                 < b o o l   v a l = " f I   " / >  
               < / g l o b a l _ c o o r d >  
               < a u t o _ p i t c h >  
                 < b o o l   v a l = " f I   " / >  
               < / a u t o _ p i t c h >  
               < r e a l _ p i t c h >  
                 < b o o l   v a l = " f I   " / >  
               < / r e a l _ p i t c h >  
             < / R G C a m e r a P r o p e r t y >  
           < / c a m e r a >  
           < d i s p l a y _ m o d e l >  
             < R G D i s p l a y M o d e l >  
               < e v a l u a t i o n >  
                 < n u l l / >  
               < / e v a l u a t i o n >  
               < g e o m e t r y _ p o s t >  
                 < n u l l / >  
               < / g e o m e t r y _ p o s t >  
               < p r o c e s s _ p l a n >  
                 < n u l l / >  
               < / p r o c e s s _ p l a n >  
               < d i e _ f a c e _ p r o p e r t y >  
                 < n u l l / >  
               < / d i e _ f a c e _ p r o p e r t y >  
               < p r o c e s s _ p r o p e r t y >  
                 < R G P r o c e s s P r o p e r t y >  
                   < o p e r a t i o n >  
                     < s t r i n g   l e n g t h = " 4 "   v a l = " F - 4 0 " / >  
                   < / o p e r a t i o n >  
                   < d i s p l a y D r a w b e a d >  
                     < i n t   v a l = " 0   " / >  
                   < / d i s p l a y D r a w b e a d >  
                   < d i s p l a y D r a w b e a d S t r e n g t h >  
                     < i n t   v a l = " 0   " / >  
                   < / d i s p l a y D r a w b e a d S t r e n g t h >  
                   < d i s p l a y P i l o t >  
                     < i n t   v a l = " 0   " / >  
                   < / d i s p l a y P i l o t >  
                   < d i s p l a y C l a m p s >  
                     < i n t   v a l = " 0   " / >  
                   < / d i s p l a y C l a m p s >  
                 < / R G P r o c e s s P r o p e r t y >  
               < / p r o c e s s _ p r o p e r t y >  
             < / R G D i s p l a y M o d e l >  
           < / d i s p l a y _ m o d e l >  
           < d y n a m i c _ s e c t i o n >  
             < R G D y n a m i c S e c t i o n P r o p e r t y >  
               < m o d e >  
                 < i n t   v a l = " 0   " / >  
               < / m o d e >  
               < d i s t a n c e >  
                 < d o u b l e   v a l = " 0 . 0 0 0 0 0 0 0 0 0 0 0 0   " / >  
               < / d i s t a n c e >  
               < n o r m a l D i r e c t i o n   c o u n t = " 3 " >  
                 < d o u b l e   v a l = " 0 . 0 0 0 0 0 0 0 0 0 0 0 0   1 . 0 0 0 0 0 0 0 0 0 0 0 0   0 . 0 0 0 0 0 0 0 0 0 0 0 0   " / >  
               < / n o r m a l D i r e c t i o n >  
               < c u t t i n g P l a n e M o v e m e n t M o d e >  
                 < i n t   v a l = " 0   " / >  
               < / c u t t i n g P l a n e M o v e m e n t M o d e >  
               < p o s i t i o n O n L i n e >  
                 < d o u b l e   v a l = " 0 . 0 0 0 0 0 0 0 0 0 0 0 0   " / >  
               < / p o s i t i o n O n L i n e >  
               < s h o w F l i p p e d C u t t i n g P l a n e F o r A l o n g L i n e >  
                 < b o o l   v a l = " f I   " / >  
               < / s h o w F l i p p e d C u t t i n g P l a n e F o r A l o n g L i n e >  
               < m a t r i x   c o u n t = " 1 6 " >  
                 < f l o a t   v a l = " 1 . 0 0 0 0 0 0 0 0   0 . 0 0 0 0 0 0 0 0   0 . 0 0 0 0 0 0 0 0   0 . 0 0 0 0 0 0 0 0   0 . 0 0 0 0 0 0 0 0   1 . 0 0 0 0 0 0 0 0   0 . 0 0 0 0 0 0 0 0   0 . 0 0 0 0 0 0 0 0   0 . 0 0 0 0 0 0 0 0   0 . 0 0 0 0 0 0 0 0   1 . 0 0 0 0 0 0 0 0   0 . 0 0 0 0 0 0 0 0   0 . 0 0 0 0 0 0 0 0   0 . 0 0 0 0 0 0 0 0   0 . 0 0 0 0 0 0 0 0   1 . 0 0 0 0 0 0 0 0   " / >  
               < / m a t r i x >  
               < s e c t i o n O v e r v i e w C a m e r a >  
                 < R G C a m e r a P r o p e r t y >  
                   < v i e w _ w i d t h >  
                     < i n t   v a l = " 2 0 0   " / >  
                   < / v i e w _ w i d t h >  
                   < v i e w _ h e i g h t >  
                     < i n t   v a l = " 2 0 0   " / >  
                   < / v i e w _ h e i g h t >  
                   < p o s i t i o n   c o u n t = " 3 " >  
                     < d o u b l e   v a l = " 0 . 0 0 0 0 0 0 0 0 0 0 0 0   0 . 0 0 0 0 0 0 0 0 0 0 0 0   - 5 . 0 0 0 0 0 0 0 0 0 0 0 0   " / >  
                   < / p o s i t i o n >  
                   < t a r g e t   c o u n t = " 3 " >  
                     < d o u b l e   v a l = " 0 . 0 0 0 0 0 0 0 0 0 0 0 0   0 . 0 0 0 0 0 0 0 0 0 0 0 0   0 . 0 0 0 0 0 0 0 0 0 0 0 0   " / >  
                   < / t a r g e t >  
                   < u p   c o u n t = " 3 " >  
                     < d o u b l e   v a l = " 0 . 0 0 0 0 0 0 0 0 0 0 0 0   1 . 0 0 0 0 0 0 0 0 0 0 0 0   0 . 0 0 0 0 0 0 0 0 0 0 0 0   " / >  
                   < / u p >  
                   < f i e l d W i d t h >  
                     < f l o a t   v a l = " 2 . 0 0 0 0 0 0 0 0   " / >  
                   < / f i e l d W i d t h >  
                   < f i e l d H e i g h t >  
                     < f l o a t   v a l = " 2 . 0 0 0 0 0 0 0 0   " / >  
                   < / f i e l d H e i g h t >  
                   < p r o j e c t i o n >  
                     < s t r i n g   l e n g t h = " 1 2 "   v a l = " o r t h o g r a p h i c " / >  
                   < / p r o j e c t i o n >  
                   < f i t T o W i n d o w >  
                     < i n t   v a l = " 0   " / >  
                   < / f i t T o W i n d o w >  
                   < c a m e r a D i r e c t i o n >  
                     < i n t   v a l = " 0   " / >  
                   < / c a m e r a D i r e c t i o n >  
                   < p r e d e f i n e d _ v i e w >  
                     < i n t   v a l = " - 1   " / >  
                   < / p r e d e f i n e d _ v i e w >  
                   < r a t i o >  
                     < d o u b l e   v a l = " 1 . 0 0 0 0 0 0 0 0 0 0 0 0   " / >  
                   < / r a t i o >  
                   < g l o b a l _ c o o r d >  
                     < b o o l   v a l = " f I   " / >  
                   < / g l o b a l _ c o o r d >  
                   < a u t o _ p i t c h >  
                     < b o o l   v a l = " f I   " / >  
                   < / a u t o _ p i t c h >  
                   < r e a l _ p i t c h >  
                     < b o o l   v a l = " f I   " / >  
                   < / r e a l _ p i t c h >  
                 < / R G C a m e r a P r o p e r t y >  
               < / s e c t i o n O v e r v i e w C a m e r a >  
             < / R G D y n a m i c S e c t i o n P r o p e r t y >  
           < / d y n a m i c _ s e c t i o n >  
           < c o m m o n _ l a b e l s >  
             < R G M a i n V i e w C o m m o n L a b e l s >  
               < l a b e l _ i s s u e s _ a l l >  
                 < i n t   v a l = " 0   " / >  
               < / l a b e l _ i s s u e s _ a l l >  
               < l a b e l _ i s s u e s _ c u r r e n t _ o p e r a t i o n >  
                 < i n t   v a l = " 0   " / >  
               < / l a b e l _ i s s u e s _ c u r r e n t _ o p e r a t i o n >  
               < l a b e l _ i s s u e s _ c u r r e n t _ t y p e >  
                 < i n t   v a l = " 0   " / >  
               < / l a b e l _ i s s u e s _ c u r r e n t _ t y p e >  
               < l a b e l _ i s s u e s _ c u r r e n t _ o p _ a n d _ t y p e >  
                 < i n t   v a l = " 0   " / >  
               < / l a b e l _ i s s u e s _ c u r r e n t _ o p _ a n d _ t y p e >  
               < l a b e l _ g l o b a l _ m i n _ m a x >  
                 < i n t   v a l = " 0   " / >  
               < / l a b e l _ g l o b a l _ m i n _ m a x >  
               < l a b e l _ l o c a l _ m i n _ m a x >  
                 < i n t   v a l = " 0   " / >  
               < / l a b e l _ l o c a l _ m i n _ m a x >  
               < l a b e l _ i s s u e s _ m i n _ m a x >  
                 < i n t   v a l = " 0   " / >  
               < / l a b e l _ i s s u e s _ m i n _ m a x >  
               < l a b e l _ d r a w b e a d s >  
                 < i n t   v a l = " 0   " / >  
               < / l a b e l _ d r a w b e a d s >  
               < a r r a n g e _ l a b e l s >  
                 < b o o l   v a l = " f I   " / >  
               < / a r r a n g e _ l a b e l s >  
             < / R G M a i n V i e w C o m m o n L a b e l s >  
           < / c o m m o n _ l a b e l s >  
           < l o c k e d >  
             < b o o l   v a l = " f I   " / >  
           < / l o c k e d >  
         < / R G M a i n V i e w P r o p e r t y >  
       < / C x I n s t a n c e >  
     < / V i e w >  
     < V i e w   I D = " F L D 8 " >  
       < C x I n s t a n c e   t y p e n a m e = " R G F l d P r o p e r t y "   c o u n t = " 1 " >  
         < R G F l d P r o p e r t y >  
           < d i a g r a m >  
             < R G P l o t S e t t i n g s >  
               < w i d t h >  
                 < i n t   v a l = " 4 0 0   " / >  
               < / w i d t h >  
               < h e i g h t >  
                 < i n t   v a l = " 3 8 0   " / >  
               < / h e i g h t >  
               < d i s p l a y G r i d >  
                 < i n t   v a l = " 1   " / >  
               < / d i s p l a y G r i d >  
               < d i s p l a y T i c k s >  
                 < i n t   v a l = " 0   " / >  
               < / d i s p l a y T i c k s >  
               < d i s p l a y L i n e s >  
                 < i n t   v a l = " - 1   " / >  
               < / d i s p l a y L i n e s >  
               < a u t o S c a l e >  
                 < i n t   v a l = " 1   " / >  
               < / a u t o S c a l e >  
               < a x i s X M i n >  
                 < d o u b l e   v a l = " - 0 . 5 0 0 0 0 0 0 0 0 0 0 0   " / >  
               < / a x i s X M i n >  
               < a x i s X M a x >  
                 < d o u b l e   v a l = " 0 . 3 0 0 0 0 0 0 0 0 0 0 0   " / >  
               < / a x i s X M a x >  
               < a x i s Y M i n >  
                 < d o u b l e   v a l = " 0 . 0 0 0 0 0 0 0 0 0 0 0 0   " / >  
               < / a x i s Y M i n >  
               < a x i s Y M a x >  
                 < d o u b l e   v a l = " 0 . 8 0 0 0 0 0 0 0 0 0 0 0   " / >  
               < / a x i s Y M a x >  
             < / R G P l o t S e t t i n g s >  
           < / d i a g r a m >  
           < f l d >  
             < R G F l d >  
               < t y p e >  
                 < i n t   v a l = " 1   " / >  
               < / t y p e >  
               < s t r a i n >  
                 < i n t   v a l = " 0   " / >  
               < / s t r a i n >  
               < r e n d e r i n g M o d e >  
                 < i n t   v a l = " 0   " / >  
               < / r e n d e r i n g M o d e >  
             < / R G F l d >  
           < / f l d >  
           < i n c r e m e n t >  
             < R G I n c r e m e n t >  
               < t i m e F r o m E n d S t e p >  
                 < d o u b l e   v a l = " 0 . 0 0 0 0 0 0 0 0 0 0 0 0   " / >  
               < / t i m e F r o m E n d S t e p >  
               < t i m e F r o m E n d O p >  
                 < d o u b l e   v a l = " 0 . 0 0 0 0 0 0 0 0 0 0 0 0   " / >  
               < / t i m e F r o m E n d O p >  
               < t i m e F r o m E n d S i m >  
                 < d o u b l e   v a l = " 9 . 0 8 9 9 9 9 9 1 4 1 6 9   " / >  
               < / t i m e F r o m E n d S i m >  
               < d i s t a n c e T o E n d S t e p >  
                 < d o u b l e   v a l = " 0 . 0 0 0 0 0 0 0 0 0 0 0 0   " / >  
               < / d i s t a n c e T o E n d S t e p >  
               < d i s t a n c e T o E n d O p >  
                 < d o u b l e   v a l = " 0 . 0 0 0 0 0 0 0 0 0 0 0 0   " / >  
               < / d i s t a n c e T o E n d O p >  
               < d i s t a n c e T o E n d S i m >  
                 < d o u b l e   v a l = " 0 . 0 0 0 0 0 0 0 0 0 0 0 0   " / >  
               < / d i s t a n c e T o E n d S i m >  
               < w i t h D i s t a n c e F l a g >  
                 < b o o l   v a l = " t f I   " / >  
               < / w i t h D i s t a n c e F l a g >  
               < o p e r a t i o n N a m e >  
                 < s t r i n g   l e n g t h = " 4 "   v a l = " D - 1 0 " / >  
               < / o p e r a t i o n N a m e >  
               < s t e p N a m e >  
                 < s t r i n g   l e n g t h = " 1 2 "   v a l = " D - 1 0   D r a w i n g " / >  
               < / s t e p N a m e >  
               < i n t e r m e d i a t e S t e p I n d e x >  
                 < i n t   v a l = " - 1   " / >  
               < / i n t e r m e d i a t e S t e p I n d e x >  
               < s t e p G e n e r a t i o n >  
                 < i n t   v a l = " 0   " / >  
               < / s t e p G e n e r a t i o n >  
             < / R G I n c r e m e n t >  
           < / i n c r e m e n t >  
           < l o c k e d >  
             < b o o l   v a l = " f I   " / >  
           < / l o c k e d >  
         < / R G F l d P r o p e r t y >  
       < / C x I n s t a n c e >  
     < / V i e w >  
     < V i e w   I D = " 3 D V i e w 9 " >  
       < C x I n s t a n c e   t y p e n a m e = " R G M a i n V i e w P r o p e r t y "   c o u n t = " 1 " >  
         < R G M a i n V i e w P r o p e r t y >  
           < p r e s e n t e r >  
             < i n t   v a l = " 2 6 4   " / >  
           < / p r e s e n t e r >  
           < v i s i b i l i t y >  
             < R G V i s i b i l i t y >  
               < s h o w _ c u r r e n t _ p a r t s >  
                 < i n t   v a l = " 0   " / >  
               < / s h o w _ c u r r e n t _ p a r t s >  
               < s h o w _ i m p o r t e d _ p a r t s >  
                 < i n t   v a l = " 0   " / >  
               < / s h o w _ i m p o r t e d _ p a r t s >  
               < s h o w _ r e f e r e n c e _ s h e e t >  
                 < i n t   v a l = " 0   " / >  
               < / s h o w _ r e f e r e n c e _ s h e e t >  
               < s h o w _ m i r r o r _ s h e e t >  
                 < i n t   v a l = " 0   " / >  
               < / s h o w _ m i r r o r _ s h e e t >  
               < s h o w _ s h e e t >  
                 < i n t   v a l = " 1   " / >  
               < / s h o w _ s h e e t >  
               < s h o w _ b l a n k >  
                 < i n t   v a l = " 0   " / >  
               < / s h o w _ b l a n k >  
               < d i s p l a y O p e r a t i o n T o o l >  
                 < i n t   v a l = " 0   " / >  
               < / d i s p l a y O p e r a t i o n T o o l >  
               < d i s p l a y O p e r a t i o n T o o l N a m e / >  
               < b o u n d i n g _ b o x >  
                 < b o o l   v a l = " f I   " / >  
               < / b o u n d i n g _ b o x >  
               < d i s p l a y A x e s >  
                 < i n t   v a l = " 1   " / >  
               < / d i s p l a y A x e s >  
               < d i s p l a y O u t O f R a n g e >  
                 < i n t   v a l = " 0   " / >  
               < / d i s p l a y O u t O f R a n g e >  
               < c l e a r L a b e l s >  
                 < i n t   v a l = " 0   " / >  
               < / c l e a r L a b e l s >  
             < / R G V i s i b i l i t y >  
           < / v i s i b i l i t y >  
           < c a m e r a >  
             < R G C a m e r a P r o p e r t y >  
               < v i e w _ w i d t h >  
                 < i n t   v a l = " 8 2 9   " / >  
               < / v i e w _ w i d t h >  
               < v i e w _ h e i g h t >  
                 < i n t   v a l = " 8 3 1   " / >  
               < / v i e w _ h e i g h t >  
               < p o s i t i o n   c o u n t = " 3 " >  
                 < d o u b l e   v a l = " 3 3 . 5 4 9 1 4 8 5 5 9 5 7 0   1 1 2 . 8 7 2 7 4 9 3 2 8 6 1 3   5 8 9 1 . 2 9 2 9 6 8 7 5 0 0 0 0   " / >  
               < / p o s i t i o n >  
               < t a r g e t   c o u n t = " 3 " >  
                 < d o u b l e   v a l = " 3 3 . 5 4 9 1 4 8 5 5 9 5 7 0   1 1 2 . 8 7 2 7 4 9 3 2 8 6 1 3   - 8 2 . 7 8 0 3 6 4 9 9 0 2 3 4   " / >  
               < / t a r g e t >  
               < u p   c o u n t = " 3 " >  
                 < d o u b l e   v a l = " 0 . 0 0 0 0 0 0 1 4 3 5 7 1   1 . 0 0 0 0 0 0 0 0 0 0 0 0   0 . 0 0 0 0 0 0 0 0 0 0 0 0   " / >  
               < / u p >  
               < f i e l d W i d t h >  
                 < f l o a t   v a l = " 1 7 8 8 . 7 2 1 0 6 9 3 4   " / >  
               < / f i e l d W i d t h >  
               < f i e l d H e i g h t >  
                 < f l o a t   v a l = " 1 7 9 3 . 0 3 6 4 9 9 0 2   " / >  
               < / f i e l d H e i g h t >  
               < p r o j e c t i o n >  
                 < s t r i n g   l e n g t h = " 1 2 "   v a l = " o r t h o g r a p h i c " / >  
               < / p r o j e c t i o n >  
               < f i t T o W i n d o w >  
                 < i n t   v a l = " 1   " / >  
               < / f i t T o W i n d o w >  
               < c a m e r a D i r e c t i o n >  
                 < i n t   v a l = " 0   " / >  
               < / c a m e r a D i r e c t i o n >  
               < p r e d e f i n e d _ v i e w >  
                 < i n t   v a l = " - 1   " / >  
               < / p r e d e f i n e d _ v i e w >  
               < r a t i o >  
                 < d o u b l e   v a l = " 1 . 0 0 0 0 0 0 0 0 0 0 0 0   " / >  
               < / r a t i o >  
               < g l o b a l _ c o o r d >  
                 < b o o l   v a l = " f I   " / >  
               < / g l o b a l _ c o o r d >  
               < a u t o _ p i t c h >  
                 < b o o l   v a l = " f I   " / >  
               < / a u t o _ p i t c h >  
               < r e a l _ p i t c h >  
                 < b o o l   v a l = " f I   " / >  
               < / r e a l _ p i t c h >  
             < / R G C a m e r a P r o p e r t y >  
           < / c a m e r a >  
           < d i s p l a y _ m o d e l >  
             < R G D i s p l a y M o d e l >  
               < e v a l u a t i o n >  
                 < R G E v a l u a t i o n >  
                   < i n c r e m e n t >  
                     < R G I n c r e m e n t >  
                       < t i m e F r o m E n d S t e p >  
                         < d o u b l e   v a l = " 0 . 0 0 0 0 0 0 0 0 0 0 0 0   " / >  
                       < / t i m e F r o m E n d S t e p >  
                       < t i m e F r o m E n d O p >  
                         < d o u b l e   v a l = " 0 . 0 0 0 0 0 0 0 0 0 0 0 0   " / >  
                       < / t i m e F r o m E n d O p >  
                       < t i m e F r o m E n d S i m >  
                         < d o u b l e   v a l = " 9 . 0 6 0 0 0 0 1 8 1 1 9 8   " / >  
                       < / t i m e F r o m E n d S i m >  
                       < d i s t a n c e T o E n d S t e p >  
                         < d o u b l e   v a l = " 0 . 0 0 0 0 0 0 0 0 0 0 0 0   " / >  
                       < / d i s t a n c e T o E n d S t e p >  
                       < d i s t a n c e T o E n d O p >  
                         < d o u b l e   v a l = " 0 . 0 0 0 0 0 0 0 0 0 0 0 0   " / >  
                       < / d i s t a n c e T o E n d O p >  
                       < d i s t a n c e T o E n d S i m >  
                         < d o u b l e   v a l = " 0 . 0 0 0 0 0 0 0 0 0 0 0 0   " / >  
                       < / d i s t a n c e T o E n d S i m >  
                       < w i t h D i s t a n c e F l a g >  
                         < b o o l   v a l = " t f I   " / >  
                       < / w i t h D i s t a n c e F l a g >  
                       < o p e r a t i o n N a m e >  
                         < s t r i n g   l e n g t h = " 4 "   v a l = " M - 1 5 " / >  
                       < / o p e r a t i o n N a m e >  
                       < s t e p N a m e >  
                         < s t r i n g   l e n g t h = " 1 5 "   v a l = " M - 1 5   S p r i n g b a c k " / >  
                       < / s t e p N a m e >  
                       < i n t e r m e d i a t e S t e p I n d e x >  
                         < i n t   v a l = " 1   " / >  
                       < / i n t e r m e d i a t e S t e p I n d e x >  
                       < s t e p G e n e r a t i o n >  
                         < i n t   v a l = " 0   " / >  
                       < / s t e p G e n e r a t i o n >  
                     < / R G I n c r e m e n t >  
                   < / i n c r e m e n t >  
                   < r e s u l t V a r i a b l e >  
                     < R G P o s t V a r i a b l e >  
                       < s k i n M o d e l T y p e >  
                         < i n t   v a l = " 1   " / >  
                       < / s k i n M o d e l T y p e >  
                       < p o s t V a r N a m e >  
                         < s t r i n g   l e n g t h = " 7 "   v a l = " S T O N I N G " / >  
                       < / p o s t V a r N a m e >  
                       < s k i n L a y e r >  
                         < i n t   v a l = " 1   " / >  
                       < / s k i n L a y e r >  
                       < l a b e l _ s e c t i o n _ p l o t s >  
                         < i n t   v a l = " 0   " / >  
                       < / l a b e l _ s e c t i o n _ p l o t s >  
                       < s c a l e T y p e >  
                         < i n t   v a l = " 2   " / >  
                       < / s c a l e T y p e >  
                       < p a t c h _ c o l o r _ s t y l e >  
                         < i n t   v a l = " 0   " / >  
                       < / p a t c h _ c o l o r _ s t y l e >  
                       < p r o c e s s _ p l a n _ c o l o r _ s t y l e >  
                         < i n t   v a l = " 0   " / >  
                       < / p r o c e s s _ p l a n _ c o l o r _ s t y l e >  
                       < p a t c h _ c o l o r _ s t y l e _ i s _ v a l i d >  
                         < i n t   v a l = " 0   " / >  
                       < / p a t c h _ c o l o r _ s t y l e _ i s _ v a l i d >  
                       < i n f l u e n c e _ d v _ n a m e / >  
                     < / R G P o s t V a r i a b l e >  
                   < / r e s u l t V a r i a b l e >  
                   < s i g m a R e s u l t s >  
                     < n u l l / >  
                   < / s i g m a R e s u l t s >  
                   < s p r i n g b a c k >  
                     < n u l l / >  
                   < / s p r i n g b a c k >  
                   < d r a w _ i n >  
                     < n u l l / >  
                   < / d r a w _ i n >  
                   < s k i d _ l i n e s >  
                     < n u l l / >  
                   < / s k i d _ l i n e s >  
                   < s t o n i n g _ s u r f a c e >  
                     < R G S t o n i n g S u r f a c e P r o p e r t y >  
                       < s t o n e _ l e n g t h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1 0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0   " / >  
                           < / s t a t e >  
                         < / R G V a l u e >  
                       < / s t o n e _ l e n g t h >  
                       < s t o n e _ d i r e c t i o n >  
                         < R G V a l u e >  
                           < r a w _ v a l u e >  
                             < R G V a r i a n t >  
                               < t y p e >  
                                 < i n t   v a l = " 0   " / >  
                               < / t y p e >  
                               < v a l u e >  
                                 < s t r i n g   l e n g t h = " 9 "   v a l = " A u t o m a t i c " / >  
                               < / v a l u e >  
                             < / R G V a r i a n t >  
                           < / r a w _ v a l u e >  
                           < f o r m a t >  
                             < i n t   v a l = " - 1   " / >  
                           < / f o r m a t >  
                           < u n i t / >  
                           < s t a t e >  
                             < i n t   v a l = " 0   " / >  
                           < / s t a t e >  
                         < / R G V a l u e >  
                       < / s t o n e _ d i r e c t i o n >  
                       < s t o n e _ a n g l e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�c" / >  
                           < / u n i t >  
                           < s t a t e >  
                             < i n t   v a l = " 0   " / >  
                           < / s t a t e >  
                         < / R G V a l u e >  
                       < / s t o n e _ a n g l e >  
                     < / R G S t o n i n g S u r f a c e P r o p e r t y >  
                   < / s t o n i n g _ s u r f a c e >  
                   < f l a t _ s p o t _ s u r f a c e >  
                     < n u l l / >  
                   < / f l a t _ s p o t _ s u r f a c e >  
                   < t h r e e _ p o i n t _ s u r f a c e >  
                     < n u l l / >  
                   < / t h r e e _ p o i n t _ s u r f a c e >  
                 < / R G E v a l u a t i o n >  
               < / e v a l u a t i o n >  
               < g e o m e t r y _ p o s t >  
                 < n u l l / >  
               < / g e o m e t r y _ p o s t >  
               < p r o c e s s _ p l a n >  
                 < n u l l / >  
               < / p r o c e s s _ p l a n >  
               < d i e _ f a c e _ p r o p e r t y >  
                 < n u l l / >  
               < / d i e _ f a c e _ p r o p e r t y >  
               < p r o c e s s _ p r o p e r t y >  
                 < n u l l / >  
               < / p r o c e s s _ p r o p e r t y >  
             < / R G D i s p l a y M o d e l >  
           < / d i s p l a y _ m o d e l >  
           < d y n a m i c _ s e c t i o n >  
             < R G D y n a m i c S e c t i o n P r o p e r t y >  
               < m o d e >  
                 < i n t   v a l = " 0   " / >  
               < / m o d e >  
               < d i s t a n c e >  
                 < d o u b l e   v a l = " - 4 9 0 . 0 5 2 3 0 7 6 0 6 1 7 5   " / >  
               < / d i s t a n c e >  
               < n o r m a l D i r e c t i o n   c o u n t = " 3 " >  
                 < d o u b l e   v a l = " 0 . 1 7 7 4 5 9 0 9 0 9 4 8   0 . 9 8 4 1 2 8 1 7 7 1 6 6   0 . 0 0 0 0 0 0 0 0 0 0 0 0   " / >  
               < / n o r m a l D i r e c t i o n >  
               < c u t t i n g P l a n e M o v e m e n t M o d e >  
                 < i n t   v a l = " 0   " / >  
               < / c u t t i n g P l a n e M o v e m e n t M o d e >  
               < p o s i t i o n O n L i n e >  
                 < d o u b l e   v a l = " 0 . 0 0 0 0 0 0 0 0 0 0 0 0   " / >  
               < / p o s i t i o n O n L i n e >  
               < s h o w F l i p p e d C u t t i n g P l a n e F o r A l o n g L i n e >  
                 < b o o l   v a l = " f I   " / >  
               < / s h o w F l i p p e d C u t t i n g P l a n e F o r A l o n g L i n e >  
               < m a t r i x   c o u n t = " 1 6 " >  
                 < f l o a t   v a l = " 0 . 9 8 4 1 2 8 1 8   - 0 . 1 7 7 4 5 9 0 9   0 . 0 0 0 0 0 0 0 0   0 . 0 0 0 0 0 0 0 0   0 . 1 7 7 4 5 9 0 9   0 . 9 8 4 1 2 8 1 8   0 . 0 0 0 0 0 0 0 0   0 . 0 0 0 0 0 0 0 0   0 . 0 0 0 0 0 0 0 0   0 . 0 0 0 0 0 0 0 0   1 . 0 0 0 0 0 0 0 0   0 . 0 0 0 0 0 0 0 0   - 8 6 . 9 6 4 2 9 4 4 3   - 4 8 2 . 2 7 4 2 6 1 4 7   0 . 0 0 0 0 0 0 0 0   1 . 0 0 0 0 0 0 0 0   " / >  
               < / m a t r i x >  
               < s e c t i o n O v e r v i e w C a m e r a >  
                 < R G C a m e r a P r o p e r t y >  
                   < v i e w _ w i d t h >  
                     < i n t   v a l = " 5 0 8   " / >  
                   < / v i e w _ w i d t h >  
                   < v i e w _ h e i g h t >  
                     < i n t   v a l = " 4 6 7   " / >  
                   < / v i e w _ h e i g h t >  
                   < p o s i t i o n   c o u n t = " 3 " >  
                     < d o u b l e   v a l = " 2 7 9 . 7 2 1 6 7 9 6 8 7 5 0 0   - 2 5 8 . 0 4 9 1 9 4 3 3 5 9 3 8   6 5 1 2 . 2 6 3 6 7 1 8 7 5 0 0 0   " / >  
                   < / p o s i t i o n >  
                   < t a r g e t   c o u n t = " 3 " >  
                     < d o u b l e   v a l = " 2 7 9 . 7 2 1 6 7 9 6 8 7 5 0 0   - 2 5 8 . 0 4 9 1 9 4 3 3 5 9 3 8   - 2 4 . 3 1 4 4 5 5 0 3 2 3 4 9   " / >  
                   < / t a r g e t >  
                   < u p   c o u n t = " 3 " >  
                     < d o u b l e   v a l = " 0 . 0 0 0 0 0 0 1 3 5 8 3 5   0 . 9 9 9 9 9 9 4 0 3 9 5 4   - 0 . 0 0 0 0 0 0 0 0 0 9 3 1   " / >  
                   < / u p >  
                   < f i e l d W i d t h >  
                     < f l o a t   v a l = " 2 2 9 0 . 2 4 3 1 6 4 0 6   " / >  
                   < / f i e l d W i d t h >  
                   < f i e l d H e i g h t >  
                     < f l o a t   v a l = " 1 2 6 1 . 3 8 1 4 6 9 7 3   " / >  
                   < / f i e l d H e i g h t >  
                   < p r o j e c t i o n >  
                     < s t r i n g   l e n g t h = " 1 2 "   v a l = " o r t h o g r a p h i c " / >  
                   < / p r o j e c t i o n >  
                   < f i t T o W i n d o w >  
                     < i n t   v a l = " 0   " / >  
                   < / f i t T o W i n d o w >  
                   < c a m e r a D i r e c t i o n >  
                     < i n t   v a l = " 0   " / >  
                   < / c a m e r a D i r e c t i o n >  
                   < p r e d e f i n e d _ v i e w >  
                     < i n t   v a l = " - 1   " / >  
                   < / p r e d e f i n e d _ v i e w >  
                   < r a t i o >  
                     < d o u b l e   v a l = " 1 . 0 0 0 0 0 0 0 0 0 0 0 0   " / >  
                   < / r a t i o >  
                   < g l o b a l _ c o o r d >  
                     < b o o l   v a l = " f I   " / >  
                   < / g l o b a l _ c o o r d >  
                   < a u t o _ p i t c h >  
                     < b o o l   v a l = " f I   " / >  
                   < / a u t o _ p i t c h >  
                   < r e a l _ p i t c h >  
                     < b o o l   v a l = " f I   " / >  
                   < / r e a l _ p i t c h >  
                 < / R G C a m e r a P r o p e r t y >  
               < / s e c t i o n O v e r v i e w C a m e r a >  
             < / R G D y n a m i c S e c t i o n P r o p e r t y >  
           < / d y n a m i c _ s e c t i o n >  
           < c o m m o n _ l a b e l s >  
             < R G M a i n V i e w C o m m o n L a b e l s >  
               < l a b e l _ i s s u e s _ a l l >  
                 < i n t   v a l = " 0   " / >  
               < / l a b e l _ i s s u e s _ a l l >  
               < l a b e l _ i s s u e s _ c u r r e n t _ o p e r a t i o n >  
                 < i n t   v a l = " 0   " / >  
               < / l a b e l _ i s s u e s _ c u r r e n t _ o p e r a t i o n >  
               < l a b e l _ i s s u e s _ c u r r e n t _ t y p e >  
                 < i n t   v a l = " 0   " / >  
               < / l a b e l _ i s s u e s _ c u r r e n t _ t y p e >  
               < l a b e l _ i s s u e s _ c u r r e n t _ o p _ a n d _ t y p e >  
                 < i n t   v a l = " 0   " / >  
               < / l a b e l _ i s s u e s _ c u r r e n t _ o p _ a n d _ t y p e >  
               < l a b e l _ g l o b a l _ m i n _ m a x >  
                 < i n t   v a l = " 0   " / >  
               < / l a b e l _ g l o b a l _ m i n _ m a x >  
               < l a b e l _ l o c a l _ m i n _ m a x >  
                 < i n t   v a l = " 0   " / >  
               < / l a b e l _ l o c a l _ m i n _ m a x >  
               < l a b e l _ i s s u e s _ m i n _ m a x >  
                 < i n t   v a l = " 0   " / >  
               < / l a b e l _ i s s u e s _ m i n _ m a x >  
               < l a b e l _ d r a w b e a d s >  
                 < i n t   v a l = " 0   " / >  
               < / l a b e l _ d r a w b e a d s >  
               < a r r a n g e _ l a b e l s >  
                 < b o o l   v a l = " f I   " / >  
               < / a r r a n g e _ l a b e l s >  
             < / R G M a i n V i e w C o m m o n L a b e l s >  
           < / c o m m o n _ l a b e l s >  
           < l o c k e d >  
             < b o o l   v a l = " f I   " / >  
           < / l o c k e d >  
         < / R G M a i n V i e w P r o p e r t y >  
       < / C x I n s t a n c e >  
     < / V i e w >  
     < V i e w   I D = " 3 D V i e w 1 0 " >  
       < C x I n s t a n c e   t y p e n a m e = " R G M a i n V i e w P r o p e r t y "   c o u n t = " 1 " >  
         < R G M a i n V i e w P r o p e r t y >  
           < p r e s e n t e r >  
             < i n t   v a l = " 2 6 4   " / >  
           < / p r e s e n t e r >  
           < v i s i b i l i t y >  
             < R G V i s i b i l i t y >  
               < s h o w _ c u r r e n t _ p a r t s >  
                 < i n t   v a l = " 0   " / >  
               < / s h o w _ c u r r e n t _ p a r t s >  
               < s h o w _ i m p o r t e d _ p a r t s >  
                 < i n t   v a l = " 0   " / >  
               < / s h o w _ i m p o r t e d _ p a r t s >  
               < s h o w _ r e f e r e n c e _ s h e e t >  
                 < i n t   v a l = " 0   " / >  
               < / s h o w _ r e f e r e n c e _ s h e e t >  
               < s h o w _ m i r r o r _ s h e e t >  
                 < i n t   v a l = " 0   " / >  
               < / s h o w _ m i r r o r _ s h e e t >  
               < s h o w _ s h e e t >  
                 < i n t   v a l = " 1   " / >  
               < / s h o w _ s h e e t >  
               < s h o w _ b l a n k >  
                 < i n t   v a l = " 0   " / >  
               < / s h o w _ b l a n k >  
               < d i s p l a y O p e r a t i o n T o o l >  
                 < i n t   v a l = " 0   " / >  
               < / d i s p l a y O p e r a t i o n T o o l >  
               < d i s p l a y O p e r a t i o n T o o l N a m e / >  
               < b o u n d i n g _ b o x >  
                 < b o o l   v a l = " f I   " / >  
               < / b o u n d i n g _ b o x >  
               < d i s p l a y A x e s >  
                 < i n t   v a l = " 1   " / >  
               < / d i s p l a y A x e s >  
               < d i s p l a y O u t O f R a n g e >  
                 < i n t   v a l = " 0   " / >  
               < / d i s p l a y O u t O f R a n g e >  
               < c l e a r L a b e l s >  
                 < i n t   v a l = " 0   " / >  
               < / c l e a r L a b e l s >  
             < / R G V i s i b i l i t y >  
           < / v i s i b i l i t y >  
           < c a m e r a >  
             < R G C a m e r a P r o p e r t y >  
               < v i e w _ w i d t h >  
                 < i n t   v a l = " 8 3 1   " / >  
               < / v i e w _ w i d t h >  
               < v i e w _ h e i g h t >  
                 < i n t   v a l = " 8 3 1   " / >  
               < / v i e w _ h e i g h t >  
               < p o s i t i o n   c o u n t = " 3 " >  
                 < d o u b l e   v a l = " 1 1 0 . 5 4 4 4 5 6 4 8 1 9 3 4   1 0 4 . 7 0 7 7 9 4 1 8 9 4 5 3   5 3 6 0 . 7 9 7 8 5 1 5 6 2 5 0 0   " / >  
               < / p o s i t i o n >  
               < t a r g e t   c o u n t = " 3 " >  
                 < d o u b l e   v a l = " 1 1 0 . 5 4 4 4 5 6 4 8 1 9 3 4   1 0 4 . 7 0 7 7 9 4 1 8 9 4 5 3   - 4 1 . 1 7 1 6 6 9 0 0 6 3 4 8   " / >  
               < / t a r g e t >  
               < u p   c o u n t = " 3 " >  
                 < d o u b l e   v a l = " 0 . 0 0 0 0 0 0 1 4 3 5 7 1   1 . 0 0 0 0 0 0 0 0 0 0 0 0   0 . 0 0 0 0 0 0 0 0 0 0 0 0   " / >  
               < / u p >  
               < f i e l d W i d t h >  
                 < f l o a t   v a l = " 1 6 2 9 . 2 6 9 1 6 5 0 4   " / >  
               < / f i e l d W i d t h >  
               < f i e l d H e i g h t >  
                 < f l o a t   v a l = " 1 6 2 9 . 2 6 9 1 6 5 0 4   " / >  
               < / f i e l d H e i g h t >  
               < p r o j e c t i o n >  
                 < s t r i n g   l e n g t h = " 1 2 "   v a l = " o r t h o g r a p h i c " / >  
               < / p r o j e c t i o n >  
               < f i t T o W i n d o w >  
                 < i n t   v a l = " 1   " / >  
               < / f i t T o W i n d o w >  
               < c a m e r a D i r e c t i o n >  
                 < i n t   v a l = " 0   " / >  
               < / c a m e r a D i r e c t i o n >  
               < p r e d e f i n e d _ v i e w >  
                 < i n t   v a l = " - 1   " / >  
               < / p r e d e f i n e d _ v i e w >  
               < r a t i o >  
                 < d o u b l e   v a l = " 1 . 0 0 0 0 0 0 0 0 0 0 0 0   " / >  
               < / r a t i o >  
               < g l o b a l _ c o o r d >  
                 < b o o l   v a l = " f I   " / >  
               < / g l o b a l _ c o o r d >  
               < a u t o _ p i t c h >  
                 < b o o l   v a l = " f I   " / >  
               < / a u t o _ p i t c h >  
               < r e a l _ p i t c h >  
                 < b o o l   v a l = " f I   " / >  
               < / r e a l _ p i t c h >  
             < / R G C a m e r a P r o p e r t y >  
           < / c a m e r a >  
           < d i s p l a y _ m o d e l >  
             < R G D i s p l a y M o d e l >  
               < e v a l u a t i o n >  
                 < R G E v a l u a t i o n >  
                   < i n c r e m e n t >  
                     < R G I n c r e m e n t >  
                       < t i m e F r o m E n d S t e p >  
                         < d o u b l e   v a l = " 0 . 0 0 0 0 0 0 0 0 0 0 0 0   " / >  
                       < / t i m e F r o m E n d S t e p >  
                       < t i m e F r o m E n d O p >  
                         < d o u b l e   v a l = " 0 . 0 0 0 0 0 0 0 0 0 0 0 0   " / >  
                       < / t i m e F r o m E n d O p >  
                       < t i m e F r o m E n d S i m >  
                         < d o u b l e   v a l = " 6 . 0 3 0 0 0 0 2 0 9 8 0 8   " / >  
                       < / t i m e F r o m E n d S i m >  
                       < d i s t a n c e T o E n d S t e p >  
                         < d o u b l e   v a l = " 0 . 0 0 0 0 0 0 0 0 0 0 0 0   " / >  
                       < / d i s t a n c e T o E n d S t e p >  
                       < d i s t a n c e T o E n d O p >  
                         < d o u b l e   v a l = " 0 . 0 0 0 0 0 0 0 0 0 0 0 0   " / >  
                       < / d i s t a n c e T o E n d O p >  
                       < d i s t a n c e T o E n d S i m >  
                         < d o u b l e   v a l = " 0 . 0 0 0 0 0 0 0 0 0 0 0 0   " / >  
                       < / d i s t a n c e T o E n d S i m >  
                       < w i t h D i s t a n c e F l a g >  
                         < b o o l   v a l = " t f I   " / >  
                       < / w i t h D i s t a n c e F l a g >  
                       < o p e r a t i o n N a m e >  
                         < s t r i n g   l e n g t h = " 4 "   v a l = " M - 2 5 " / >  
                       < / o p e r a t i o n N a m e >  
                       < s t e p N a m e >  
                         < s t r i n g   l e n g t h = " 1 5 "   v a l = " M - 2 5   S p r i n g b a c k " / >  
                       < / s t e p N a m e >  
                       < i n t e r m e d i a t e S t e p I n d e x >  
                         < i n t   v a l = " 1   " / >  
                       < / i n t e r m e d i a t e S t e p I n d e x >  
                       < s t e p G e n e r a t i o n >  
                         < i n t   v a l = " 0   " / >  
                       < / s t e p G e n e r a t i o n >  
                     < / R G I n c r e m e n t >  
                   < / i n c r e m e n t >  
                   < r e s u l t V a r i a b l e >  
                     < R G P o s t V a r i a b l e >  
                       < s k i n M o d e l T y p e >  
                         < i n t   v a l = " 1   " / >  
                       < / s k i n M o d e l T y p e >  
                       < p o s t V a r N a m e >  
                         < s t r i n g   l e n g t h = " 7 "   v a l = " S T O N I N G " / >  
                       < / p o s t V a r N a m e >  
                       < s k i n L a y e r >  
                         < i n t   v a l = " 1   " / >  
                       < / s k i n L a y e r >  
                       < l a b e l _ s e c t i o n _ p l o t s >  
                         < i n t   v a l = " 0   " / >  
                       < / l a b e l _ s e c t i o n _ p l o t s >  
                       < s c a l e T y p e >  
                         < i n t   v a l = " 2   " / >  
                       < / s c a l e T y p e >  
                       < p a t c h _ c o l o r _ s t y l e >  
                         < i n t   v a l = " 0   " / >  
                       < / p a t c h _ c o l o r _ s t y l e >  
                       < p r o c e s s _ p l a n _ c o l o r _ s t y l e >  
                         < i n t   v a l = " 0   " / >  
                       < / p r o c e s s _ p l a n _ c o l o r _ s t y l e >  
                       < p a t c h _ c o l o r _ s t y l e _ i s _ v a l i d >  
                         < i n t   v a l = " 0   " / >  
                       < / p a t c h _ c o l o r _ s t y l e _ i s _ v a l i d >  
                       < i n f l u e n c e _ d v _ n a m e / >  
                     < / R G P o s t V a r i a b l e >  
                   < / r e s u l t V a r i a b l e >  
                   < s i g m a R e s u l t s >  
                     < n u l l / >  
                   < / s i g m a R e s u l t s >  
                   < s p r i n g b a c k >  
                     < n u l l / >  
                   < / s p r i n g b a c k >  
                   < d r a w _ i n >  
                     < n u l l / >  
                   < / d r a w _ i n >  
                   < s k i d _ l i n e s >  
                     < n u l l / >  
                   < / s k i d _ l i n e s >  
                   < s t o n i n g _ s u r f a c e >  
                     < R G S t o n i n g S u r f a c e P r o p e r t y >  
                       < s t o n e _ l e n g t h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1 0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0   " / >  
                           < / s t a t e >  
                         < / R G V a l u e >  
                       < / s t o n e _ l e n g t h >  
                       < s t o n e _ d i r e c t i o n >  
                         < R G V a l u e >  
                           < r a w _ v a l u e >  
                             < R G V a r i a n t >  
                               < t y p e >  
                                 < i n t   v a l = " 0   " / >  
                               < / t y p e >  
                               < v a l u e >  
                                 < s t r i n g   l e n g t h = " 9 "   v a l = " A u t o m a t i c " / >  
                               < / v a l u e >  
                             < / R G V a r i a n t >  
                           < / r a w _ v a l u e >  
                           < f o r m a t >  
                             < i n t   v a l = " - 1   " / >  
                           < / f o r m a t >  
                           < u n i t / >  
                           < s t a t e >  
                             < i n t   v a l = " 0   " / >  
                           < / s t a t e >  
                         < / R G V a l u e >  
                       < / s t o n e _ d i r e c t i o n >  
                       < s t o n e _ a n g l e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�c" / >  
                           < / u n i t >  
                           < s t a t e >  
                             < i n t   v a l = " 0   " / >  
                           < / s t a t e >  
                         < / R G V a l u e >  
                       < / s t o n e _ a n g l e >  
                     < / R G S t o n i n g S u r f a c e P r o p e r t y >  
                   < / s t o n i n g _ s u r f a c e >  
                   < f l a t _ s p o t _ s u r f a c e >  
                     < n u l l / >  
                   < / f l a t _ s p o t _ s u r f a c e >  
                   < t h r e e _ p o i n t _ s u r f a c e >  
                     < n u l l / >  
                   < / t h r e e _ p o i n t _ s u r f a c e >  
                 < / R G E v a l u a t i o n >  
               < / e v a l u a t i o n >  
               < g e o m e t r y _ p o s t >  
                 < n u l l / >  
               < / g e o m e t r y _ p o s t >  
               < p r o c e s s _ p l a n >  
                 < n u l l / >  
               < / p r o c e s s _ p l a n >  
               < d i e _ f a c e _ p r o p e r t y >  
                 < n u l l / >  
               < / d i e _ f a c e _ p r o p e r t y >  
               < p r o c e s s _ p r o p e r t y >  
                 < n u l l / >  
               < / p r o c e s s _ p r o p e r t y >  
             < / R G D i s p l a y M o d e l >  
           < / d i s p l a y _ m o d e l >  
           < d y n a m i c _ s e c t i o n >  
             < R G D y n a m i c S e c t i o n P r o p e r t y >  
               < m o d e >  
                 < i n t   v a l = " 0   " / >  
               < / m o d e >  
               < d i s t a n c e >  
                 < d o u b l e   v a l = " - 4 9 0 . 0 5 2 3 0 7 6 0 6 1 7 5   " / >  
               < / d i s t a n c e >  
               < n o r m a l D i r e c t i o n   c o u n t = " 3 " >  
                 < d o u b l e   v a l = " 0 . 1 7 7 4 5 9 0 9 0 9 4 8   0 . 9 8 4 1 2 8 1 7 7 1 6 6   0 . 0 0 0 0 0 0 0 0 0 0 0 0   " / >  
               < / n o r m a l D i r e c t i o n >  
               < c u t t i n g P l a n e M o v e m e n t M o d e >  
                 < i n t   v a l = " 0   " / >  
               < / c u t t i n g P l a n e M o v e m e n t M o d e >  
               < p o s i t i o n O n L i n e >  
                 < d o u b l e   v a l = " 0 . 0 0 0 0 0 0 0 0 0 0 0 0   " / >  
               < / p o s i t i o n O n L i n e >  
               < s h o w F l i p p e d C u t t i n g P l a n e F o r A l o n g L i n e >  
                 < b o o l   v a l = " f I   " / >  
               < / s h o w F l i p p e d C u t t i n g P l a n e F o r A l o n g L i n e >  
               < m a t r i x   c o u n t = " 1 6 " >  
                 < f l o a t   v a l = " 0 . 9 8 4 1 2 8 1 8   - 0 . 1 7 7 4 5 9 0 9   0 . 0 0 0 0 0 0 0 0   0 . 0 0 0 0 0 0 0 0   0 . 1 7 7 4 5 9 0 9   0 . 9 8 4 1 2 8 1 8   0 . 0 0 0 0 0 0 0 0   0 . 0 0 0 0 0 0 0 0   0 . 0 0 0 0 0 0 0 0   0 . 0 0 0 0 0 0 0 0   1 . 0 0 0 0 0 0 0 0   0 . 0 0 0 0 0 0 0 0   - 8 6 . 9 6 4 2 9 4 4 3   - 4 8 2 . 2 7 4 2 6 1 4 7   0 . 0 0 0 0 0 0 0 0   1 . 0 0 0 0 0 0 0 0   " / >  
               < / m a t r i x >  
               < s e c t i o n O v e r v i e w C a m e r a >  
                 < R G C a m e r a P r o p e r t y >  
                   < v i e w _ w i d t h >  
                     < i n t   v a l = " 5 0 8   " / >  
                   < / v i e w _ w i d t h >  
                   < v i e w _ h e i g h t >  
                     < i n t   v a l = " 4 6 7   " / >  
                   < / v i e w _ h e i g h t >  
                   < p o s i t i o n   c o u n t = " 3 " >  
                     < d o u b l e   v a l = " 2 7 9 . 7 2 1 6 7 9 6 8 7 5 0 0   - 2 5 8 . 0 4 9 1 9 4 3 3 5 9 3 8   6 5 1 2 . 2 6 3 6 7 1 8 7 5 0 0 0   " / >  
                   < / p o s i t i o n >  
                   < t a r g e t   c o u n t = " 3 " >  
                     < d o u b l e   v a l = " 2 7 9 . 7 2 1 6 7 9 6 8 7 5 0 0   - 2 5 8 . 0 4 9 1 9 4 3 3 5 9 3 8   - 2 4 . 3 1 4 4 5 5 0 3 2 3 4 9   " / >  
                   < / t a r g e t >  
                   < u p   c o u n t = " 3 " >  
                     < d o u b l e   v a l = " 0 . 0 0 0 0 0 0 1 3 5 8 3 5   0 . 9 9 9 9 9 9 4 0 3 9 5 4   - 0 . 0 0 0 0 0 0 0 0 0 9 3 1   " / >  
                   < / u p >  
                   < f i e l d W i d t h >  
                     < f l o a t   v a l = " 2 2 9 0 . 2 4 3 1 6 4 0 6   " / >  
                   < / f i e l d W i d t h >  
                   < f i e l d H e i g h t >  
                     < f l o a t   v a l = " 1 2 6 1 . 3 8 1 4 6 9 7 3   " / >  
                   < / f i e l d H e i g h t >  
                   < p r o j e c t i o n >  
                     < s t r i n g   l e n g t h = " 1 2 "   v a l = " o r t h o g r a p h i c " / >  
                   < / p r o j e c t i o n >  
                   < f i t T o W i n d o w >  
                     < i n t   v a l = " 0   " / >  
                   < / f i t T o W i n d o w >  
                   < c a m e r a D i r e c t i o n >  
                     < i n t   v a l = " 0   " / >  
                   < / c a m e r a D i r e c t i o n >  
                   < p r e d e f i n e d _ v i e w >  
                     < i n t   v a l = " - 1   " / >  
                   < / p r e d e f i n e d _ v i e w >  
                   < r a t i o >  
                     < d o u b l e   v a l = " 1 . 0 0 0 0 0 0 0 0 0 0 0 0   " / >  
                   < / r a t i o >  
                   < g l o b a l _ c o o r d >  
                     < b o o l   v a l = " f I   " / >  
                   < / g l o b a l _ c o o r d >  
                   < a u t o _ p i t c h >  
                     < b o o l   v a l = " f I   " / >  
                   < / a u t o _ p i t c h >  
                   < r e a l _ p i t c h >  
                     < b o o l   v a l = " f I   " / >  
                   < / r e a l _ p i t c h >  
                 < / R G C a m e r a P r o p e r t y >  
               < / s e c t i o n O v e r v i e w C a m e r a >  
             < / R G D y n a m i c S e c t i o n P r o p e r t y >  
           < / d y n a m i c _ s e c t i o n >  
           < c o m m o n _ l a b e l s >  
             < R G M a i n V i e w C o m m o n L a b e l s >  
               < l a b e l _ i s s u e s _ a l l >  
                 < i n t   v a l = " 0   " / >  
               < / l a b e l _ i s s u e s _ a l l >  
               < l a b e l _ i s s u e s _ c u r r e n t _ o p e r a t i o n >  
                 < i n t   v a l = " 0   " / >  
               < / l a b e l _ i s s u e s _ c u r r e n t _ o p e r a t i o n >  
               < l a b e l _ i s s u e s _ c u r r e n t _ t y p e >  
                 < i n t   v a l = " 0   " / >  
               < / l a b e l _ i s s u e s _ c u r r e n t _ t y p e >  
               < l a b e l _ i s s u e s _ c u r r e n t _ o p _ a n d _ t y p e >  
                 < i n t   v a l = " 0   " / >  
               < / l a b e l _ i s s u e s _ c u r r e n t _ o p _ a n d _ t y p e >  
               < l a b e l _ g l o b a l _ m i n _ m a x >  
                 < i n t   v a l = " 0   " / >  
               < / l a b e l _ g l o b a l _ m i n _ m a x >  
               < l a b e l _ l o c a l _ m i n _ m a x >  
                 < i n t   v a l = " 0   " / >  
               < / l a b e l _ l o c a l _ m i n _ m a x >  
               < l a b e l _ i s s u e s _ m i n _ m a x >  
                 < i n t   v a l = " 0   " / >  
               < / l a b e l _ i s s u e s _ m i n _ m a x >  
               < l a b e l _ d r a w b e a d s >  
                 < i n t   v a l = " 0   " / >  
               < / l a b e l _ d r a w b e a d s >  
               < a r r a n g e _ l a b e l s >  
                 < b o o l   v a l = " f I   " / >  
               < / a r r a n g e _ l a b e l s >  
             < / R G M a i n V i e w C o m m o n L a b e l s >  
           < / c o m m o n _ l a b e l s >  
           < l o c k e d >  
             < b o o l   v a l = " f I   " / >  
           < / l o c k e d >  
         < / R G M a i n V i e w P r o p e r t y >  
       < / C x I n s t a n c e >  
     < / V i e w >  
     < V i e w   I D = " 3 D V i e w 1 1 " >  
       < C x I n s t a n c e   t y p e n a m e = " R G M a i n V i e w P r o p e r t y "   c o u n t = " 1 " >  
         < R G M a i n V i e w P r o p e r t y >  
           < p r e s e n t e r >  
             < i n t   v a l = " 2 6 4   " / >  
           < / p r e s e n t e r >  
           < v i s i b i l i t y >  
             < R G V i s i b i l i t y >  
               < s h o w _ c u r r e n t _ p a r t s >  
                 < i n t   v a l = " 0   " / >  
               < / s h o w _ c u r r e n t _ p a r t s >  
               < s h o w _ i m p o r t e d _ p a r t s >  
                 < i n t   v a l = " 0   " / >  
               < / s h o w _ i m p o r t e d _ p a r t s >  
               < s h o w _ r e f e r e n c e _ s h e e t >  
                 < i n t   v a l = " 0   " / >  
               < / s h o w _ r e f e r e n c e _ s h e e t >  
               < s h o w _ m i r r o r _ s h e e t >  
                 < i n t   v a l = " 0   " / >  
               < / s h o w _ m i r r o r _ s h e e t >  
               < s h o w _ s h e e t >  
                 < i n t   v a l = " 1   " / >  
               < / s h o w _ s h e e t >  
               < s h o w _ b l a n k >  
                 < i n t   v a l = " 0   " / >  
               < / s h o w _ b l a n k >  
               < d i s p l a y O p e r a t i o n T o o l >  
                 < i n t   v a l = " 0   " / >  
               < / d i s p l a y O p e r a t i o n T o o l >  
               < d i s p l a y O p e r a t i o n T o o l N a m e / >  
               < b o u n d i n g _ b o x >  
                 < b o o l   v a l = " f I   " / >  
               < / b o u n d i n g _ b o x >  
               < d i s p l a y A x e s >  
                 < i n t   v a l = " 1   " / >  
               < / d i s p l a y A x e s >  
               < d i s p l a y O u t O f R a n g e >  
                 < i n t   v a l = " 0   " / >  
               < / d i s p l a y O u t O f R a n g e >  
               < c l e a r L a b e l s >  
                 < i n t   v a l = " 0   " / >  
               < / c l e a r L a b e l s >  
             < / R G V i s i b i l i t y >  
           < / v i s i b i l i t y >  
           < c a m e r a >  
             < R G C a m e r a P r o p e r t y >  
               < v i e w _ w i d t h >  
                 < i n t   v a l = " 8 2 9   " / >  
               < / v i e w _ w i d t h >  
               < v i e w _ h e i g h t >  
                 < i n t   v a l = " 8 3 1   " / >  
               < / v i e w _ h e i g h t >  
               < p o s i t i o n   c o u n t = " 3 " >  
                 < d o u b l e   v a l = " 6 1 . 2 7 4 1 8 1 3 6 5 9 6 7   9 6 . 7 5 4 3 0 2 9 7 8 5 1 6   5 1 5 2 . 3 6 6 2 1 0 9 3 7 5 0 0   " / >  
               < / p o s i t i o n >  
               < t a r g e t   c o u n t = " 3 " >  
                 < d o u b l e   v a l = " 6 1 . 2 7 4 1 8 1 3 6 5 9 6 7   9 6 . 7 5 4 3 0 2 9 7 8 5 1 6   - 4 0 . 8 2 2 1 8 1 7 0 1 6 6 0   " / >  
               < / t a r g e t >  
               < u p   c o u n t = " 3 " >  
                 < d o u b l e   v a l = " 0 . 0 0 0 0 0 0 1 4 3 5 7 1   1 . 0 0 0 0 0 0 0 0 0 0 0 0   0 . 0 0 0 0 0 0 0 0 0 0 0 0   " / >  
               < / u p >  
               < f i e l d W i d t h >  
                 < f l o a t   v a l = " 1 6 1 9 . 0 8 2 2 7 5 3 9   " / >  
               < / f i e l d W i d t h >  
               < f i e l d H e i g h t >  
                 < f l o a t   v a l = " 1 6 2 2 . 9 8 8 4 0 3 3 2   " / >  
               < / f i e l d H e i g h t >  
               < p r o j e c t i o n >  
                 < s t r i n g   l e n g t h = " 1 2 "   v a l = " o r t h o g r a p h i c " / >  
               < / p r o j e c t i o n >  
               < f i t T o W i n d o w >  
                 < i n t   v a l = " 1   " / >  
               < / f i t T o W i n d o w >  
               < c a m e r a D i r e c t i o n >  
                 < i n t   v a l = " 0   " / >  
               < / c a m e r a D i r e c t i o n >  
               < p r e d e f i n e d _ v i e w >  
                 < i n t   v a l = " - 1   " / >  
               < / p r e d e f i n e d _ v i e w >  
               < r a t i o >  
                 < d o u b l e   v a l = " 1 . 0 0 0 0 0 0 0 0 0 0 0 0   " / >  
               < / r a t i o >  
               < g l o b a l _ c o o r d >  
                 < b o o l   v a l = " f I   " / >  
               < / g l o b a l _ c o o r d >  
               < a u t o _ p i t c h >  
                 < b o o l   v a l = " f I   " / >  
               < / a u t o _ p i t c h >  
               < r e a l _ p i t c h >  
                 < b o o l   v a l = " f I   " / >  
               < / r e a l _ p i t c h >  
             < / R G C a m e r a P r o p e r t y >  
           < / c a m e r a >  
           < d i s p l a y _ m o d e l >  
             < R G D i s p l a y M o d e l >  
               < e v a l u a t i o n >  
                 < R G E v a l u a t i o n >  
                   < i n c r e m e n t >  
                     < R G I n c r e m e n t >  
                       < t i m e F r o m E n d S t e p >  
                         < d o u b l e   v a l = " 0 . 0 0 0 0 0 0 0 0 0 0 0 0   " / >  
                       < / t i m e F r o m E n d S t e p >  
                       < t i m e F r o m E n d O p >  
                         < d o u b l e   v a l = " 0 . 0 0 0 0 0 0 0 0 0 0 0 0   " / >  
                       < / t i m e F r o m E n d O p >  
                       < t i m e F r o m E n d S i m >  
                         < d o u b l e   v a l = " 3 . 0 0 0 0 0 0 0 0 0 0 0 0   " / >  
                       < / t i m e F r o m E n d S i m >  
                       < d i s t a n c e T o E n d S t e p >  
                         < d o u b l e   v a l = " 0 . 0 0 0 0 0 0 0 0 0 0 0 0   " / >  
                       < / d i s t a n c e T o E n d S t e p >  
                       < d i s t a n c e T o E n d O p >  
                         < d o u b l e   v a l = " 0 . 0 0 0 0 0 0 0 0 0 0 0 0   " / >  
                       < / d i s t a n c e T o E n d O p >  
                       < d i s t a n c e T o E n d S i m >  
                         < d o u b l e   v a l = " 0 . 0 0 0 0 0 0 0 0 0 0 0 0   " / >  
                       < / d i s t a n c e T o E n d S i m >  
                       < w i t h D i s t a n c e F l a g >  
                         < b o o l   v a l = " t f I   " / >  
                       < / w i t h D i s t a n c e F l a g >  
                       < o p e r a t i o n N a m e >  
                         < s t r i n g   l e n g t h = " 4 "   v a l = " M - 3 5 " / >  
                       < / o p e r a t i o n N a m e >  
                       < s t e p N a m e >  
                         < s t r i n g   l e n g t h = " 1 5 "   v a l = " M - 3 5   S p r i n g b a c k " / >  
                       < / s t e p N a m e >  
                       < i n t e r m e d i a t e S t e p I n d e x >  
                         < i n t   v a l = " 1   " / >  
                       < / i n t e r m e d i a t e S t e p I n d e x >  
                       < s t e p G e n e r a t i o n >  
                         < i n t   v a l = " 0   " / >  
                       < / s t e p G e n e r a t i o n >  
                     < / R G I n c r e m e n t >  
                   < / i n c r e m e n t >  
                   < r e s u l t V a r i a b l e >  
                     < R G P o s t V a r i a b l e >  
                       < s k i n M o d e l T y p e >  
                         < i n t   v a l = " 1   " / >  
                       < / s k i n M o d e l T y p e >  
                       < p o s t V a r N a m e >  
                         < s t r i n g   l e n g t h = " 7 "   v a l = " S T O N I N G " / >  
                       < / p o s t V a r N a m e >  
                       < s k i n L a y e r >  
                         < i n t   v a l = " 1   " / >  
                       < / s k i n L a y e r >  
                       < l a b e l _ s e c t i o n _ p l o t s >  
                         < i n t   v a l = " 0   " / >  
                       < / l a b e l _ s e c t i o n _ p l o t s >  
                       < s c a l e T y p e >  
                         < i n t   v a l = " 2   " / >  
                       < / s c a l e T y p e >  
                       < p a t c h _ c o l o r _ s t y l e >  
                         < i n t   v a l = " 0   " / >  
                       < / p a t c h _ c o l o r _ s t y l e >  
                       < p r o c e s s _ p l a n _ c o l o r _ s t y l e >  
                         < i n t   v a l = " 0   " / >  
                       < / p r o c e s s _ p l a n _ c o l o r _ s t y l e >  
                       < p a t c h _ c o l o r _ s t y l e _ i s _ v a l i d >  
                         < i n t   v a l = " 0   " / >  
                       < / p a t c h _ c o l o r _ s t y l e _ i s _ v a l i d >  
                       < i n f l u e n c e _ d v _ n a m e / >  
                     < / R G P o s t V a r i a b l e >  
                   < / r e s u l t V a r i a b l e >  
                   < s i g m a R e s u l t s >  
                     < n u l l / >  
                   < / s i g m a R e s u l t s >  
                   < s p r i n g b a c k >  
                     < n u l l / >  
                   < / s p r i n g b a c k >  
                   < d r a w _ i n >  
                     < n u l l / >  
                   < / d r a w _ i n >  
                   < s k i d _ l i n e s >  
                     < n u l l / >  
                   < / s k i d _ l i n e s >  
                   < s t o n i n g _ s u r f a c e >  
                     < R G S t o n i n g S u r f a c e P r o p e r t y >  
                       < s t o n e _ l e n g t h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1 0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0   " / >  
                           < / s t a t e >  
                         < / R G V a l u e >  
                       < / s t o n e _ l e n g t h >  
                       < s t o n e _ d i r e c t i o n >  
                         < R G V a l u e >  
                           < r a w _ v a l u e >  
                             < R G V a r i a n t >  
                               < t y p e >  
                                 < i n t   v a l = " 0   " / >  
                               < / t y p e >  
                               < v a l u e >  
                                 < s t r i n g   l e n g t h = " 9 "   v a l = " A u t o m a t i c " / >  
                               < / v a l u e >  
                             < / R G V a r i a n t >  
                           < / r a w _ v a l u e >  
                           < f o r m a t >  
                             < i n t   v a l = " - 1   " / >  
                           < / f o r m a t >  
                           < u n i t / >  
                           < s t a t e >  
                             < i n t   v a l = " 0   " / >  
                           < / s t a t e >  
                         < / R G V a l u e >  
                       < / s t o n e _ d i r e c t i o n >  
                       < s t o n e _ a n g l e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�c" / >  
                           < / u n i t >  
                           < s t a t e >  
                             < i n t   v a l = " 0   " / >  
                           < / s t a t e >  
                         < / R G V a l u e >  
                       < / s t o n e _ a n g l e >  
                     < / R G S t o n i n g S u r f a c e P r o p e r t y >  
                   < / s t o n i n g _ s u r f a c e >  
                   < f l a t _ s p o t _ s u r f a c e >  
                     < n u l l / >  
                   < / f l a t _ s p o t _ s u r f a c e >  
                   < t h r e e _ p o i n t _ s u r f a c e >  
                     < n u l l / >  
                   < / t h r e e _ p o i n t _ s u r f a c e >  
                 < / R G E v a l u a t i o n >  
               < / e v a l u a t i o n >  
               < g e o m e t r y _ p o s t >  
                 < n u l l / >  
               < / g e o m e t r y _ p o s t >  
               < p r o c e s s _ p l a n >  
                 < n u l l / >  
               < / p r o c e s s _ p l a n >  
               < d i e _ f a c e _ p r o p e r t y >  
                 < n u l l / >  
               < / d i e _ f a c e _ p r o p e r t y >  
               < p r o c e s s _ p r o p e r t y >  
                 < n u l l / >  
               < / p r o c e s s _ p r o p e r t y >  
             < / R G D i s p l a y M o d e l >  
           < / d i s p l a y _ m o d e l >  
           < d y n a m i c _ s e c t i o n >  
             < R G D y n a m i c S e c t i o n P r o p e r t y >  
               < m o d e >  
                 < i n t   v a l = " 0   " / >  
               < / m o d e >  
               < d i s t a n c e >  
                 < d o u b l e   v a l = " - 4 9 0 . 0 5 2 3 0 7 6 0 6 1 7 5   " / >  
               < / d i s t a n c e >  
               < n o r m a l D i r e c t i o n   c o u n t = " 3 " >  
                 < d o u b l e   v a l = " 0 . 1 7 7 4 5 9 0 9 0 9 4 8   0 . 9 8 4 1 2 8 1 7 7 1 6 6   0 . 0 0 0 0 0 0 0 0 0 0 0 0   " / >  
               < / n o r m a l D i r e c t i o n >  
               < c u t t i n g P l a n e M o v e m e n t M o d e >  
                 < i n t   v a l = " 0   " / >  
               < / c u t t i n g P l a n e M o v e m e n t M o d e >  
               < p o s i t i o n O n L i n e >  
                 < d o u b l e   v a l = " 0 . 0 0 0 0 0 0 0 0 0 0 0 0   " / >  
               < / p o s i t i o n O n L i n e >  
               < s h o w F l i p p e d C u t t i n g P l a n e F o r A l o n g L i n e >  
                 < b o o l   v a l = " f I   " / >  
               < / s h o w F l i p p e d C u t t i n g P l a n e F o r A l o n g L i n e >  
               < m a t r i x   c o u n t = " 1 6 " >  
                 < f l o a t   v a l = " 0 . 9 8 4 1 2 8 1 8   - 0 . 1 7 7 4 5 9 0 9   0 . 0 0 0 0 0 0 0 0   0 . 0 0 0 0 0 0 0 0   0 . 1 7 7 4 5 9 0 9   0 . 9 8 4 1 2 8 1 8   0 . 0 0 0 0 0 0 0 0   0 . 0 0 0 0 0 0 0 0   0 . 0 0 0 0 0 0 0 0   0 . 0 0 0 0 0 0 0 0   1 . 0 0 0 0 0 0 0 0   0 . 0 0 0 0 0 0 0 0   - 8 6 . 9 6 4 2 9 4 4 3   - 4 8 2 . 2 7 4 2 6 1 4 7   0 . 0 0 0 0 0 0 0 0   1 . 0 0 0 0 0 0 0 0   " / >  
               < / m a t r i x >  
               < s e c t i o n O v e r v i e w C a m e r a >  
                 < R G C a m e r a P r o p e r t y >  
                   < v i e w _ w i d t h >  
                     < i n t   v a l = " 5 0 8   " / >  
                   < / v i e w _ w i d t h >  
                   < v i e w _ h e i g h t >  
                     < i n t   v a l = " 4 6 7   " / >  
                   < / v i e w _ h e i g h t >  
                   < p o s i t i o n   c o u n t = " 3 " >  
                     < d o u b l e   v a l = " 2 7 9 . 7 2 1 6 7 9 6 8 7 5 0 0   - 2 5 8 . 0 4 9 1 9 4 3 3 5 9 3 8   6 5 1 2 . 2 6 3 6 7 1 8 7 5 0 0 0   " / >  
                   < / p o s i t i o n >  
                   < t a r g e t   c o u n t = " 3 " >  
                     < d o u b l e   v a l = " 2 7 9 . 7 2 1 6 7 9 6 8 7 5 0 0   - 2 5 8 . 0 4 9 1 9 4 3 3 5 9 3 8   - 2 4 . 3 1 4 4 5 5 0 3 2 3 4 9   " / >  
                   < / t a r g e t >  
                   < u p   c o u n t = " 3 " >  
                     < d o u b l e   v a l = " 0 . 0 0 0 0 0 0 1 3 5 8 3 5   0 . 9 9 9 9 9 9 4 0 3 9 5 4   - 0 . 0 0 0 0 0 0 0 0 0 9 3 1   " / >  
                   < / u p >  
                   < f i e l d W i d t h >  
                     < f l o a t   v a l = " 2 2 9 0 . 2 4 3 1 6 4 0 6   " / >  
                   < / f i e l d W i d t h >  
                   < f i e l d H e i g h t >  
                     < f l o a t   v a l = " 1 2 6 1 . 3 8 1 4 6 9 7 3   " / >  
                   < / f i e l d H e i g h t >  
                   < p r o j e c t i o n >  
                     < s t r i n g   l e n g t h = " 1 2 "   v a l = " o r t h o g r a p h i c " / >  
                   < / p r o j e c t i o n >  
                   < f i t T o W i n d o w >  
                     < i n t   v a l = " 0   " / >  
                   < / f i t T o W i n d o w >  
                   < c a m e r a D i r e c t i o n >  
                     < i n t   v a l = " 0   " / >  
                   < / c a m e r a D i r e c t i o n >  
                   < p r e d e f i n e d _ v i e w >  
                     < i n t   v a l = " - 1   " / >  
                   < / p r e d e f i n e d _ v i e w >  
                   < r a t i o >  
                     < d o u b l e   v a l = " 1 . 0 0 0 0 0 0 0 0 0 0 0 0   " / >  
                   < / r a t i o >  
                   < g l o b a l _ c o o r d >  
                     < b o o l   v a l = " f I   " / >  
                   < / g l o b a l _ c o o r d >  
                   < a u t o _ p i t c h >  
                     < b o o l   v a l = " f I   " / >  
                   < / a u t o _ p i t c h >  
                   < r e a l _ p i t c h >  
                     < b o o l   v a l = " f I   " / >  
                   < / r e a l _ p i t c h >  
                 < / R G C a m e r a P r o p e r t y >  
               < / s e c t i o n O v e r v i e w C a m e r a >  
             < / R G D y n a m i c S e c t i o n P r o p e r t y >  
           < / d y n a m i c _ s e c t i o n >  
           < c o m m o n _ l a b e l s >  
             < R G M a i n V i e w C o m m o n L a b e l s >  
               < l a b e l _ i s s u e s _ a l l >  
                 < i n t   v a l = " 0   " / >  
               < / l a b e l _ i s s u e s _ a l l >  
               < l a b e l _ i s s u e s _ c u r r e n t _ o p e r a t i o n >  
                 < i n t   v a l = " 0   " / >  
               < / l a b e l _ i s s u e s _ c u r r e n t _ o p e r a t i o n >  
               < l a b e l _ i s s u e s _ c u r r e n t _ t y p e >  
                 < i n t   v a l = " 0   " / >  
               < / l a b e l _ i s s u e s _ c u r r e n t _ t y p e >  
               < l a b e l _ i s s u e s _ c u r r e n t _ o p _ a n d _ t y p e >  
                 < i n t   v a l = " 0   " / >  
               < / l a b e l _ i s s u e s _ c u r r e n t _ o p _ a n d _ t y p e >  
               < l a b e l _ g l o b a l _ m i n _ m a x >  
                 < i n t   v a l = " 0   " / >  
               < / l a b e l _ g l o b a l _ m i n _ m a x >  
               < l a b e l _ l o c a l _ m i n _ m a x >  
                 < i n t   v a l = " 0   " / >  
               < / l a b e l _ l o c a l _ m i n _ m a x >  
               < l a b e l _ i s s u e s _ m i n _ m a x >  
                 < i n t   v a l = " 0   " / >  
               < / l a b e l _ i s s u e s _ m i n _ m a x >  
               < l a b e l _ d r a w b e a d s >  
                 < i n t   v a l = " 0   " / >  
               < / l a b e l _ d r a w b e a d s >  
               < a r r a n g e _ l a b e l s >  
                 < b o o l   v a l = " f I   " / >  
               < / a r r a n g e _ l a b e l s >  
             < / R G M a i n V i e w C o m m o n L a b e l s >  
           < / c o m m o n _ l a b e l s >  
           < l o c k e d >  
             < b o o l   v a l = " f I   " / >  
           < / l o c k e d >  
         < / R G M a i n V i e w P r o p e r t y >  
       < / C x I n s t a n c e >  
     < / V i e w >  
     < V i e w   I D = " 3 D V i e w 1 2 " >  
       < C x I n s t a n c e   t y p e n a m e = " R G M a i n V i e w P r o p e r t y "   c o u n t = " 1 " >  
         < R G M a i n V i e w P r o p e r t y >  
           < p r e s e n t e r >  
             < i n t   v a l = " 2 6 4   " / >  
           < / p r e s e n t e r >  
           < v i s i b i l i t y >  
             < R G V i s i b i l i t y >  
               < s h o w _ c u r r e n t _ p a r t s >  
                 < i n t   v a l = " 0   " / >  
               < / s h o w _ c u r r e n t _ p a r t s >  
               < s h o w _ i m p o r t e d _ p a r t s >  
                 < i n t   v a l = " 0   " / >  
               < / s h o w _ i m p o r t e d _ p a r t s >  
               < s h o w _ r e f e r e n c e _ s h e e t >  
                 < i n t   v a l = " 0   " / >  
               < / s h o w _ r e f e r e n c e _ s h e e t >  
               < s h o w _ m i r r o r _ s h e e t >  
                 < i n t   v a l = " 0   " / >  
               < / s h o w _ m i r r o r _ s h e e t >  
               < s h o w _ s h e e t >  
                 < i n t   v a l = " 1   " / >  
               < / s h o w _ s h e e t >  
               < s h o w _ b l a n k >  
                 < i n t   v a l = " 0   " / >  
               < / s h o w _ b l a n k >  
               < d i s p l a y O p e r a t i o n T o o l >  
                 < i n t   v a l = " 0   " / >  
               < / d i s p l a y O p e r a t i o n T o o l >  
               < d i s p l a y O p e r a t i o n T o o l N a m e / >  
               < b o u n d i n g _ b o x >  
                 < b o o l   v a l = " f I   " / >  
               < / b o u n d i n g _ b o x >  
               < d i s p l a y A x e s >  
                 < i n t   v a l = " 1   " / >  
               < / d i s p l a y A x e s >  
               < d i s p l a y O u t O f R a n g e >  
                 < i n t   v a l = " 0   " / >  
               < / d i s p l a y O u t O f R a n g e >  
               < c l e a r L a b e l s >  
                 < i n t   v a l = " 0   " / >  
               < / c l e a r L a b e l s >  
             < / R G V i s i b i l i t y >  
           < / v i s i b i l i t y >  
           < c a m e r a >  
             < R G C a m e r a P r o p e r t y >  
               < v i e w _ w i d t h >  
                 < i n t   v a l = " 8 2 9   " / >  
               < / v i e w _ w i d t h >  
               < v i e w _ h e i g h t >  
                 < i n t   v a l = " 8 3 1   " / >  
               < / v i e w _ h e i g h t >  
               < p o s i t i o n   c o u n t = " 3 " >  
                 < d o u b l e   v a l = " - 6 3 . 6 1 1 4 6 9 2 6 8 7 9 9   8 6 . 1 1 9 4 7 6 3 1 8 3 5 9   - 5 0 8 5 . 1 4 6 4 8 4 3 7 5 0 0 0   " / >  
               < / p o s i t i o n >  
               < t a r g e t   c o u n t = " 3 " >  
                 < d o u b l e   v a l = " - 6 3 . 6 1 1 4 6 9 2 6 8 7 9 9   8 6 . 1 1 9 4 7 6 3 1 8 3 5 9   7 8 . 4 4 0 0 2 5 3 2 9 5 9 0   " / >  
               < / t a r g e t >  
               < u p   c o u n t = " 3 " >  
                 < d o u b l e   v a l = " 0 . 0 0 0 0 0 0 0 0 0 0 0 0   1 . 0 0 0 0 0 0 0 0 0 0 0 0   0 . 0 0 0 0 0 0 0 0 0 0 0 0   " / >  
               < / u p >  
               < f i e l d W i d t h >  
                 < f l o a t   v a l = " 1 6 0 6 . 4 5 3 7 3 5 3 5   " / >  
               < / f i e l d W i d t h >  
               < f i e l d H e i g h t >  
                 < f l o a t   v a l = " 1 6 1 0 . 3 2 9 3 4 5 7 0   " / >  
               < / f i e l d H e i g h t >  
               < p r o j e c t i o n >  
                 < s t r i n g   l e n g t h = " 1 2 "   v a l = " o r t h o g r a p h i c " / >  
               < / p r o j e c t i o n >  
               < f i t T o W i n d o w >  
                 < i n t   v a l = " 1   " / >  
               < / f i t T o W i n d o w >  
               < c a m e r a D i r e c t i o n >  
                 < i n t   v a l = " 0   " / >  
               < / c a m e r a D i r e c t i o n >  
               < p r e d e f i n e d _ v i e w >  
                 < i n t   v a l = " - 1   " / >  
               < / p r e d e f i n e d _ v i e w >  
               < r a t i o >  
                 < d o u b l e   v a l = " 1 . 0 0 0 0 0 0 0 0 0 0 0 0   " / >  
               < / r a t i o >  
               < g l o b a l _ c o o r d >  
                 < b o o l   v a l = " f I   " / >  
               < / g l o b a l _ c o o r d >  
               < a u t o _ p i t c h >  
                 < b o o l   v a l = " f I   " / >  
               < / a u t o _ p i t c h >  
               < r e a l _ p i t c h >  
                 < b o o l   v a l = " f I   " / >  
               < / r e a l _ p i t c h >  
             < / R G C a m e r a P r o p e r t y >  
           < / c a m e r a >  
           < d i s p l a y _ m o d e l >  
             < R G D i s p l a y M o d e l >  
               < e v a l u a t i o n >  
                 < R G E v a l u a t i o n >  
                   < i n c r e m e n t >  
                     < R G I n c r e m e n t >  
                       < t i m e F r o m E n d S t e p >  
                         < d o u b l e   v a l = " 0 . 0 0 0 0 0 0 0 0 0 0 0 0   " / >  
                       < / t i m e F r o m E n d S t e p >  
                       < t i m e F r o m E n d O p >  
                         < d o u b l e   v a l = " 0 . 0 0 0 0 0 0 0 0 0 0 0 0   " / >  
                       < / t i m e F r o m E n d O p >  
                       < t i m e F r o m E n d S i m >  
                         < d o u b l e   v a l = " 0 . 0 0 0 0 0 0 0 0 0 0 0 0   " / >  
                       < / t i m e F r o m E n d S i m >  
                       < d i s t a n c e T o E n d S t e p >  
                         < d o u b l e   v a l = " 0 . 0 0 0 0 0 0 0 0 0 0 0 0   " / >  
                       < / d i s t a n c e T o E n d S t e p >  
                       < d i s t a n c e T o E n d O p >  
                         < d o u b l e   v a l = " 0 . 0 0 0 0 0 0 0 0 0 0 0 0   " / >  
                       < / d i s t a n c e T o E n d O p >  
                       < d i s t a n c e T o E n d S i m >  
                         < d o u b l e   v a l = " 0 . 0 0 0 0 0 0 0 0 0 0 0 0   " / >  
                       < / d i s t a n c e T o E n d S i m >  
                       < w i t h D i s t a n c e F l a g >  
                         < b o o l   v a l = " t f I   " / >  
                       < / w i t h D i s t a n c e F l a g >  
                       < o p e r a t i o n N a m e >  
                         < s t r i n g   l e n g t h = " 4 "   v a l = " M - 6 5 " / >  
                       < / o p e r a t i o n N a m e >  
                       < s t e p N a m e >  
                         < s t r i n g   l e n g t h = " 1 5 "   v a l = " M - 6 5   S p r i n g b a c k " / >  
                       < / s t e p N a m e >  
                       < i n t e r m e d i a t e S t e p I n d e x >  
                         < i n t   v a l = " 0   " / >  
                       < / i n t e r m e d i a t e S t e p I n d e x >  
                       < s t e p G e n e r a t i o n >  
                         < i n t   v a l = " 0   " / >  
                       < / s t e p G e n e r a t i o n >  
                     < / R G I n c r e m e n t >  
                   < / i n c r e m e n t >  
                   < r e s u l t V a r i a b l e >  
                     < R G P o s t V a r i a b l e >  
                       < s k i n M o d e l T y p e >  
                         < i n t   v a l = " 1   " / >  
                       < / s k i n M o d e l T y p e >  
                       < p o s t V a r N a m e >  
                         < s t r i n g   l e n g t h = " 7 "   v a l = " S T O N I N G " / >  
                       < / p o s t V a r N a m e >  
                       < s k i n L a y e r >  
                         < i n t   v a l = " 1   " / >  
                       < / s k i n L a y e r >  
                       < l a b e l _ s e c t i o n _ p l o t s >  
                         < i n t   v a l = " 0   " / >  
                       < / l a b e l _ s e c t i o n _ p l o t s >  
                       < s c a l e T y p e >  
                         < i n t   v a l = " 2   " / >  
                       < / s c a l e T y p e >  
                       < p a t c h _ c o l o r _ s t y l e >  
                         < i n t   v a l = " 0   " / >  
                       < / p a t c h _ c o l o r _ s t y l e >  
                       < p r o c e s s _ p l a n _ c o l o r _ s t y l e >  
                         < i n t   v a l = " 0   " / >  
                       < / p r o c e s s _ p l a n _ c o l o r _ s t y l e >  
                       < p a t c h _ c o l o r _ s t y l e _ i s _ v a l i d >  
                         < i n t   v a l = " 0   " / >  
                       < / p a t c h _ c o l o r _ s t y l e _ i s _ v a l i d >  
                       < i n f l u e n c e _ d v _ n a m e / >  
                     < / R G P o s t V a r i a b l e >  
                   < / r e s u l t V a r i a b l e >  
                   < s i g m a R e s u l t s >  
                     < n u l l / >  
                   < / s i g m a R e s u l t s >  
                   < s p r i n g b a c k >  
                     < n u l l / >  
                   < / s p r i n g b a c k >  
                   < d r a w _ i n >  
                     < n u l l / >  
                   < / d r a w _ i n >  
                   < s k i d _ l i n e s >  
                     < n u l l / >  
                   < / s k i d _ l i n e s >  
                   < s t o n i n g _ s u r f a c e >  
                     < R G S t o n i n g S u r f a c e P r o p e r t y >  
                       < s t o n e _ l e n g t h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1 0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0   " / >  
                           < / s t a t e >  
                         < / R G V a l u e >  
                       < / s t o n e _ l e n g t h >  
                       < s t o n e _ d i r e c t i o n >  
                         < R G V a l u e >  
                           < r a w _ v a l u e >  
                             < R G V a r i a n t >  
                               < t y p e >  
                                 < i n t   v a l = " 0   " / >  
                               < / t y p e >  
                               < v a l u e >  
                                 < s t r i n g   l e n g t h = " 9 "   v a l = " A u t o m a t i c " / >  
                               < / v a l u e >  
                             < / R G V a r i a n t >  
                           < / r a w _ v a l u e >  
                           < f o r m a t >  
                             < i n t   v a l = " - 1   " / >  
                           < / f o r m a t >  
                           < u n i t / >  
                           < s t a t e >  
                             < i n t   v a l = " 0   " / >  
                           < / s t a t e >  
                         < / R G V a l u e >  
                       < / s t o n e _ d i r e c t i o n >  
                       < s t o n e _ a n g l e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�c" / >  
                           < / u n i t >  
                           < s t a t e >  
                             < i n t   v a l = " 0   " / >  
                           < / s t a t e >  
                         < / R G V a l u e >  
                       < / s t o n e _ a n g l e >  
                     < / R G S t o n i n g S u r f a c e P r o p e r t y >  
                   < / s t o n i n g _ s u r f a c e >  
                   < f l a t _ s p o t _ s u r f a c e >  
                     < n u l l / >  
                   < / f l a t _ s p o t _ s u r f a c e >  
                   < t h r e e _ p o i n t _ s u r f a c e >  
                     < n u l l / >  
                   < / t h r e e _ p o i n t _ s u r f a c e >  
                 < / R G E v a l u a t i o n >  
               < / e v a l u a t i o n >  
               < g e o m e t r y _ p o s t >  
                 < n u l l / >  
               < / g e o m e t r y _ p o s t >  
               < p r o c e s s _ p l a n >  
                 < n u l l / >  
               < / p r o c e s s _ p l a n >  
               < d i e _ f a c e _ p r o p e r t y >  
                 < n u l l / >  
               < / d i e _ f a c e _ p r o p e r t y >  
               < p r o c e s s _ p r o p e r t y >  
                 < n u l l / >  
               < / p r o c e s s _ p r o p e r t y >  
             < / R G D i s p l a y M o d e l >  
           < / d i s p l a y _ m o d e l >  
           < d y n a m i c _ s e c t i o n >  
             < R G D y n a m i c S e c t i o n P r o p e r t y >  
               < m o d e >  
                 < i n t   v a l = " 0   " / >  
               < / m o d e >  
               < d i s t a n c e >  
                 < d o u b l e   v a l = " - 4 9 0 . 0 5 2 3 0 7 6 0 6 1 7 5   " / >  
               < / d i s t a n c e >  
               < n o r m a l D i r e c t i o n   c o u n t = " 3 " >  
                 < d o u b l e   v a l = " 0 . 1 7 7 4 5 9 0 9 0 9 4 8   0 . 9 8 4 1 2 8 1 7 7 1 6 6   0 . 0 0 0 0 0 0 0 0 0 0 0 0   " / >  
               < / n o r m a l D i r e c t i o n >  
               < c u t t i n g P l a n e M o v e m e n t M o d e >  
                 < i n t   v a l = " 0   " / >  
               < / c u t t i n g P l a n e M o v e m e n t M o d e >  
               < p o s i t i o n O n L i n e >  
                 < d o u b l e   v a l = " 0 . 0 0 0 0 0 0 0 0 0 0 0 0   " / >  
               < / p o s i t i o n O n L i n e >  
               < s h o w F l i p p e d C u t t i n g P l a n e F o r A l o n g L i n e >  
                 < b o o l   v a l = " f I   " / >  
               < / s h o w F l i p p e d C u t t i n g P l a n e F o r A l o n g L i n e >  
               < m a t r i x   c o u n t = " 1 6 " >  
                 < f l o a t   v a l = " 0 . 9 8 4 1 2 8 1 8   - 0 . 1 7 7 4 5 9 0 9   0 . 0 0 0 0 0 0 0 0   0 . 0 0 0 0 0 0 0 0   0 . 1 7 7 4 5 9 0 9   0 . 9 8 4 1 2 8 1 8   0 . 0 0 0 0 0 0 0 0   0 . 0 0 0 0 0 0 0 0   0 . 0 0 0 0 0 0 0 0   0 . 0 0 0 0 0 0 0 0   1 . 0 0 0 0 0 0 0 0   0 . 0 0 0 0 0 0 0 0   - 8 6 . 9 6 4 2 9 4 4 3   - 4 8 2 . 2 7 4 2 6 1 4 7   0 . 0 0 0 0 0 0 0 0   1 . 0 0 0 0 0 0 0 0   " / >  
               < / m a t r i x >  
               < s e c t i o n O v e r v i e w C a m e r a >  
                 < R G C a m e r a P r o p e r t y >  
                   < v i e w _ w i d t h >  
                     < i n t   v a l = " 5 0 8   " / >  
                   < / v i e w _ w i d t h >  
                   < v i e w _ h e i g h t >  
                     < i n t   v a l = " 4 6 7   " / >  
                   < / v i e w _ h e i g h t >  
                   < p o s i t i o n   c o u n t = " 3 " >  
                     < d o u b l e   v a l = " 2 7 9 . 7 2 1 6 7 9 6 8 7 5 0 0   - 2 5 8 . 0 4 9 1 9 4 3 3 5 9 3 8   6 5 1 2 . 2 6 3 6 7 1 8 7 5 0 0 0   " / >  
                   < / p o s i t i o n >  
                   < t a r g e t   c o u n t = " 3 " >  
                     < d o u b l e   v a l = " 2 7 9 . 7 2 1 6 7 9 6 8 7 5 0 0   - 2 5 8 . 0 4 9 1 9 4 3 3 5 9 3 8   - 2 4 . 3 1 4 4 5 5 0 3 2 3 4 9   " / >  
                   < / t a r g e t >  
                   < u p   c o u n t = " 3 " >  
                     < d o u b l e   v a l = " 0 . 0 0 0 0 0 0 1 3 5 8 3 5   0 . 9 9 9 9 9 9 4 0 3 9 5 4   - 0 . 0 0 0 0 0 0 0 0 0 9 3 1   " / >  
                   < / u p >  
                   < f i e l d W i d t h >  
                     < f l o a t   v a l = " 2 2 9 0 . 2 4 3 1 6 4 0 6   " / >  
                   < / f i e l d W i d t h >  
                   < f i e l d H e i g h t >  
                     < f l o a t   v a l = " 1 2 6 1 . 3 8 1 4 6 9 7 3   " / >  
                   < / f i e l d H e i g h t >  
                   < p r o j e c t i o n >  
                     < s t r i n g   l e n g t h = " 1 2 "   v a l = " o r t h o g r a p h i c " / >  
                   < / p r o j e c t i o n >  
                   < f i t T o W i n d o w >  
                     < i n t   v a l = " 0   " / >  
                   < / f i t T o W i n d o w >  
                   < c a m e r a D i r e c t i o n >  
                     < i n t   v a l = " 0   " / >  
                   < / c a m e r a D i r e c t i o n >  
                   < p r e d e f i n e d _ v i e w >  
                     < i n t   v a l = " - 1   " / >  
                   < / p r e d e f i n e d _ v i e w >  
                   < r a t i o >  
                     < d o u b l e   v a l = " 1 . 0 0 0 0 0 0 0 0 0 0 0 0   " / >  
                   < / r a t i o >  
                   < g l o b a l _ c o o r d >  
                     < b o o l   v a l = " f I   " / >  
                   < / g l o b a l _ c o o r d >  
                   < a u t o _ p i t c h >  
                     < b o o l   v a l = " f I   " / >  
                   < / a u t o _ p i t c h >  
                   < r e a l _ p i t c h >  
                     < b o o l   v a l = " f I   " / >  
                   < / r e a l _ p i t c h >  
                 < / R G C a m e r a P r o p e r t y >  
               < / s e c t i o n O v e r v i e w C a m e r a >  
             < / R G D y n a m i c S e c t i o n P r o p e r t y >  
           < / d y n a m i c _ s e c t i o n >  
           < c o m m o n _ l a b e l s >  
             < R G M a i n V i e w C o m m o n L a b e l s >  
               < l a b e l _ i s s u e s _ a l l >  
                 < i n t   v a l = " 0   " / >  
               < / l a b e l _ i s s u e s _ a l l >  
               < l a b e l _ i s s u e s _ c u r r e n t _ o p e r a t i o n >  
                 < i n t   v a l = " 0   " / >  
               < / l a b e l _ i s s u e s _ c u r r e n t _ o p e r a t i o n >  
               < l a b e l _ i s s u e s _ c u r r e n t _ t y p e >  
                 < i n t   v a l = " 0   " / >  
               < / l a b e l _ i s s u e s _ c u r r e n t _ t y p e >  
               < l a b e l _ i s s u e s _ c u r r e n t _ o p _ a n d _ t y p e >  
                 < i n t   v a l = " 0   " / >  
               < / l a b e l _ i s s u e s _ c u r r e n t _ o p _ a n d _ t y p e >  
               < l a b e l _ g l o b a l _ m i n _ m a x >  
                 < i n t   v a l = " 0   " / >  
               < / l a b e l _ g l o b a l _ m i n _ m a x >  
               < l a b e l _ l o c a l _ m i n _ m a x >  
                 < i n t   v a l = " 0   " / >  
               < / l a b e l _ l o c a l _ m i n _ m a x >  
               < l a b e l _ i s s u e s _ m i n _ m a x >  
                 < i n t   v a l = " 0   " / >  
               < / l a b e l _ i s s u e s _ m i n _ m a x >  
               < l a b e l _ d r a w b e a d s >  
                 < i n t   v a l = " 0   " / >  
               < / l a b e l _ d r a w b e a d s >  
               < a r r a n g e _ l a b e l s >  
                 < b o o l   v a l = " f I   " / >  
               < / a r r a n g e _ l a b e l s >  
             < / R G M a i n V i e w C o m m o n L a b e l s >  
           < / c o m m o n _ l a b e l s >  
           < l o c k e d >  
             < b o o l   v a l = " f I   " / >  
           < / l o c k e d >  
         < / R G M a i n V i e w P r o p e r t y >  
       < / C x I n s t a n c e >  
     < / V i e w >  
     < V i e w   I D = " 3 D V i e w 1 3 " >  
       < C x I n s t a n c e   t y p e n a m e = " R G M a i n V i e w P r o p e r t y "   c o u n t = " 1 " >  
         < R G M a i n V i e w P r o p e r t y >  
           < p r e s e n t e r >  
             < i n t   v a l = " 2 6 4   " / >  
           < / p r e s e n t e r >  
           < v i s i b i l i t y >  
             < R G V i s i b i l i t y >  
               < s h o w _ c u r r e n t _ p a r t s >  
                 < i n t   v a l = " 0   " / >  
               < / s h o w _ c u r r e n t _ p a r t s >  
               < s h o w _ i m p o r t e d _ p a r t s >  
                 < i n t   v a l = " 0   " / >  
               < / s h o w _ i m p o r t e d _ p a r t s >  
               < s h o w _ r e f e r e n c e _ s h e e t >  
                 < i n t   v a l = " 0   " / >  
               < / s h o w _ r e f e r e n c e _ s h e e t >  
               < s h o w _ m i r r o r _ s h e e t >  
                 < i n t   v a l = " 0   " / >  
               < / s h o w _ m i r r o r _ s h e e t >  
               < s h o w _ s h e e t >  
                 < i n t   v a l = " 1   " / >  
               < / s h o w _ s h e e t >  
               < s h o w _ b l a n k >  
                 < i n t   v a l = " 0   " / >  
               < / s h o w _ b l a n k >  
               < d i s p l a y O p e r a t i o n T o o l >  
                 < i n t   v a l = " 0   " / >  
               < / d i s p l a y O p e r a t i o n T o o l >  
               < d i s p l a y O p e r a t i o n T o o l N a m e / >  
               < b o u n d i n g _ b o x >  
                 < b o o l   v a l = " f I   " / >  
               < / b o u n d i n g _ b o x >  
               < d i s p l a y A x e s >  
                 < i n t   v a l = " 0   " / >  
               < / d i s p l a y A x e s >  
               < d i s p l a y O u t O f R a n g e >  
                 < i n t   v a l = " 0   " / >  
               < / d i s p l a y O u t O f R a n g e >  
               < c l e a r L a b e l s >  
                 < i n t   v a l = " 0   " / >  
               < / c l e a r L a b e l s >  
             < / R G V i s i b i l i t y >  
           < / v i s i b i l i t y >  
           < c a m e r a >  
             < R G C a m e r a P r o p e r t y >  
               < v i e w _ w i d t h >  
                 < i n t   v a l = " 8 2 9   " / >  
               < / v i e w _ w i d t h >  
               < v i e w _ h e i g h t >  
                 < i n t   v a l = " 8 3 1   " / >  
               < / v i e w _ h e i g h t >  
               < p o s i t i o n   c o u n t = " 3 " >  
                 < d o u b l e   v a l = " - 0 . 0 7 9 1 6 2 7 9 1 3 7 1   0 . 2 4 6 0 0 4 1 0 0 8 8 9   7 1 2 . 1 5 8 0 2 0 0 1 9 5 3 1   " / >  
               < / p o s i t i o n >  
               < t a r g e t   c o u n t = " 3 " >  
                 < d o u b l e   v a l = " - 0 . 0 7 9 1 6 2 7 9 1 3 7 1   0 . 2 4 6 0 0 4 1 0 0 8 8 9   - 1 0 . 5 0 3 5 9 5 3 5 2 1 7 3   " / >  
               < / t a r g e t >  
               < u p   c o u n t = " 3 " >  
                 < d o u b l e   v a l = " 0 . 0 0 0 0 0 0 0 0 0 0 0 0   1 . 0 0 0 0 0 0 0 0 0 0 0 0   0 . 0 0 0 0 0 0 0 0 0 0 0 0   " / >  
               < / u p >  
               < f i e l d W i d t h >  
                 < f l o a t   v a l = " 2 1 3 . 7 7 2 4 9 1 4 6   " / >  
               < / f i e l d W i d t h >  
               < f i e l d H e i g h t >  
                 < f l o a t   v a l = " 2 1 4 . 2 7 1 6 3 6 9 6   " / >  
               < / f i e l d H e i g h t >  
               < p r o j e c t i o n >  
                 < s t r i n g   l e n g t h = " 1 2 "   v a l = " o r t h o g r a p h i c " / >  
               < / p r o j e c t i o n >  
               < f i t T o W i n d o w >  
                 < i n t   v a l = " 1   " / >  
               < / f i t T o W i n d o w >  
               < c a m e r a D i r e c t i o n >  
                 < i n t   v a l = " 0   " / >  
               < / c a m e r a D i r e c t i o n >  
               < p r e d e f i n e d _ v i e w >  
                 < i n t   v a l = " - 1   " / >  
               < / p r e d e f i n e d _ v i e w >  
               < r a t i o >  
                 < d o u b l e   v a l = " 1 . 0 0 0 0 0 0 0 0 0 0 0 0   " / >  
               < / r a t i o >  
               < g l o b a l _ c o o r d >  
                 < b o o l   v a l = " f I   " / >  
               < / g l o b a l _ c o o r d >  
               < a u t o _ p i t c h >  
                 < b o o l   v a l = " f I   " / >  
               < / a u t o _ p i t c h >  
               < r e a l _ p i t c h >  
                 < b o o l   v a l = " f I   " / >  
               < / r e a l _ p i t c h >  
             < / R G C a m e r a P r o p e r t y >  
           < / c a m e r a >  
           < d i s p l a y _ m o d e l >  
             < R G D i s p l a y M o d e l >  
               < e v a l u a t i o n >  
                 < R G E v a l u a t i o n >  
                   < i n c r e m e n t >  
                     < R G I n c r e m e n t >  
                       < t i m e F r o m E n d S t e p >  
                         < d o u b l e   v a l = " 0 . 0 0 0 0 0 0 0 0 0 0 0 0   " / >  
                       < / t i m e F r o m E n d S t e p >  
                       < t i m e F r o m E n d O p >  
                         < d o u b l e   v a l = " 0 . 0 0 0 0 0 0 0 0 0 0 0 0   " / >  
                       < / t i m e F r o m E n d O p >  
                       < t i m e F r o m E n d S i m >  
                         < d o u b l e   v a l = " 9 . 0 8 9 9 9 9 9 1 4 1 6 9   " / >  
                       < / t i m e F r o m E n d S i m >  
                       < d i s t a n c e T o E n d S t e p >  
                         < d o u b l e   v a l = " 0 . 0 0 0 0 0 0 0 0 0 0 0 0   " / >  
                       < / d i s t a n c e T o E n d S t e p >  
                       < d i s t a n c e T o E n d O p >  
                         < d o u b l e   v a l = " 0 . 0 0 0 0 0 0 0 0 0 0 0 0   " / >  
                       < / d i s t a n c e T o E n d O p >  
                       < d i s t a n c e T o E n d S i m >  
                         < d o u b l e   v a l = " 0 . 0 0 0 0 0 0 0 0 0 0 0 0   " / >  
                       < / d i s t a n c e T o E n d S i m >  
                       < w i t h D i s t a n c e F l a g >  
                         < b o o l   v a l = " t f I   " / >  
                       < / w i t h D i s t a n c e F l a g >  
                       < o p e r a t i o n N a m e >  
                         < s t r i n g   l e n g t h = " 4 "   v a l = " D - 1 0 " / >  
                       < / o p e r a t i o n N a m e >  
                       < s t e p N a m e >  
                         < s t r i n g   l e n g t h = " 1 5 "   v a l = " D - 1 0   S p r i n g b a c k " / >  
                       < / s t e p N a m e >  
                       < i n t e r m e d i a t e S t e p I n d e x >  
                         < i n t   v a l = " 0   " / >  
                       < / i n t e r m e d i a t e S t e p I n d e x >  
                       < s t e p G e n e r a t i o n >  
                         < i n t   v a l = " 0   " / >  
                       < / s t e p G e n e r a t i o n >  
                     < / R G I n c r e m e n t >  
                   < / i n c r e m e n t >  
                   < r e s u l t V a r i a b l e >  
                     < R G P o s t V a r i a b l e >  
                       < s k i n M o d e l T y p e >  
                         < i n t   v a l = " 1   " / >  
                       < / s k i n M o d e l T y p e >  
                       < p o s t V a r N a m e >  
                         < s t r i n g   l e n g t h = " 1 1 "   v a l = " F O R M A B I L I T Y " / >  
                       < / p o s t V a r N a m e >  
                       < s k i n L a y e r >  
                         < i n t   v a l = " 1   " / >  
                       < / s k i n L a y e r >  
                       < l a b e l _ s e c t i o n _ p l o t s >  
                         < i n t   v a l = " 0   " / >  
                       < / l a b e l _ s e c t i o n _ p l o t s >  
                       < s c a l e T y p e >  
                         < i n t   v a l = " 0   " / >  
                       < / s c a l e T y p e >  
                       < p a t c h _ c o l o r _ s t y l e >  
                         < i n t   v a l = " 0   " / >  
                       < / p a t c h _ c o l o r _ s t y l e >  
                       < p r o c e s s _ p l a n _ c o l o r _ s t y l e >  
                         < i n t   v a l = " 0   " / >  
                       < / p r o c e s s _ p l a n _ c o l o r _ s t y l e >  
                       < p a t c h _ c o l o r _ s t y l e _ i s _ v a l i d >  
                         < i n t   v a l = " 0   " / >  
                       < / p a t c h _ c o l o r _ s t y l e _ i s _ v a l i d >  
                       < i n f l u e n c e _ d v _ n a m e / >  
                     < / R G P o s t V a r i a b l e >  
                   < / r e s u l t V a r i a b l e >  
                   < s i g m a R e s u l t s >  
                     < n u l l / >  
                   < / s i g m a R e s u l t s >  
                   < s p r i n g b a c k >  
                     < n u l l / >  
                   < / s p r i n g b a c k >  
                   < d r a w _ i n >  
                     < n u l l / >  
                   < / d r a w _ i n >  
                   < s k i d _ l i n e s >  
                     < n u l l / >  
                   < / s k i d _ l i n e s >  
                   < s t o n i n g _ s u r f a c e >  
                     < n u l l / >  
                   < / s t o n i n g _ s u r f a c e >  
                   < f l a t _ s p o t _ s u r f a c e >  
                     < n u l l / >  
                   < / f l a t _ s p o t _ s u r f a c e >  
                   < t h r e e _ p o i n t _ s u r f a c e >  
                     < n u l l / >  
                   < / t h r e e _ p o i n t _ s u r f a c e >  
                 < / R G E v a l u a t i o n >  
               < / e v a l u a t i o n >  
               < g e o m e t r y _ p o s t >  
                 < n u l l / >  
               < / g e o m e t r y _ p o s t >  
               < p r o c e s s _ p l a n >  
                 < n u l l / >  
               < / p r o c e s s _ p l a n >  
               < d i e _ f a c e _ p r o p e r t y >  
                 < n u l l / >  
               < / d i e _ f a c e _ p r o p e r t y >  
               < p r o c e s s _ p r o p e r t y >  
                 < n u l l / >  
               < / p r o c e s s _ p r o p e r t y >  
             < / R G D i s p l a y M o d e l >  
           < / d i s p l a y _ m o d e l >  
           < d y n a m i c _ s e c t i o n >  
             < R G D y n a m i c S e c t i o n P r o p e r t y >  
               < m o d e >  
                 < i n t   v a l = " 0   " / >  
               < / m o d e >  
               < d i s t a n c e >  
                 < d o u b l e   v a l = " 0 . 0 0 0 0 0 0 0 0 0 0 0 0   " / >  
               < / d i s t a n c e >  
               < n o r m a l D i r e c t i o n   c o u n t = " 3 " >  
                 < d o u b l e   v a l = " 0 . 0 0 0 0 0 0 0 0 0 0 0 0   1 . 0 0 0 0 0 0 0 0 0 0 0 0   0 . 0 0 0 0 0 0 0 0 0 0 0 0   " / >  
               < / n o r m a l D i r e c t i o n >  
               < c u t t i n g P l a n e M o v e m e n t M o d e >  
                 < i n t   v a l = " 0   " / >  
               < / c u t t i n g P l a n e M o v e m e n t M o d e >  
               < p o s i t i o n O n L i n e >  
                 < d o u b l e   v a l = " 0 . 0 0 0 0 0 0 0 0 0 0 0 0   " / >  
               < / p o s i t i o n O n L i n e >  
               < s h o w F l i p p e d C u t t i n g P l a n e F o r A l o n g L i n e >  
                 < b o o l   v a l = " f I   " / >  
               < / s h o w F l i p p e d C u t t i n g P l a n e F o r A l o n g L i n e >  
               < m a t r i x   c o u n t = " 1 6 " >  
                 < f l o a t   v a l = " 1 . 0 0 0 0 0 0 0 0   0 . 0 0 0 0 0 0 0 0   0 . 0 0 0 0 0 0 0 0   0 . 0 0 0 0 0 0 0 0   0 . 0 0 0 0 0 0 0 0   1 . 0 0 0 0 0 0 0 0   0 . 0 0 0 0 0 0 0 0   0 . 0 0 0 0 0 0 0 0   0 . 0 0 0 0 0 0 0 0   0 . 0 0 0 0 0 0 0 0   1 . 0 0 0 0 0 0 0 0   0 . 0 0 0 0 0 0 0 0   0 . 0 0 0 0 0 0 0 0   0 . 0 0 0 0 0 0 0 0   0 . 0 0 0 0 0 0 0 0   1 . 0 0 0 0 0 0 0 0   " / >  
               < / m a t r i x >  
               < s e c t i o n O v e r v i e w C a m e r a >  
                 < R G C a m e r a P r o p e r t y >  
                   < v i e w _ w i d t h >  
                     < i n t   v a l = " 2 0 0   " / >  
                   < / v i e w _ w i d t h >  
                   < v i e w _ h e i g h t >  
                     < i n t   v a l = " 2 0 0   " / >  
                   < / v i e w _ h e i g h t >  
                   < p o s i t i o n   c o u n t = " 3 " >  
                     < d o u b l e   v a l = " 0 . 0 0 0 0 0 0 0 0 0 0 0 0   0 . 0 0 0 0 0 0 0 0 0 0 0 0   - 5 . 0 0 0 0 0 0 0 0 0 0 0 0   " / >  
                   < / p o s i t i o n >  
                   < t a r g e t   c o u n t = " 3 " >  
                     < d o u b l e   v a l = " 0 . 0 0 0 0 0 0 0 0 0 0 0 0   0 . 0 0 0 0 0 0 0 0 0 0 0 0   0 . 0 0 0 0 0 0 0 0 0 0 0 0   " / >  
                   < / t a r g e t >  
                   < u p   c o u n t = " 3 " >  
                     < d o u b l e   v a l = " 0 . 0 0 0 0 0 0 0 0 0 0 0 0   1 . 0 0 0 0 0 0 0 0 0 0 0 0   0 . 0 0 0 0 0 0 0 0 0 0 0 0   " / >  
                   < / u p >  
                   < f i e l d W i d t h >  
                     < f l o a t   v a l = " 2 . 0 0 0 0 0 0 0 0   " / >  
                   < / f i e l d W i d t h >  
                   < f i e l d H e i g h t >  
                     < f l o a t   v a l = " 2 . 0 0 0 0 0 0 0 0   " / >  
                   < / f i e l d H e i g h t >  
                   < p r o j e c t i o n >  
                     < s t r i n g   l e n g t h = " 1 2 "   v a l = " o r t h o g r a p h i c " / >  
                   < / p r o j e c t i o n >  
                   < f i t T o W i n d o w >  
                     < i n t   v a l = " 0   " / >  
                   < / f i t T o W i n d o w >  
                   < c a m e r a D i r e c t i o n >  
                     < i n t   v a l = " 0   " / >  
                   < / c a m e r a D i r e c t i o n >  
                   < p r e d e f i n e d _ v i e w >  
                     < i n t   v a l = " - 1   " / >  
                   < / p r e d e f i n e d _ v i e w >  
                   < r a t i o >  
                     < d o u b l e   v a l = " 1 . 0 0 0 0 0 0 0 0 0 0 0 0   " / >  
                   < / r a t i o >  
                   < g l o b a l _ c o o r d >  
                     < b o o l   v a l = " f I   " / >  
                   < / g l o b a l _ c o o r d >  
                   < a u t o _ p i t c h >  
                     < b o o l   v a l = " f I   " / >  
                   < / a u t o _ p i t c h >  
                   < r e a l _ p i t c h >  
                     < b o o l   v a l = " f I   " / >  
                   < / r e a l _ p i t c h >  
                 < / R G C a m e r a P r o p e r t y >  
               < / s e c t i o n O v e r v i e w C a m e r a >  
             < / R G D y n a m i c S e c t i o n P r o p e r t y >  
           < / d y n a m i c _ s e c t i o n >  
           < c o m m o n _ l a b e l s >  
             < R G M a i n V i e w C o m m o n L a b e l s >  
               < l a b e l _ i s s u e s _ a l l >  
                 < i n t   v a l = " 0   " / >  
               < / l a b e l _ i s s u e s _ a l l >  
               < l a b e l _ i s s u e s _ c u r r e n t _ o p e r a t i o n >  
                 < i n t   v a l = " 0   " / >  
               < / l a b e l _ i s s u e s _ c u r r e n t _ o p e r a t i o n >  
               < l a b e l _ i s s u e s _ c u r r e n t _ t y p e >  
                 < i n t   v a l = " 0   " / >  
               < / l a b e l _ i s s u e s _ c u r r e n t _ t y p e >  
               < l a b e l _ i s s u e s _ c u r r e n t _ o p _ a n d _ t y p e >  
                 < i n t   v a l = " 0   " / >  
               < / l a b e l _ i s s u e s _ c u r r e n t _ o p _ a n d _ t y p e >  
               < l a b e l _ g l o b a l _ m i n _ m a x >  
                 < i n t   v a l = " 0   " / >  
               < / l a b e l _ g l o b a l _ m i n _ m a x >  
               < l a b e l _ l o c a l _ m i n _ m a x >  
                 < i n t   v a l = " 0   " / >  
               < / l a b e l _ l o c a l _ m i n _ m a x >  
               < l a b e l _ i s s u e s _ m i n _ m a x >  
                 < i n t   v a l = " 0   " / >  
               < / l a b e l _ i s s u e s _ m i n _ m a x >  
               < l a b e l _ d r a w b e a d s >  
                 < i n t   v a l = " 0   " / >  
               < / l a b e l _ d r a w b e a d s >  
               < a r r a n g e _ l a b e l s >  
                 < b o o l   v a l = " f I   " / >  
               < / a r r a n g e _ l a b e l s >  
             < / R G M a i n V i e w C o m m o n L a b e l s >  
           < / c o m m o n _ l a b e l s >  
           < l o c k e d >  
             < b o o l   v a l = " f I   " / >  
           < / l o c k e d >  
         < / R G M a i n V i e w P r o p e r t y >  
       < / C x I n s t a n c e >  
     < / V i e w >  
     < V i e w   I D = " 3 D V i e w 1 4 " >  
       < C x I n s t a n c e   t y p e n a m e = " R G M a i n V i e w P r o p e r t y "   c o u n t = " 1 " >  
         < R G M a i n V i e w P r o p e r t y >  
           < p r e s e n t e r >  
             < i n t   v a l = " 2 6 4   " / >  
           < / p r e s e n t e r >  
           < v i s i b i l i t y >  
             < R G V i s i b i l i t y >  
               < s h o w _ c u r r e n t _ p a r t s >  
                 < i n t   v a l = " 0   " / >  
               < / s h o w _ c u r r e n t _ p a r t s >  
               < s h o w _ i m p o r t e d _ p a r t s >  
                 < i n t   v a l = " 0   " / >  
               < / s h o w _ i m p o r t e d _ p a r t s >  
               < s h o w _ r e f e r e n c e _ s h e e t >  
                 < i n t   v a l = " 0   " / >  
               < / s h o w _ r e f e r e n c e _ s h e e t >  
               < s h o w _ m i r r o r _ s h e e t >  
                 < i n t   v a l = " 0   " / >  
               < / s h o w _ m i r r o r _ s h e e t >  
               < s h o w _ s h e e t >  
                 < i n t   v a l = " 1   " / >  
               < / s h o w _ s h e e t >  
               < s h o w _ b l a n k >  
                 < i n t   v a l = " 0   " / >  
               < / s h o w _ b l a n k >  
               < d i s p l a y O p e r a t i o n T o o l >  
                 < i n t   v a l = " 0   " / >  
               < / d i s p l a y O p e r a t i o n T o o l >  
               < d i s p l a y O p e r a t i o n T o o l N a m e / >  
               < b o u n d i n g _ b o x >  
                 < b o o l   v a l = " f I   " / >  
               < / b o u n d i n g _ b o x >  
               < d i s p l a y A x e s >  
                 < i n t   v a l = " 0   " / >  
               < / d i s p l a y A x e s >  
               < d i s p l a y O u t O f R a n g e >  
                 < i n t   v a l = " 0   " / >  
               < / d i s p l a y O u t O f R a n g e >  
               < c l e a r L a b e l s >  
                 < i n t   v a l = " 0   " / >  
               < / c l e a r L a b e l s >  
             < / R G V i s i b i l i t y >  
           < / v i s i b i l i t y >  
           < c a m e r a >  
             < R G C a m e r a P r o p e r t y >  
               < v i e w _ w i d t h >  
                 < i n t   v a l = " 8 2 9   " / >  
               < / v i e w _ w i d t h >  
               < v i e w _ h e i g h t >  
                 < i n t   v a l = " 8 3 1   " / >  
               < / v i e w _ h e i g h t >  
               < p o s i t i o n   c o u n t = " 3 " >  
                 < d o u b l e   v a l = " - 2 . 6 6 6 7 0 8 4 6 9 3 9 1   0 . 2 4 6 0 1 7 0 6 1 1 7 4   7 1 5 . 5 6 8 2 9 8 3 3 9 8 4 4   " / >  
               < / p o s i t i o n >  
               < t a r g e t   c o u n t = " 3 " >  
                 < d o u b l e   v a l = " - 2 . 6 6 6 7 0 8 4 6 9 3 9 1   0 . 2 4 6 0 1 7 0 6 1 1 7 4   - 8 . 0 8 3 9 2 5 2 4 7 1 9 2   " / >  
               < / t a r g e t >  
               < u p   c o u n t = " 3 " >  
                 < d o u b l e   v a l = " 0 . 0 0 0 0 0 0 0 0 0 0 0 0   1 . 0 0 0 0 0 0 0 0 0 0 0 0   0 . 0 0 0 0 0 0 0 0 0 0 0 0   " / >  
               < / u p >  
               < f i e l d W i d t h >  
                 < f l o a t   v a l = " 2 1 3 . 7 7 2 5 3 7 2 3   " / >  
               < / f i e l d W i d t h >  
               < f i e l d H e i g h t >  
                 < f l o a t   v a l = " 2 1 4 . 2 7 1 6 6 7 4 8   " / >  
               < / f i e l d H e i g h t >  
               < p r o j e c t i o n >  
                 < s t r i n g   l e n g t h = " 1 2 "   v a l = " o r t h o g r a p h i c " / >  
               < / p r o j e c t i o n >  
               < f i t T o W i n d o w >  
                 < i n t   v a l = " 1   " / >  
               < / f i t T o W i n d o w >  
               < c a m e r a D i r e c t i o n >  
                 < i n t   v a l = " 0   " / >  
               < / c a m e r a D i r e c t i o n >  
               < p r e d e f i n e d _ v i e w >  
                 < i n t   v a l = " - 1   " / >  
               < / p r e d e f i n e d _ v i e w >  
               < r a t i o >  
                 < d o u b l e   v a l = " 1 . 0 0 0 0 0 0 0 0 0 0 0 0   " / >  
               < / r a t i o >  
               < g l o b a l _ c o o r d >  
                 < b o o l   v a l = " f I   " / >  
               < / g l o b a l _ c o o r d >  
               < a u t o _ p i t c h >  
                 < b o o l   v a l = " f I   " / >  
               < / a u t o _ p i t c h >  
               < r e a l _ p i t c h >  
                 < b o o l   v a l = " f I   " / >  
               < / r e a l _ p i t c h >  
             < / R G C a m e r a P r o p e r t y >  
           < / c a m e r a >  
           < d i s p l a y _ m o d e l >  
             < R G D i s p l a y M o d e l >  
               < e v a l u a t i o n >  
                 < R G E v a l u a t i o n >  
                   < i n c r e m e n t >  
                     < R G I n c r e m e n t >  
                       < t i m e F r o m E n d S t e p >  
                         < d o u b l e   v a l = " 0 . 0 0 0 0 0 0 0 0 0 0 0 0   " / >  
                       < / t i m e F r o m E n d S t e p >  
                       < t i m e F r o m E n d O p >  
                         < d o u b l e   v a l = " 0 . 0 0 0 0 0 0 0 0 0 0 0 0   " / >  
                       < / t i m e F r o m E n d O p >  
                       < t i m e F r o m E n d S i m >  
                         < d o u b l e   v a l = " 9 . 0 8 9 9 9 9 9 1 4 1 6 9   " / >  
                       < / t i m e F r o m E n d S i m >  
                       < d i s t a n c e T o E n d S t e p >  
                         < d o u b l e   v a l = " 0 . 0 0 0 0 0 0 0 0 0 0 0 0   " / >  
                       < / d i s t a n c e T o E n d S t e p >  
                       < d i s t a n c e T o E n d O p >  
                         < d o u b l e   v a l = " 0 . 0 0 0 0 0 0 0 0 0 0 0 0   " / >  
                       < / d i s t a n c e T o E n d O p >  
                       < d i s t a n c e T o E n d S i m >  
                         < d o u b l e   v a l = " 0 . 0 0 0 0 0 0 0 0 0 0 0 0   " / >  
                       < / d i s t a n c e T o E n d S i m >  
                       < w i t h D i s t a n c e F l a g >  
                         < b o o l   v a l = " t f I   " / >  
                       < / w i t h D i s t a n c e F l a g >  
                       < o p e r a t i o n N a m e >  
                         < s t r i n g   l e n g t h = " 4 "   v a l = " D - 1 0 " / >  
                       < / o p e r a t i o n N a m e >  
                       < s t e p N a m e >  
                         < s t r i n g   l e n g t h = " 1 5 "   v a l = " D - 1 0   S p r i n g b a c k " / >  
                       < / s t e p N a m e >  
                       < i n t e r m e d i a t e S t e p I n d e x >  
                         < i n t   v a l = " 0   " / >  
                       < / i n t e r m e d i a t e S t e p I n d e x >  
                       < s t e p G e n e r a t i o n >  
                         < i n t   v a l = " 0   " / >  
                       < / s t e p G e n e r a t i o n >  
                     < / R G I n c r e m e n t >  
                   < / i n c r e m e n t >  
                   < r e s u l t V a r i a b l e >  
                     < R G P o s t V a r i a b l e >  
                       < s k i n M o d e l T y p e >  
                         < i n t   v a l = " 1   " / >  
                       < / s k i n M o d e l T y p e >  
                       < p o s t V a r N a m e >  
                         < s t r i n g   l e n g t h = " 8 "   v a l = " T H I N N I N G " / >  
                       < / p o s t V a r N a m e >  
                       < s k i n L a y e r >  
                         < i n t   v a l = " 1   " / >  
                       < / s k i n L a y e r >  
                       < l a b e l _ s e c t i o n _ p l o t s >  
                         < i n t   v a l = " 0   " / >  
                       < / l a b e l _ s e c t i o n _ p l o t s >  
                       < s c a l e T y p e >  
                         < i n t   v a l = " 1   " / >  
                       < / s c a l e T y p e >  
                       < p a t c h _ c o l o r _ s t y l e >  
                         < i n t   v a l = " 0   " / >  
                       < / p a t c h _ c o l o r _ s t y l e >  
                       < p r o c e s s _ p l a n _ c o l o r _ s t y l e >  
                         < i n t   v a l = " 0   " / >  
                       < / p r o c e s s _ p l a n _ c o l o r _ s t y l e >  
                       < p a t c h _ c o l o r _ s t y l e _ i s _ v a l i d >  
                         < i n t   v a l = " 0   " / >  
                       < / p a t c h _ c o l o r _ s t y l e _ i s _ v a l i d >  
                       < i n f l u e n c e _ d v _ n a m e / >  
                     < / R G P o s t V a r i a b l e >  
                   < / r e s u l t V a r i a b l e >  
                   < s i g m a R e s u l t s >  
                     < n u l l / >  
                   < / s i g m a R e s u l t s >  
                   < s p r i n g b a c k >  
                     < n u l l / >  
                   < / s p r i n g b a c k >  
                   < d r a w _ i n >  
                     < n u l l / >  
                   < / d r a w _ i n >  
                   < s k i d _ l i n e s >  
                     < n u l l / >  
                   < / s k i d _ l i n e s >  
                   < s t o n i n g _ s u r f a c e >  
                     < n u l l / >  
                   < / s t o n i n g _ s u r f a c e >  
                   < f l a t _ s p o t _ s u r f a c e >  
                     < n u l l / >  
                   < / f l a t _ s p o t _ s u r f a c e >  
                   < t h r e e _ p o i n t _ s u r f a c e >  
                     < n u l l / >  
                   < / t h r e e _ p o i n t _ s u r f a c e >  
                 < / R G E v a l u a t i o n >  
               < / e v a l u a t i o n >  
               < g e o m e t r y _ p o s t >  
                 < n u l l / >  
               < / g e o m e t r y _ p o s t >  
               < p r o c e s s _ p l a n >  
                 < n u l l / >  
               < / p r o c e s s _ p l a n >  
               < d i e _ f a c e _ p r o p e r t y >  
                 < n u l l / >  
               < / d i e _ f a c e _ p r o p e r t y >  
               < p r o c e s s _ p r o p e r t y >  
                 < n u l l / >  
               < / p r o c e s s _ p r o p e r t y >  
             < / R G D i s p l a y M o d e l >  
           < / d i s p l a y _ m o d e l >  
           < d y n a m i c _ s e c t i o n >  
             < R G D y n a m i c S e c t i o n P r o p e r t y >  
               < m o d e >  
                 < i n t   v a l = " 0   " / >  
               < / m o d e >  
               < d i s t a n c e >  
                 < d o u b l e   v a l = " 0 . 0 0 0 0 0 0 0 0 0 0 0 0   " / >  
               < / d i s t a n c e >  
               < n o r m a l D i r e c t i o n   c o u n t = " 3 " >  
                 < d o u b l e   v a l = " 0 . 0 0 0 0 0 0 0 0 0 0 0 0   1 . 0 0 0 0 0 0 0 0 0 0 0 0   0 . 0 0 0 0 0 0 0 0 0 0 0 0   " / >  
               < / n o r m a l D i r e c t i o n >  
               < c u t t i n g P l a n e M o v e m e n t M o d e >  
                 < i n t   v a l = " 0   " / >  
               < / c u t t i n g P l a n e M o v e m e n t M o d e >  
               < p o s i t i o n O n L i n e >  
                 < d o u b l e   v a l = " 0 . 0 0 0 0 0 0 0 0 0 0 0 0   " / >  
               < / p o s i t i o n O n L i n e >  
               < s h o w F l i p p e d C u t t i n g P l a n e F o r A l o n g L i n e >  
                 < b o o l   v a l = " f I   " / >  
               < / s h o w F l i p p e d C u t t i n g P l a n e F o r A l o n g L i n e >  
               < m a t r i x   c o u n t = " 1 6 " >  
                 < f l o a t   v a l = " 1 . 0 0 0 0 0 0 0 0   0 . 0 0 0 0 0 0 0 0   0 . 0 0 0 0 0 0 0 0   0 . 0 0 0 0 0 0 0 0   0 . 0 0 0 0 0 0 0 0   1 . 0 0 0 0 0 0 0 0   0 . 0 0 0 0 0 0 0 0   0 . 0 0 0 0 0 0 0 0   0 . 0 0 0 0 0 0 0 0   0 . 0 0 0 0 0 0 0 0   1 . 0 0 0 0 0 0 0 0   0 . 0 0 0 0 0 0 0 0   0 . 0 0 0 0 0 0 0 0   0 . 0 0 0 0 0 0 0 0   0 . 0 0 0 0 0 0 0 0   1 . 0 0 0 0 0 0 0 0   " / >  
               < / m a t r i x >  
               < s e c t i o n O v e r v i e w C a m e r a >  
                 < R G C a m e r a P r o p e r t y >  
                   < v i e w _ w i d t h >  
                     < i n t   v a l = " 2 0 0   " / >  
                   < / v i e w _ w i d t h >  
                   < v i e w _ h e i g h t >  
                     < i n t   v a l = " 2 0 0   " / >  
                   < / v i e w _ h e i g h t >  
                   < p o s i t i o n   c o u n t = " 3 " >  
                     < d o u b l e   v a l = " 0 . 0 0 0 0 0 0 0 0 0 0 0 0   0 . 0 0 0 0 0 0 0 0 0 0 0 0   - 5 . 0 0 0 0 0 0 0 0 0 0 0 0   " / >  
                   < / p o s i t i o n >  
                   < t a r g e t   c o u n t = " 3 " >  
                     < d o u b l e   v a l = " 0 . 0 0 0 0 0 0 0 0 0 0 0 0   0 . 0 0 0 0 0 0 0 0 0 0 0 0   0 . 0 0 0 0 0 0 0 0 0 0 0 0   " / >  
                   < / t a r g e t >  
                   < u p   c o u n t = " 3 " >  
                     < d o u b l e   v a l = " 0 . 0 0 0 0 0 0 0 0 0 0 0 0   1 . 0 0 0 0 0 0 0 0 0 0 0 0   0 . 0 0 0 0 0 0 0 0 0 0 0 0   " / >  
                   < / u p >  
                   < f i e l d W i d t h >  
                     < f l o a t   v a l = " 2 . 0 0 0 0 0 0 0 0   " / >  
                   < / f i e l d W i d t h >  
                   < f i e l d H e i g h t >  
                     < f l o a t   v a l = " 2 . 0 0 0 0 0 0 0 0   " / >  
                   < / f i e l d H e i g h t >  
                   < p r o j e c t i o n >  
                     < s t r i n g   l e n g t h = " 1 2 "   v a l = " o r t h o g r a p h i c " / >  
                   < / p r o j e c t i o n >  
                   < f i t T o W i n d o w >  
                     < i n t   v a l = " 0   " / >  
                   < / f i t T o W i n d o w >  
                   < c a m e r a D i r e c t i o n >  
                     < i n t   v a l = " 0   " / >  
                   < / c a m e r a D i r e c t i o n >  
                   < p r e d e f i n e d _ v i e w >  
                     < i n t   v a l = " - 1   " / >  
                   < / p r e d e f i n e d _ v i e w >  
                   < r a t i o >  
                     < d o u b l e   v a l = " 1 . 0 0 0 0 0 0 0 0 0 0 0 0   " / >  
                   < / r a t i o >  
                   < g l o b a l _ c o o r d >  
                     < b o o l   v a l = " f I   " / >  
                   < / g l o b a l _ c o o r d >  
                   < a u t o _ p i t c h >  
                     < b o o l   v a l = " f I   " / >  
                   < / a u t o _ p i t c h >  
                   < r e a l _ p i t c h >  
                     < b o o l   v a l = " f I   " / >  
                   < / r e a l _ p i t c h >  
                 < / R G C a m e r a P r o p e r t y >  
               < / s e c t i o n O v e r v i e w C a m e r a >  
             < / R G D y n a m i c S e c t i o n P r o p e r t y >  
           < / d y n a m i c _ s e c t i o n >  
           < c o m m o n _ l a b e l s >  
             < R G M a i n V i e w C o m m o n L a b e l s >  
               < l a b e l _ i s s u e s _ a l l >  
                 < i n t   v a l = " 0   " / >  
               < / l a b e l _ i s s u e s _ a l l >  
               < l a b e l _ i s s u e s _ c u r r e n t _ o p e r a t i o n >  
                 < i n t   v a l = " 0   " / >  
               < / l a b e l _ i s s u e s _ c u r r e n t _ o p e r a t i o n >  
               < l a b e l _ i s s u e s _ c u r r e n t _ t y p e >  
                 < i n t   v a l = " 0   " / >  
               < / l a b e l _ i s s u e s _ c u r r e n t _ t y p e >  
               < l a b e l _ i s s u e s _ c u r r e n t _ o p _ a n d _ t y p e >  
                 < i n t   v a l = " 0   " / >  
               < / l a b e l _ i s s u e s _ c u r r e n t _ o p _ a n d _ t y p e >  
               < l a b e l _ g l o b a l _ m i n _ m a x >  
                 < i n t   v a l = " 0   " / >  
               < / l a b e l _ g l o b a l _ m i n _ m a x >  
               < l a b e l _ l o c a l _ m i n _ m a x >  
                 < i n t   v a l = " 1   " / >  
               < / l a b e l _ l o c a l _ m i n _ m a x >  
               < l a b e l _ i s s u e s _ m i n _ m a x >  
                 < i n t   v a l = " 0   " / >  
               < / l a b e l _ i s s u e s _ m i n _ m a x >  
               < l a b e l _ d r a w b e a d s >  
                 < i n t   v a l = " 0   " / >  
               < / l a b e l _ d r a w b e a d s >  
               < a r r a n g e _ l a b e l s >  
                 < b o o l   v a l = " f I   " / >  
               < / a r r a n g e _ l a b e l s >  
             < / R G M a i n V i e w C o m m o n L a b e l s >  
           < / c o m m o n _ l a b e l s >  
           < l o c k e d >  
             < b o o l   v a l = " f I   " / >  
           < / l o c k e d >  
         < / R G M a i n V i e w P r o p e r t y >  
       < / C x I n s t a n c e >  
     < / V i e w >  
     < V i e w   I D = " 3 D V i e w 3 7 " >  
       < C x I n s t a n c e   t y p e n a m e = " R G M a i n V i e w P r o p e r t y "   c o u n t = " 1 " >  
         < R G M a i n V i e w P r o p e r t y >  
           < p r e s e n t e r >  
             < i n t   v a l = " 7 7 6   " / >  
           < / p r e s e n t e r >  
           < v i s i b i l i t y >  
             < R G V i s i b i l i t y >  
               < s h o w _ c u r r e n t _ p a r t s >  
                 < i n t   v a l = " 0   " / >  
               < / s h o w _ c u r r e n t _ p a r t s >  
               < s h o w _ i m p o r t e d _ p a r t s >  
                 < i n t   v a l = " 0   " / >  
               < / s h o w _ i m p o r t e d _ p a r t s >  
               < s h o w _ r e f e r e n c e _ s h e e t >  
                 < i n t   v a l = " 0   " / >  
               < / s h o w _ r e f e r e n c e _ s h e e t >  
               < s h o w _ m i r r o r _ s h e e t >  
                 < i n t   v a l = " 0   " / >  
               < / s h o w _ m i r r o r _ s h e e t >  
               < s h o w _ s h e e t >  
                 < i n t   v a l = " 1   " / >  
               < / s h o w _ s h e e t >  
               < s h o w _ b l a n k >  
                 < i n t   v a l = " 0   " / >  
               < / s h o w _ b l a n k >  
               < d i s p l a y O p e r a t i o n T o o l >  
                 < i n t   v a l = " 0   " / >  
               < / d i s p l a y O p e r a t i o n T o o l >  
               < d i s p l a y O p e r a t i o n T o o l N a m e / >  
               < b o u n d i n g _ b o x >  
                 < b o o l   v a l = " f I   " / >  
               < / b o u n d i n g _ b o x >  
               < d i s p l a y A x e s >  
                 < i n t   v a l = " 0   " / >  
               < / d i s p l a y A x e s >  
               < d i s p l a y O u t O f R a n g e >  
                 < i n t   v a l = " 0   " / >  
               < / d i s p l a y O u t O f R a n g e >  
               < c l e a r L a b e l s >  
                 < i n t   v a l = " 0   " / >  
               < / c l e a r L a b e l s >  
             < / R G V i s i b i l i t y >  
           < / v i s i b i l i t y >  
           < c a m e r a >  
             < R G C a m e r a P r o p e r t y >  
               < v i e w _ w i d t h >  
                 < i n t   v a l = " 8 7 6   " / >  
               < / v i e w _ w i d t h >  
               < v i e w _ h e i g h t >  
                 < i n t   v a l = " 8 3 1   " / >  
               < / v i e w _ h e i g h t >  
               < p o s i t i o n   c o u n t = " 3 " >  
                 < d o u b l e   v a l = " 1 3 2 . 7 6 1 5 0 5 1 2 6 9 5 4   1 1 3 . 1 9 7 1 6 6 4 4 2 8 7 1   1 0 6 3 7 . 2 9 9 8 0 4 6 8 7 5 0 0   " / >  
               < / p o s i t i o n >  
               < t a r g e t   c o u n t = " 3 " >  
                 < d o u b l e   v a l = " 1 3 2 . 7 6 1 5 0 5 1 2 6 9 5 4   1 1 3 . 1 9 7 1 6 6 4 4 2 8 7 1   2 9 . 7 0 4 1 0 1 5 6 2 5 0 0   " / >  
               < / t a r g e t >  
               < u p   c o u n t = " 3 " >  
                 < d o u b l e   v a l = " 0 . 0 0 0 0 0 0 6 8 5 0 5 8   0 . 9 9 9 9 9 9 9 4 0 3 9 5   0 . 0 0 0 0 0 0 0 0 0 2 3 3   " / >  
               < / u p >  
               < f i e l d W i d t h >  
                 < f l o a t   v a l = " 1 8 8 5 . 2 6 4 2 8 2 2 3   " / >  
               < / f i e l d W i d t h >  
               < f i e l d H e i g h t >  
                 < f l o a t   v a l = " 1 7 8 7 . 5 3 7 9 6 3 8 7   " / >  
               < / f i e l d H e i g h t >  
               < p r o j e c t i o n >  
                 < s t r i n g   l e n g t h = " 1 2 "   v a l = " o r t h o g r a p h i c " / >  
               < / p r o j e c t i o n >  
               < f i t T o W i n d o w >  
                 < i n t   v a l = " 0   " / >  
               < / f i t T o W i n d o w >  
               < c a m e r a D i r e c t i o n >  
                 < i n t   v a l = " 0   " / >  
               < / c a m e r a D i r e c t i o n >  
               < p r e d e f i n e d _ v i e w >  
                 < i n t   v a l = " - 1   " / >  
               < / p r e d e f i n e d _ v i e w >  
               < r a t i o >  
                 < d o u b l e   v a l = " 1 . 0 0 0 0 0 0 0 0 0 0 0 0   " / >  
               < / r a t i o >  
               < g l o b a l _ c o o r d >  
                 < b o o l   v a l = " f I   " / >  
               < / g l o b a l _ c o o r d >  
               < a u t o _ p i t c h >  
                 < b o o l   v a l = " f I   " / >  
               < / a u t o _ p i t c h >  
               < r e a l _ p i t c h >  
                 < b o o l   v a l = " f I   " / >  
               < / r e a l _ p i t c h >  
             < / R G C a m e r a P r o p e r t y >  
           < / c a m e r a >  
           < d i s p l a y _ m o d e l >  
             < R G D i s p l a y M o d e l >  
               < e v a l u a t i o n >  
                 < R G E v a l u a t i o n >  
                   < i n c r e m e n t >  
                     < R G I n c r e m e n t >  
                       < t i m e F r o m E n d S t e p >  
                         < d o u b l e   v a l = " 0 . 0 0 0 0 0 0 0 0 0 0 0 0   " / >  
                       < / t i m e F r o m E n d S t e p >  
                       < t i m e F r o m E n d O p >  
                         < d o u b l e   v a l = " 0 . 0 0 0 0 0 0 0 0 0 0 0 0   " / >  
                       < / t i m e F r o m E n d O p >  
                       < t i m e F r o m E n d S i m >  
                         < d o u b l e   v a l = " 9 . 0 6 0 0 0 0 1 8 1 1 9 8   " / >  
                       < / t i m e F r o m E n d S i m >  
                       < d i s t a n c e T o E n d S t e p >  
                         < d o u b l e   v a l = " 0 . 0 0 0 0 0 0 0 0 0 0 0 0   " / >  
                       < / d i s t a n c e T o E n d S t e p >  
                       < d i s t a n c e T o E n d O p >  
                         < d o u b l e   v a l = " 0 . 0 0 0 0 0 0 0 0 0 0 0 0   " / >  
                       < / d i s t a n c e T o E n d O p >  
                       < d i s t a n c e T o E n d S i m >  
                         < d o u b l e   v a l = " 0 . 0 0 0 0 0 0 0 0 0 0 0 0   " / >  
                       < / d i s t a n c e T o E n d S i m >  
                       < w i t h D i s t a n c e F l a g >  
                         < b o o l   v a l = " t f I   " / >  
                       < / w i t h D i s t a n c e F l a g >  
                       < o p e r a t i o n N a m e >  
                         < s t r i n g   l e n g t h = " 4 "   v a l = " D - 1 0 " / >  
                       < / o p e r a t i o n N a m e >  
                       < s t e p N a m e >  
                         < s t r i n g   l e n g t h = " 1 2 "   v a l = " D - 1 0   D r a w i n g " / >  
                       < / s t e p N a m e >  
                       < i n t e r m e d i a t e S t e p I n d e x >  
                         < i n t   v a l = " - 1   " / >  
                       < / i n t e r m e d i a t e S t e p I n d e x >  
                       < s t e p G e n e r a t i o n >  
                         < i n t   v a l = " 0   " / >  
                       < / s t e p G e n e r a t i o n >  
                     < / R G I n c r e m e n t >  
                   < / i n c r e m e n t >  
                   < r e s u l t V a r i a b l e >  
                     < R G P o s t V a r i a b l e >  
                       < s k i n M o d e l T y p e >  
                         < i n t   v a l = " 0   " / >  
                       < / s k i n M o d e l T y p e >  
                       < p o s t V a r N a m e >  
                         < s t r i n g   l e n g t h = " 5 "   v a l = " E M P T Y " / >  
                       < / p o s t V a r N a m e >  
                       < s k i n L a y e r >  
                         < i n t   v a l = " 1   " / >  
                       < / s k i n L a y e r >  
                       < l a b e l _ s e c t i o n _ p l o t s >  
                         < i n t   v a l = " 0   " / >  
                       < / l a b e l _ s e c t i o n _ p l o t s >  
                       < s c a l e T y p e >  
                         < i n t   v a l = " 5   " / >  
                       < / s c a l e T y p e >  
                       < p a t c h _ c o l o r _ s t y l e >  
                         < i n t   v a l = " 0   " / >  
                       < / p a t c h _ c o l o r _ s t y l e >  
                       < p r o c e s s _ p l a n _ c o l o r _ s t y l e >  
                         < i n t   v a l = " 0   " / >  
                       < / p r o c e s s _ p l a n _ c o l o r _ s t y l e >  
                       < p a t c h _ c o l o r _ s t y l e _ i s _ v a l i d >  
                         < i n t   v a l = " 0   " / >  
                       < / p a t c h _ c o l o r _ s t y l e _ i s _ v a l i d >  
                       < i n f l u e n c e _ d v _ n a m e / >  
                     < / R G P o s t V a r i a b l e >  
                   < / r e s u l t V a r i a b l e >  
                   < s i g m a R e s u l t s >  
                     < n u l l / >  
                   < / s i g m a R e s u l t s >  
                   < s p r i n g b a c k >  
                     < n u l l / >  
                   < / s p r i n g b a c k >  
                   < d r a w _ i n >  
                     < R G D r a w I n P r o p e r t y >  
                       < r e f e r e n c e _ t i m e >  
                         < R G V a l u e >  
                           < r a w _ v a l u e >  
                             < R G V a r i a n t >  
                               < t y p e >  
                                 < i n t   v a l = " - 1   " / >  
                               < / t y p e >  
                               < v a l u e / >  
                             < / R G V a r i a n t >  
                           < / r a w _ v a l u e >  
                           < f o r m a t >  
                             < i n t   v a l = " - 1   " / >  
                           < / f o r m a t >  
                           < u n i t / >  
                           < s t a t e >  
                             < i n t   v a l = " - 1   " / >  
                           < / s t a t e >  
                         < / R G V a l u e >  
                       < / r e f e r e n c e _ t i m e >  
                       < t o o l _ t y p e >  
                         < i n t   v a l = " 0   " / >  
                       < / t o o l _ t y p e >  
                       < t o o l _ n a m e >  
                         < s t r i n g   l e n g t h = " 1 5 "   v a l = " A l l   L o w e r   T o o l s " / >  
                       < / t o o l _ n a m e >  
                       < h a s _ m a p >  
                         < b o o l   v a l = " t f I   " / >  
                       < / h a s _ m a p >  
                       < h a s _ c o n t a i n m e n t >  
                         < b o o l   v a l = " t f I   " / >  
                       < / h a s _ c o n t a i n m e n t >  
                       < h a s _ c o n t a i n m e n t _ a u t o m a t i c >  
                         < b o o l   v a l = " t f I   " / >  
                       < / h a s _ c o n t a i n m e n t _ a u t o m a t i c >  
                       < h a s _ l i m i t >  
                         < b o o l   v a l = " f I   " / >  
                       < / h a s _ l i m i t >  
                       < h a s _ l i m i t _ a u t o m a t i c >  
                         < b o o l   v a l = " t f I   " / >  
                       < / h a s _ l i m i t _ a u t o m a t i c >  
                       < h a s _ t a r g e t >  
                         < b o o l   v a l = " f I   " / >  
                       < / h a s _ t a r g e t >  
                       < t a r g e t _ s p e c _ l i m i t >  
                         < R G V a l u e >  
                           < r a w _ v a l u e >  
                             < R G V a r i a n t >  
                               < t y p e >  
                                 < i n t   v a l = " - 1   " / >  
                               < / t y p e >  
                               < v a l u e / >  
                             < / R G V a r i a n t >  
                           < / r a w _ v a l u e >  
                           < f o r m a t >  
                             < i n t   v a l = " - 1   " / >  
                           < / f o r m a t >  
                           < u n i t / >  
                           < s t a t e >  
                             < i n t   v a l = " - 1   " / >  
                           < / s t a t e >  
                         < / R G V a l u e >  
                       < / t a r g e t _ s p e c _ l i m i t >  
                       < h a s _ t a r g e t _ a u t o m a t i c >  
                         < b o o l   v a l = " t f I   " / >  
                       < / h a s _ t a r g e t _ a u t o m a t i c >  
                       < d i s t a n c e _ t y p e >  
                         < i n t   v a l = " 1   " / >  
                       < / d i s t a n c e _ t y p e >  
                       < h a s _ a n n o t a t i o n >  
                         < b o o l   v a l = " f I   " / >  
                       < / h a s _ a n n o t a t i o n >  
                       < h a s _ t a r g e t _ l i m i t >  
                         < b o o l   v a l = " f I   " / >  
                       < / h a s _ t a r g e t _ l i m i t >  
                       < r a s t e r _ t y p e >  
                         < i n t   v a l = " 1   " / >  
                       < / r a s t e r _ t y p e >  
                       < g r i d _ w i d t h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2 0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g r i d _ w i d t h >  
                       < c i r c l e s _ r a d i u s >  
                         < R G V a l u e >  
                           < r a w _ v a l u e >  
                             < R G V a r i a n t >  
                               < t y p e >  
                                 < i n t   v a l = " - 1   " / >  
                               < / t y p e >  
                               < v a l u e / >  
                             < / R G V a r i a n t >  
                           < / r a w _ v a l u e >  
                           < f o r m a t >  
                             < i n t   v a l = " - 1   " / >  
                           < / f o r m a t >  
                           < u n i t / >  
                           < s t a t e >  
                             < i n t   v a l = " - 1   " / >  
                           < / s t a t e >  
                         < / R G V a l u e >  
                       < / c i r c l e s _ r a d i u s >  
                       < s h i f t _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s h i f t _ x >  
                       < s h i f t _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s h i f t _ y >  
                       < a n g l e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�c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a n g l e >  
                     < / R G D r a w I n P r o p e r t y >  
                   < / d r a w _ i n >  
                   < s k i d _ l i n e s >  
                     < n u l l / >  
                   < / s k i d _ l i n e s >  
                   < s t o n i n g _ s u r f a c e >  
                     < n u l l / >  
                   < / s t o n i n g _ s u r f a c e >  
                   < f l a t _ s p o t _ s u r f a c e >  
                     < n u l l / >  
                   < / f l a t _ s p o t _ s u r f a c e >  
                   < t h r e e _ p o i n t _ s u r f a c e >  
                     < n u l l / >  
                   < / t h r e e _ p o i n t _ s u r f a c e >  
                 < / R G E v a l u a t i o n >  
               < / e v a l u a t i o n >  
               < g e o m e t r y _ p o s t >  
                 < n u l l / >  
               < / g e o m e t r y _ p o s t >  
               < p r o c e s s _ p l a n >  
                 < n u l l / >  
               < / p r o c e s s _ p l a n >  
               < d i e _ f a c e _ p r o p e r t y >  
                 < n u l l / >  
               < / d i e _ f a c e _ p r o p e r t y >  
               < p r o c e s s _ p r o p e r t y >  
                 < n u l l / >  
               < / p r o c e s s _ p r o p e r t y >  
             < / R G D i s p l a y M o d e l >  
           < / d i s p l a y _ m o d e l >  
           < d y n a m i c _ s e c t i o n >  
             < R G D y n a m i c S e c t i o n P r o p e r t y >  
               < m o d e >  
                 < i n t   v a l = " 0   " / >  
               < / m o d e >  
               < d i s t a n c e >  
                 < d o u b l e   v a l = " - 4 9 0 . 0 5 2 3 0 7 6 0 6 1 7 5   " / >  
               < / d i s t a n c e >  
               < n o r m a l D i r e c t i o n   c o u n t = " 3 " >  
                 < d o u b l e   v a l = " 0 . 1 7 7 4 5 9 0 9 0 9 4 8   0 . 9 8 4 1 2 8 1 7 7 1 6 6   0 . 0 0 0 0 0 0 0 0 0 0 0 0   " / >  
               < / n o r m a l D i r e c t i o n >  
               < c u t t i n g P l a n e M o v e m e n t M o d e >  
                 < i n t   v a l = " 0   " / >  
               < / c u t t i n g P l a n e M o v e m e n t M o d e >  
               < p o s i t i o n O n L i n e >  
                 < d o u b l e   v a l = " 0 . 0 0 0 0 0 0 0 0 0 0 0 0   " / >  
               < / p o s i t i o n O n L i n e >  
               < s h o w F l i p p e d C u t t i n g P l a n e F o r A l o n g L i n e >  
                 < b o o l   v a l = " f I   " / >  
               < / s h o w F l i p p e d C u t t i n g P l a n e F o r A l o n g L i n e >  
               < m a t r i x   c o u n t = " 1 6 " >  
                 < f l o a t   v a l = " 0 . 9 8 4 1 2 8 1 8   - 0 . 1 7 7 4 5 9 0 9   0 . 0 0 0 0 0 0 0 0   0 . 0 0 0 0 0 0 0 0   0 . 1 7 7 4 5 9 0 9   0 . 9 8 4 1 2 8 1 8   0 . 0 0 0 0 0 0 0 0   0 . 0 0 0 0 0 0 0 0   0 . 0 0 0 0 0 0 0 0   0 . 0 0 0 0 0 0 0 0   1 . 0 0 0 0 0 0 0 0   0 . 0 0 0 0 0 0 0 0   - 8 6 . 9 6 4 2 9 4 4 3   - 4 8 2 . 2 7 4 2 6 1 4 7   0 . 0 0 0 0 0 0 0 0   1 . 0 0 0 0 0 0 0 0   " / >  
               < / m a t r i x >  
               < s e c t i o n O v e r v i e w C a m e r a >  
                 < R G C a m e r a P r o p e r t y >  
                   < v i e w _ w i d t h >  
                     < i n t   v a l = " 5 0 8   " / >  
                   < / v i e w _ w i d t h >  
                   < v i e w _ h e i g h t >  
                     < i n t   v a l = " 4 6 7   " / >  
                   < / v i e w _ h e i g h t >  
                   < p o s i t i o n   c o u n t = " 3 " >  
                     < d o u b l e   v a l = " 2 7 9 . 7 2 1 6 7 9 6 8 7 5 0 0   - 2 5 8 . 0 4 9 1 9 4 3 3 5 9 3 8   6 5 1 2 . 2 6 3 6 7 1 8 7 5 0 0 0   " / >  
                   < / p o s i t i o n >  
                   < t a r g e t   c o u n t = " 3 " >  
                     < d o u b l e   v a l = " 2 7 9 . 7 2 1 6 7 9 6 8 7 5 0 0   - 2 5 8 . 0 4 9 1 9 4 3 3 5 9 3 8   - 2 4 . 3 1 4 4 5 5 0 3 2 3 4 9   " / >  
                   < / t a r g e t >  
                   < u p   c o u n t = " 3 " >  
                     < d o u b l e   v a l = " 0 . 0 0 0 0 0 0 1 3 5 8 3 5   0 . 9 9 9 9 9 9 4 0 3 9 5 4   - 0 . 0 0 0 0 0 0 0 0 0 9 3 1   " / >  
                   < / u p >  
                   < f i e l d W i d t h >  
                     < f l o a t   v a l = " 2 2 9 0 . 2 4 3 1 6 4 0 6   " / >  
                   < / f i e l d W i d t h >  
                   < f i e l d H e i g h t >  
                     < f l o a t   v a l = " 1 2 6 1 . 3 8 1 4 6 9 7 3   " / >  
                   < / f i e l d H e i g h t >  
                   < p r o j e c t i o n >  
                     < s t r i n g   l e n g t h = " 1 2 "   v a l = " o r t h o g r a p h i c " / >  
                   < / p r o j e c t i o n >  
                   < f i t T o W i n d o w >  
                     < i n t   v a l = " 0   " / >  
                   < / f i t T o W i n d o w >  
                   < c a m e r a D i r e c t i o n >  
                     < i n t   v a l = " 0   " / >  
                   < / c a m e r a D i r e c t i o n >  
                   < p r e d e f i n e d _ v i e w >  
                     < i n t   v a l = " - 1   " / >  
                   < / p r e d e f i n e d _ v i e w >  
                   < r a t i o >  
                     < d o u b l e   v a l = " 1 . 0 0 0 0 0 0 0 0 0 0 0 0   " / >  
                   < / r a t i o >  
                   < g l o b a l _ c o o r d >  
                     < b o o l   v a l = " f I   " / >  
                   < / g l o b a l _ c o o r d >  
                   < a u t o _ p i t c h >  
                     < b o o l   v a l = " f I   " / >  
                   < / a u t o _ p i t c h >  
                   < r e a l _ p i t c h >  
                     < b o o l   v a l = " f I   " / >  
                   < / r e a l _ p i t c h >  
                 < / R G C a m e r a P r o p e r t y >  
               < / s e c t i o n O v e r v i e w C a m e r a >  
             < / R G D y n a m i c S e c t i o n P r o p e r t y >  
           < / d y n a m i c _ s e c t i o n >  
           < c o m m o n _ l a b e l s >  
             < R G M a i n V i e w C o m m o n L a b e l s >  
               < l a b e l _ i s s u e s _ a l l >  
                 < i n t   v a l = " 0   " / >  
               < / l a b e l _ i s s u e s _ a l l >  
               < l a b e l _ i s s u e s _ c u r r e n t _ o p e r a t i o n >  
                 < i n t   v a l = " 0   " / >  
               < / l a b e l _ i s s u e s _ c u r r e n t _ o p e r a t i o n >  
               < l a b e l _ i s s u e s _ c u r r e n t _ t y p e >  
                 < i n t   v a l = " 0   " / >  
               < / l a b e l _ i s s u e s _ c u r r e n t _ t y p e >  
               < l a b e l _ i s s u e s _ c u r r e n t _ o p _ a n d _ t y p e >  
                 < i n t   v a l = " 0   " / >  
               < / l a b e l _ i s s u e s _ c u r r e n t _ o p _ a n d _ t y p e >  
               < l a b e l _ g l o b a l _ m i n _ m a x >  
                 < i n t   v a l = " 0   " / >  
               < / l a b e l _ g l o b a l _ m i n _ m a x >  
               < l a b e l _ l o c a l _ m i n _ m a x >  
                 < i n t   v a l = " 0   " / >  
               < / l a b e l _ l o c a l _ m i n _ m a x >  
               < l a b e l _ i s s u e s _ m i n _ m a x >  
                 < i n t   v a l = " 0   " / >  
               < / l a b e l _ i s s u e s _ m i n _ m a x >  
               < l a b e l _ d r a w b e a d s >  
                 < i n t   v a l = " 0   " / >  
               < / l a b e l _ d r a w b e a d s >  
               < a r r a n g e _ l a b e l s >  
                 < b o o l   v a l = " f I   " / >  
               < / a r r a n g e _ l a b e l s >  
               < l a b e l s   c o u n t = " 3 2 " >  
                 < R G M a i n V i e w L a b e l s   i n d e x = " 0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0 . 6 3 9 5 2 6 3 6 7 1 8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2 8 9 . 0 7 3 0 8 9 5 9 9 6 0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2 . 5 7 0 1 8 9 9 5 2 8 5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0 . 6 3 9 5 2 6 3 6 7 1 8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2 8 9 . 0 7 3 0 8 9 5 9 9 6 0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2 . 5 7 0 1 8 9 9 5 2 8 5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0 3 0 5 1 7 5 7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5 2 6 . 2 8 3 0 2 0 0 1 9 5 3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0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5 3 5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1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1 . 8 6 6 2 1 0 9 3 7 5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1 0 0 . 9 3 4 5 7 7 9 4 1 8 9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4 . 3 6 6 4 2 5 0 3 7 3 8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1 . 8 6 6 2 1 0 9 3 7 5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1 0 0 . 9 3 4 5 7 7 9 4 1 8 9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4 . 3 6 6 4 2 5 0 3 7 3 8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5 2 6 . 2 8 3 0 2 0 0 1 9 5 3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1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6 9 8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2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0 . 2 6 2 6 9 5 3 1 2 5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9 8 . 8 3 1 6 2 6 8 9 2 0 9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3 5 . 0 8 7 7 9 5 2 5 7 5 6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0 . 2 6 2 6 9 5 3 1 2 5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9 8 . 8 3 1 6 2 6 8 9 2 0 9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3 5 . 0 8 7 7 9 5 2 5 7 5 6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1 5 2 5 8 7 8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9 . 7 3 8 2 8 1 2 5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2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1 2 6 1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3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3 . 4 2 5 5 9 8 1 4 4 5 3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9 2 . 9 5 0 7 1 4 1 1 1 3 2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8 4 . 5 3 5 3 3 9 3 5 5 4 6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3 . 4 2 5 5 9 8 1 4 4 5 3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9 2 . 9 5 0 7 1 4 1 1 1 3 2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8 4 . 5 3 5 3 3 9 3 5 5 4 6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1 6 6 . 5 2 7 9 3 8 8 4 2 7 7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3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1 8 8 9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4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1 . 2 5 5 9 8 1 4 4 5 3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4 8 3 . 0 6 5 1 5 5 0 2 9 2 9 7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1 4 6 . 5 2 5 4 9 7 4 3 6 5 2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1 . 2 5 5 9 8 1 4 4 5 3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4 8 3 . 0 6 5 1 5 5 0 2 9 2 9 7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1 4 6 . 5 2 5 4 9 7 4 3 6 5 2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1 7 8 . 7 9 0 9 0 8 8 1 3 4 7 7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4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3 0 9 4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5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7 . 4 9 9 9 3 8 9 6 4 8 4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6 6 8 . 5 3 3 6 3 0 3 7 1 0 9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1 2 . 4 5 4 7 4 2 4 3 1 6 4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7 . 4 9 9 9 3 8 9 6 4 8 4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6 6 8 . 5 3 3 6 3 0 3 7 1 0 9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1 2 . 4 5 4 7 4 2 4 3 1 6 4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1 2 2 0 7 0 3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5 1 . 7 5 3 1 5 8 5 6 9 3 3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5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3 8 2 1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6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6 5 . 4 6 7 7 1 2 4 0 2 3 4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3 9 . 1 8 3 1 6 6 5 0 3 9 0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8 . 1 7 4 8 1 9 9 4 6 2 8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6 5 . 4 6 7 7 1 2 4 0 2 3 4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3 9 . 1 8 3 1 6 6 5 0 3 9 0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8 . 1 7 4 8 1 9 9 4 6 2 8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4 6 . 6 1 8 9 8 8 0 3 7 1 0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6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2 1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7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5 6 5 . 7 8 4 3 0 1 7 5 7 8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3 7 . 3 5 7 4 2 1 8 7 5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5 . 1 4 3 1 7 3 2 1 7 7 7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5 6 5 . 7 8 4 3 0 1 7 5 7 8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3 7 . 3 5 7 4 2 1 8 7 5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5 . 1 4 3 1 7 3 2 1 7 7 7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4 1 . 7 6 8 9 5 1 4 1 6 0 1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7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5 2 2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8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3 6 7 . 0 3 2 2 2 6 5 6 2 5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3 7 . 3 8 8 0 0 0 4 8 8 2 8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4 . 2 2 1 5 7 2 8 7 5 9 7 7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3 6 7 . 0 3 2 2 2 6 5 6 2 5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3 7 . 3 8 8 0 0 0 4 8 8 2 8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4 . 2 2 1 5 7 2 8 7 5 9 7 7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9 0 . 4 2 5 6 5 9 1 7 9 6 8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8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1 2 6 6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9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1 6 6 . 4 7 4 0 2 9 5 4 1 0 1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3 6 . 5 5 3 2 2 2 6 5 6 2 5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4 . 3 9 5 8 4 3 5 0 5 8 5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1 6 6 . 4 7 4 0 2 9 5 4 1 0 1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3 6 . 5 5 3 2 2 2 6 5 6 2 5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4 . 3 9 5 8 4 3 5 0 5 8 5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1 1 5 . 5 5 5 2 5 2 0 7 5 1 9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9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2 4 4 8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1 0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3 2 . 2 3 6 0 9 1 6 1 3 7 7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3 6 . 5 8 1 9 7 0 2 1 4 8 4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5 . 3 6 6 1 1 9 3 8 4 7 6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3 2 . 2 3 6 0 9 1 6 1 3 7 7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3 6 . 5 8 1 9 7 0 2 1 4 8 4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5 . 3 6 6 1 1 9 3 8 4 7 6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3 8 1 4 6 9 7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9 2 . 1 6 6 2 7 5 0 2 4 4 1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1 0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3 9 1 7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1 1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2 3 2 . 5 4 6 2 3 4 1 3 0 8 5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3 6 . 4 5 3 4 3 0 1 7 5 7 8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5 . 8 5 1 8 5 2 4 1 6 9 9 2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2 3 2 . 5 4 6 2 3 4 1 3 0 8 5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3 6 . 4 5 3 4 3 0 1 7 5 7 8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5 . 8 5 1 8 5 2 4 1 6 9 9 2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3 8 . 0 0 5 9 9 6 7 0 4 1 0 2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1 1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5 4 1 4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1 2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4 3 1 . 8 3 5 5 1 0 2 5 3 9 0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3 8 . 4 1 0 8 8 8 6 7 1 8 7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5 . 7 7 4 3 2 2 5 0 9 7 6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4 3 1 . 8 3 5 5 1 0 2 5 3 9 0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3 8 . 4 1 0 8 8 8 6 7 1 8 7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5 . 7 7 4 3 2 2 5 0 9 7 6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3 0 5 1 7 5 7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6 . 5 5 7 8 1 5 5 5 1 7 5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1 2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6 9 5 4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1 3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2 . 4 5 6 0 5 4 6 8 7 5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6 7 3 . 2 4 7 5 5 8 5 9 3 7 5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0 9 . 0 3 0 9 4 4 8 2 4 2 1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2 . 4 5 6 0 5 4 6 8 7 5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6 7 3 . 2 4 7 5 5 8 5 9 3 7 5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0 9 . 0 3 0 9 4 4 8 2 4 2 1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1 . 1 7 1 7 9 8 7 0 6 0 5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1 3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5 7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1 4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2 . 6 0 9 5 5 8 1 0 5 4 6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4 8 4 . 5 8 0 5 6 6 4 0 6 2 5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1 4 2 . 5 2 3 5 5 9 5 7 0 3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2 . 6 0 9 5 5 8 1 0 5 4 6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4 8 4 . 5 8 0 5 6 6 4 0 6 2 5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1 4 2 . 5 2 3 5 5 9 5 7 0 3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1 . 3 4 3 0 6 3 3 5 4 4 9 2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1 4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2 1 4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1 5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2 . 3 1 7 1 3 8 6 7 1 8 7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9 4 . 2 4 7 9 2 4 8 0 4 6 8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8 1 . 0 9 0 7 8 2 1 6 5 5 2 7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2 . 3 1 7 1 3 8 6 7 1 8 7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9 4 . 2 4 7 9 2 4 8 0 4 6 8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8 1 . 0 9 0 7 8 2 1 6 5 5 2 7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1 2 2 0 7 0 3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0 3 0 5 1 7 5 7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3 . 1 8 0 6 4 8 8 0 3 7 1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1 5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3 7 2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1 6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1 . 6 9 1 7 7 2 4 6 0 9 3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1 0 1 . 0 4 1 5 8 0 2 0 0 1 9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9 . 9 6 6 0 3 0 1 2 0 8 5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1 . 6 9 1 7 7 2 4 6 0 9 3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1 0 1 . 0 4 1 5 8 0 2 0 0 1 9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9 . 9 6 6 0 3 0 1 2 0 8 5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7 6 2 9 3 9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7 5 3 6 2 0 1 4 7 7 0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1 6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5 3 0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1 7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1 . 7 4 6 1 5 4 7 8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9 6 . 9 0 6 6 0 8 5 8 1 5 4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2 . 2 6 2 5 0 4 1 0 0 8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1 . 7 4 6 1 5 4 7 8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9 6 . 9 0 6 6 0 8 5 8 1 5 4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2 . 2 6 2 5 0 4 1 0 0 8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5 0 7 3 7 7 1 4 7 6 7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1 7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7 8 3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1 8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2 . 0 0 6 7 7 4 9 0 2 3 4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2 9 6 . 7 0 5 5 9 6 9 2 3 8 2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3 . 2 0 5 6 4 1 0 3 1 2 6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2 . 0 0 6 7 7 4 9 0 2 3 4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2 9 6 . 7 0 5 5 9 6 9 2 3 8 2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3 . 2 0 5 6 4 1 0 3 1 2 6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5 9 7 9 9 0 7 5 1 2 6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1 8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1 0 9 1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1 9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2 . 2 1 9 6 0 4 4 9 2 1 8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4 9 6 . 5 2 7 6 7 9 4 4 3 3 5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3 . 5 8 6 5 6 0 4 8 7 7 4 7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2 . 2 1 9 6 0 4 4 9 2 1 8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4 9 6 . 5 2 7 6 7 9 4 4 3 3 5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3 . 5 8 6 5 6 0 4 8 7 7 4 7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1 8 3 1 0 5 4 6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1 2 2 0 7 0 3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5 0 8 7 3 1 8 4 2 0 4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1 9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1 2 5 1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2 0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2 . 9 4 7 9 9 8 0 4 6 8 7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6 9 6 . 0 3 5 0 3 4 1 7 9 6 8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1 3 . 7 9 4 7 3 5 9 0 8 5 0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2 . 9 4 7 9 9 8 0 4 6 8 7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6 9 6 . 0 3 5 0 3 4 1 7 9 6 8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1 3 . 7 9 4 7 3 5 9 0 8 5 0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1 2 2 0 7 0 3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1 . 2 4 5 1 3 6 2 6 0 9 8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2 0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1 4 0 9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2 1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3 . 4 1 3 3 9 1 1 1 3 2 8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9 6 . 0 2 4 1 6 9 9 2 1 8 7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5 . 0 1 1 5 4 5 1 8 1 2 7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5 3 . 4 1 3 3 9 1 1 1 3 2 8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9 6 . 0 2 4 1 6 9 9 2 1 8 7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5 . 0 1 1 5 4 5 1 8 1 2 7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1 8 3 1 0 5 4 6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6 . 6 6 6 3 1 6 9 8 6 0 8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2 1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1 5 6 7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2 2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6 2 9 . 9 1 8 0 2 9 7 8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9 6 4 . 5 5 7 8 0 0 2 9 2 9 6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8 . 8 2 8 0 5 4 4 2 8 1 0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6 2 9 . 9 1 8 0 2 9 7 8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9 6 4 . 5 5 7 8 0 0 2 9 2 9 6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8 . 8 2 8 0 5 4 4 2 8 1 0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3 1 . 0 0 4 5 6 6 1 9 2 6 2 7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2 2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2 2 5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2 3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4 3 2 . 0 3 2 5 3 1 7 3 8 2 8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9 5 9 . 2 4 7 1 9 2 3 8 2 8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8 . 3 2 7 4 0 7 8 3 6 9 1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4 3 2 . 0 3 2 5 3 1 7 3 8 2 8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9 5 9 . 2 4 7 1 9 2 3 8 2 8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8 . 3 2 7 4 0 7 8 3 6 9 1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0 3 0 5 1 7 5 7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7 5 . 8 4 8 6 4 0 4 4 1 8 9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2 3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5 9 7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2 4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2 3 2 . 5 3 8 2 3 8 5 2 5 3 9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9 5 6 . 5 7 3 4 2 5 2 9 2 9 6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7 . 9 6 7 5 4 6 4 6 3 0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2 3 2 . 5 3 8 2 3 8 5 2 5 3 9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9 5 6 . 5 7 3 4 2 5 2 9 2 9 6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7 . 9 6 7 5 4 6 4 6 3 0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1 5 2 5 8 7 8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8 5 . 9 8 9 2 2 7 2 9 4 9 2 2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2 4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9 7 1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2 5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3 3 . 5 1 0 5 4 3 8 2 3 2 4 2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9 5 7 . 3 3 7 6 4 6 4 8 4 3 7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7 . 8 1 1 3 7 6 5 7 1 6 5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3 3 . 5 1 0 5 4 3 8 2 3 2 4 2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9 5 7 . 3 3 7 6 4 6 4 8 4 3 7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7 . 8 1 1 3 7 6 5 7 1 6 5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9 6 . 3 1 3 1 7 1 3 8 6 7 1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2 5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1 3 4 3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2 6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1 6 7 . 3 6 4 7 4 6 0 9 3 7 5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9 5 7 . 0 0 7 8 1 2 5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7 . 5 7 6 5 9 1 4 9 1 6 9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1 6 7 . 3 6 4 7 4 6 0 9 3 7 5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9 5 7 . 0 0 7 8 1 2 5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7 . 5 7 6 5 9 1 4 9 1 6 9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1 9 1 . 0 0 8 2 7 0 2 6 3 6 7 2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2 6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1 7 5 1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2 7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3 6 4 . 4 5 3 7 9 6 3 8 6 7 1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9 5 7 . 3 5 4 6 1 4 2 5 7 8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7 . 3 8 9 5 6 2 6 0 6 8 1 2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3 6 4 . 4 5 3 7 9 6 3 8 6 7 1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9 5 7 . 3 5 4 6 1 4 2 5 7 8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7 . 3 8 9 5 6 2 6 0 6 8 1 2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3 0 5 1 7 5 7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1 8 3 1 0 5 4 6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7 . 9 0 4 2 2 0 5 8 1 0 5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2 7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2 1 2 1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2 8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5 6 3 . 9 6 4 2 9 4 4 3 3 5 9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9 6 4 . 0 2 0 8 1 2 9 8 8 2 8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7 . 5 4 8 8 2 6 2 1 7 6 5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5 6 3 . 9 6 4 2 9 4 4 3 3 5 9 4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9 6 4 . 0 2 0 8 1 2 9 8 8 2 8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7 . 5 4 8 8 2 6 2 1 7 6 5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1 2 2 0 7 0 3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3 7 . 9 0 4 2 5 1 0 9 8 6 3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2 8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2 4 9 6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2 9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5 . 0 3 0 3 9 5 5 0 7 8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9 2 . 3 8 5 2 5 3 9 0 6 2 5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3 . 1 5 5 7 2 3 5 7 1 7 7 7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5 . 0 3 0 3 9 5 5 0 7 8 1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8 9 2 . 3 8 5 2 5 3 9 0 6 2 5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2 3 . 1 5 5 7 2 3 5 7 1 7 7 7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1 8 3 1 0 5 4 6 9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6 1 0 3 5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8 1 . 2 9 6 2 8 7 5 3 6 6 2 1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2 9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5 8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3 0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1 . 0 1 8 4 3 2 6 1 7 1 8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6 9 3 . 6 1 9 6 8 9 9 4 1 4 0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1 2 . 1 1 8 1 7 7 4 1 3 9 4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1 . 0 1 8 4 3 2 6 1 7 1 8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6 9 3 . 6 1 9 6 8 9 9 4 1 4 0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1 2 . 1 1 8 1 7 7 4 1 3 9 4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- 8 0 . 3 9 5 9 1 9 7 9 9 8 0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3 0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2 1 5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  < R G M a i n V i e w L a b e l s   i n d e x = " 3 1 " >  
                   < t y p e >  
                     < i n t   v a l = " 0   " / >  
                   < / t y p e >  
                   < d i s p l a y _ i t e m >  
                     < i n t   v a l = " 5   " / >  
                   < / d i s p l a y _ i t e m >  
                   < a n c h o r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0 . 6 3 8 7 3 2 9 1 0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4 9 3 . 8 6 1 6 0 2 7 8 3 2 0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2 . 4 2 2 8 7 8 0 2 6 9 6 2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a n c h o r >  
                   < p o s i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7 8 0 . 6 3 8 7 3 2 9 1 0 1 5 6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6 "   v a l = " 4 9 3 . 8 6 1 6 0 2 7 8 3 2 0 3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2 . 4 2 2 8 7 8 0 2 6 9 6 2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p o s i t i o n >  
                   < d i r e c t i o n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5 "   v a l = " - 0 . 0 0 0 2 4 4 1 4 0 6 2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3 0 5 1 7 5 7 8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7 "   v a l = " - 2 0 4 . 8 0 6 8 8 4 7 6 5 6 2 5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d i r e c t i o n >  
                   < w i d t h >  
                     < i n t   v a l = " 0   " / >  
                   < / w i d t h >  
                   < h e i g h t >  
                     < i n t   v a l = " 0   " / >  
                   < / h e i g h t >  
                   < s y n c _ g r o u p _ i d >  
                     < i n t   v a l = " 3 1   " / >  
                   < / s y n c _ g r o u p _ i d >  
                   < t e x t _ s u b _ t y p e >  
                     < i n t   v a l = " 3   " / >  
                   < / t e x t _ s u b _ t y p e >  
                   < l a y e r >  
                     < i n t   v a l = " 0   " / >  
                   < / l a y e r >  
                   < s h e e t _ z o n e _ i d x >  
                     < i n t   v a l = " - 1   " / >  
                   < / s h e e t _ z o n e _ i d x >  
                   < o f f s e t >  
                     < i n t   v a l = " 3 7 3   " / >  
                   < / o f f s e t >  
                   < p l o t _ i c o n _ t y p e >  
                     < i n t   v a l = " 0   " / >  
                   < / p l o t _ i c o n _ t y p e >  
                   < s h e e t _ z o n e _ d i f f _ v e c >  
                     < R G V e c t o r 3 D >  
                       < t y p e >  
                         < i n t   v a l = " 2 5 7   " / >  
                       < / t y p e >  
                       < x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x >  
                       < y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y >  
                       < z >  
                         < R G V a l u e >  
                           < r a w _ v a l u e >  
                             < R G V a r i a n t >  
                               < t y p e >  
                                 < i n t   v a l = " 2   " / >  
                               < / t y p e >  
                               < v a l u e >  
                                 < s t r i n g   l e n g t h = " 1 4 "   v a l = " 0 . 0 0 0 0 0 0 0 0 0 0 0 0 " / >  
                               < / v a l u e >  
                             < / R G V a r i a n t >  
                           < / r a w _ v a l u e >  
                           < f o r m a t >  
                             < i n t   v a l = " 2   " / >  
                           < / f o r m a t >  
                           < u n i t >  
                             < s t r i n g   l e n g t h = " 2 "   v a l = " m m " / >  
                           < / u n i t >  
                           < s t a t e >  
                             < i n t   v a l = " - 1   " / >  
                           < / s t a t e >  
                         < / R G V a l u e >  
                       < / z >  
                     < / R G V e c t o r 3 D >  
                   < / s h e e t _ z o n e _ d i f f _ v e c >  
                   < i s _ i n n e r _ p a r t >  
                     < i n t   v a l = " 0   " / >  
                   < / i s _ i n n e r _ p a r t >  
                   < i n n e r _ p a r t _ n a m e / >  
                   < t o o l _ r o l e >  
                     < i n t   v a l = " 0   " / >  
                   < / t o o l _ r o l e >  
                   < t o o l _ n a m e / >  
                   < p a t c h _ t y p e >  
                     < i n t   v a l = " 0   " / >  
                   < / p a t c h _ t y p e >  
                   < s w a p _ i n d i c a t o r >  
                     < i n t   v a l = " 0   " / >  
                   < / s w a p _ i n d i c a t o r >  
                 < / R G M a i n V i e w L a b e l s >  
               < / l a b e l s >  
             < / R G M a i n V i e w C o m m o n L a b e l s >  
           < / c o m m o n _ l a b e l s >  
           < l o c k e d >  
             < b o o l   v a l = " f I   " / >  
           < / l o c k e d >  
         < / R G M a i n V i e w P r o p e r t y >  
       < / C x I n s t a n c e >  
     < / V i e w >  
     < V i e w   I D = " 3 D V i e w 3 8 " >  
       < C x I n s t a n c e   t y p e n a m e = " R G M a i n V i e w P r o p e r t y "   c o u n t = " 1 " >  
         < R G M a i n V i e w P r o p e r t y >  
           < p r e s e n t e r >  
             < i n t   v a l = " 2 6 4   " / >  
           < / p r e s e n t e r >  
           < v i s i b i l i t y >  
             < R G V i s i b i l i t y >  
               < s h o w _ c u r r e n t _ p a r t s >  
                 < i n t   v a l = " 0   " / >  
               < / s h o w _ c u r r e n t _ p a r t s >  
               < s h o w _ i m p o r t e d _ p a r t s >  
                 < i n t   v a l = " 0   " / >  
               < / s h o w _ i m p o r t e d _ p a r t s >  
               < s h o w _ r e f e r e n c e _ s h e e t >  
                 < i n t   v a l = " 0   " / >  
               < / s h o w _ r e f e r e n c e _ s h e e t >  
               < s h o w _ m i r r o r _ s h e e t >  
                 < i n t   v a l = " 0   " / >  
               < / s h o w _ m i r r o r _ s h e e t >  
               < s h o w _ s h e e t >  
                 < i n t   v a l = " 1   " / >  
               < / s h o w _ s h e e t >  
               < s h o w _ b l a n k >  
                 < i n t   v a l = " 0   " / >  
               < / s h o w _ b l a n k >  
               < d i s p l a y O p e r a t i o n T o o l >  
                 < i n t   v a l = " 0   " / >  
               < / d i s p l a y O p e r a t i o n T o o l >  
               < d i s p l a y O p e r a t i o n T o o l N a m e / >  
               < b o u n d i n g _ b o x >  
                 < b o o l   v a l = " f I   " / >  
               < / b o u n d i n g _ b o x >  
               < d i s p l a y A x e s >  
                 < i n t   v a l = " 0   " / >  
               < / d i s p l a y A x e s >  
               < d i s p l a y O u t O f R a n g e >  
                 < i n t   v a l = " 0   " / >  
               < / d i s p l a y O u t O f R a n g e >  
               < c l e a r L a b e l s >  
                 < i n t   v a l = " 0   " / >  
               < / c l e a r L a b e l s >  
             < / R G V i s i b i l i t y >  
           < / v i s i b i l i t y >  
           < c a m e r a >  
             < R G C a m e r a P r o p e r t y >  
               < v i e w _ w i d t h >  
                 < i n t   v a l = " 7 9 9   " / >  
               < / v i e w _ w i d t h >  
               < v i e w _ h e i g h t >  
                 < i n t   v a l = " 8 3 1   " / >  
               < / v i e w _ h e i g h t >  
               < p o s i t i o n   c o u n t = " 3 " >  
                 < d o u b l e   v a l = " 3 2 . 0 4 1 2 9 4 0 9 7 9 0 0   1 1 5 . 6 5 7 0 2 0 5 6 8 8 4 8   5 9 2 4 . 3 0 2 7 3 4 3 7 5 0 0 0   " / >  
               < / p o s i t i o n >  
               < t a r g e t   c o u n t = " 3 " >  
                 < d o u b l e   v a l = " 3 2 . 0 4 1 2 9 4 0 9 7 9 0 0   1 1 5 . 6 5 7 0 2 0 5 6 8 8 4 8   - 3 7 . 6 9 9 9 9 6 9 4 8 2 4 2   " / >  
               < / t a r g e t >  
               < u p   c o u n t = " 3 " >  
                 < d o u b l e   v a l = " 0 . 0 0 0 0 0 0 6 8 5 0 5 8   1 . 0 0 0 0 0 0 0 0 0 0 0 0   0 . 0 0 0 0 0 0 0 0 0 0 0 0   " / >  
               < / u p >  
               < f i e l d W i d t h >  
                 < f l o a t   v a l = " 1 7 2 9 . 1 6 6 9 9 2 1 9   " / >  
               < / f i e l d W i d t h >  
               < f i e l d H e i g h t >  
                 < f l o a t   v a l = " 1 7 9 7 . 9 0 1 7 3 3 4 0   " / >  
               < / f i e l d H e i g h t >  
               < p r o j e c t i o n >  
                 < s t r i n g   l e n g t h = " 1 2 "   v a l = " o r t h o g r a p h i c " / >  
               < / p r o j e c t i o n >  
               < f i t T o W i n d o w >  
                 < i n t   v a l = " 1   " / >  
               < / f i t T o W i n d o w >  
               < c a m e r a D i r e c t i o n >  
                 < i n t   v a l = " 0   " / >  
               < / c a m e r a D i r e c t i o n >  
               < p r e d e f i n e d _ v i e w >  
                 < i n t   v a l = " - 1   " / >  
               < / p r e d e f i n e d _ v i e w >  
               < r a t i o >  
                 < d o u b l e   v a l = " 1 . 0 0 0 0 0 0 0 0 0 0 0 0   " / >  
               < / r a t i o >  
               < g l o b a l _ c o o r d >  
                 < b o o l   v a l = " f I   " / >  
               < / g l o b a l _ c o o r d >  
               < a u t o _ p i t c h >  
                 < b o o l   v a l = " f I   " / >  
               < / a u t o _ p i t c h >  
               < r e a l _ p i t c h >  
                 < b o o l   v a l = " f I   " / >  
               < / r e a l _ p i t c h >  
             < / R G C a m e r a P r o p e r t y >  
           < / c a m e r a >  
           < d i s p l a y _ m o d e l >  
             < R G D i s p l a y M o d e l >  
               < e v a l u a t i o n >  
                 < R G E v a l u a t i o n >  
                   < i n c r e m e n t >  
                     < R G I n c r e m e n t >  
                       < t i m e F r o m E n d S t e p >  
                         < d o u b l e   v a l = " 0 . 0 0 0 0 0 0 0 0 0 0 0 0   " / >  
                       < / t i m e F r o m E n d S t e p >  
                       < t i m e F r o m E n d O p >  
                         < d o u b l e   v a l = " 0 . 3 5 7 8 5 7 2 2 7 3 2 5   " / >  
                       < / t i m e F r o m E n d O p >  
                       < t i m e F r o m E n d S i m >  
                         < d o u b l e   v a l = " 9 . 4 1 7 8 5 7 4 0 8 5 2 4   " / >  
                       < / t i m e F r o m E n d S i m >  
                       < d i s t a n c e T o E n d S t e p >  
                         < d o u b l e   v a l = " 0 . 0 0 0 0 0 0 0 0 0 0 0 0   " / >  
                       < / d i s t a n c e T o E n d S t e p >  
                       < d i s t a n c e T o E n d O p >  
                         < d o u b l e   v a l = " - 8 0 . 0 0 0 0 0 0 0 0 0 0 0 0   " / >  
                       < / d i s t a n c e T o E n d O p >  
                       < d i s t a n c e T o E n d S i m >  
                         < d o u b l e   v a l = " - 8 0 . 0 0 0 0 0 0 0 0 0 0 0 0   " / >  
                       < / d i s t a n c e T o E n d S i m >  
                       < w i t h D i s t a n c e F l a g >  
                         < b o o l   v a l = " t f I   " / >  
                       < / w i t h D i s t a n c e F l a g >  
                       < o p e r a t i o n N a m e >  
                         < s t r i n g   l e n g t h = " 4 "   v a l = " D - 1 0 " / >  
                       < / o p e r a t i o n N a m e >  
                       < s t e p N a m e >  
                         < s t r i n g   l e n g t h = " 1 5 "   v a l = " D - 1 0   C l s   B i n d e r " / >  
                       < / s t e p N a m e >  
                       < i n t e r m e d i a t e S t e p I n d e x >  
                         < i n t   v a l = " - 1   " / >  
                       < / i n t e r m e d i a t e S t e p I n d e x >  
                       < s t e p G e n e r a t i o n >  
                         < i n t   v a l = " 0   " / >  
                       < / s t e p G e n e r a t i o n >  
                     < / R G I n c r e m e n t >  
                   < / i n c r e m e n t >  
                   < r e s u l t V a r i a b l e >  
                     < R G P o s t V a r i a b l e >  
                       < s k i n M o d e l T y p e >  
                         < i n t   v a l = " 0   " / >  
                       < / s k i n M o d e l T y p e >  
                       < p o s t V a r N a m e >  
                         < s t r i n g   l e n g t h = " 5 "   v a l = " E M P T Y " / >  
                       < / p o s t V a r N a m e >  
                       < s k i n L a y e r >  
                         < i n t   v a l = " 1   " / >  
                       < / s k i n L a y e r >  
                       < l a b e l _ s e c t i o n _ p l o t s >  
                         < i n t   v a l = " 0   " / >  
                       < / l a b e l _ s e c t i o n _ p l o t s >  
                       < s c a l e T y p e >  
                         < i n t   v a l = " 5   " / >  
                       < / s c a l e T y p e >  
                       < p a t c h _ c o l o r _ s t y l e >  
                         < i n t   v a l = " 0   " / >  
                       < / p a t c h _ c o l o r _ s t y l e >  
                       < p r o c e s s _ p l a n _ c o l o r _ s t y l e >  
                         < i n t   v a l = " 0   " / >  
                       < / p r o c e s s _ p l a n _ c o l o r _ s t y l e >  
                       < p a t c h _ c o l o r _ s t y l e _ i s _ v a l i d >  
                         < i n t   v a l = " 0   " / >  
                       < / p a t c h _ c o l o r _ s t y l e _ i s _ v a l i d >  
                       < i n f l u e n c e _ d v _ n a m e / >  
                     < / R G P o s t V a r i a b l e >  
                   < / r e s u l t V a r i a b l e >  
                   < s i g m a R e s u l t s >  
                     < n u l l / >  
                   < / s i g m a R e s u l t s >  
                   < s p r i n g b a c k >  
                     < n u l l / >  
                   < / s p r i n g b a c k >  
                   < d r a w _ i n >  
                     < n u l l / >  
                   < / d r a w _ i n >  
                   < s k i d _ l i n e s >  
                     < n u l l / >  
                   < / s k i d _ l i n e s >  
                   < s t o n i n g _ s u r f a c e >  
                     < n u l l / >  
                   < / s t o n i n g _ s u r f a c e >  
                   < f l a t _ s p o t _ s u r f a c e >  
                     < n u l l / >  
                   < / f l a t _ s p o t _ s u r f a c e >  
                   < t h r e e _ p o i n t _ s u r f a c e >  
                     < n u l l / >  
                   < / t h r e e _ p o i n t _ s u r f a c e >  
                 < / R G E v a l u a t i o n >  
               < / e v a l u a t i o n >  
               < g e o m e t r y _ p o s t >  
                 < n u l l / >  
               < / g e o m e t r y _ p o s t >  
               < p r o c e s s _ p l a n >  
                 < n u l l / >  
               < / p r o c e s s _ p l a n >  
               < d i e _ f a c e _ p r o p e r t y >  
                 < n u l l / >  
               < / d i e _ f a c e _ p r o p e r t y >  
               < p r o c e s s _ p r o p e r t y >  
                 < n u l l / >  
               < / p r o c e s s _ p r o p e r t y >  
             < / R G D i s p l a y M o d e l >  
           < / d i s p l a y _ m o d e l >  
           < d y n a m i c _ s e c t i o n >  
             < R G D y n a m i c S e c t i o n P r o p e r t y >  
               < m o d e >  
                 < i n t   v a l = " 0   " / >  
               < / m o d e >  
               < d i s t a n c e >  
                 < d o u b l e   v a l = " - 4 9 0 . 0 5 2 3 0 7 6 0 6 1 7 5   " / >  
               < / d i s t a n c e >  
               < n o r m a l D i r e c t i o n   c o u n t = " 3 " >  
                 < d o u b l e   v a l = " 0 . 1 7 7 4 5 9 0 9 0 9 4 8   0 . 9 8 4 1 2 8 1 7 7 1 6 6   0 . 0 0 0 0 0 0 0 0 0 0 0 0   " / >  
               < / n o r m a l D i r e c t i o n >  
               < c u t t i n g P l a n e M o v e m e n t M o d e >  
                 < i n t   v a l = " 0   " / >  
               < / c u t t i n g P l a n e M o v e m e n t M o d e >  
               < p o s i t i o n O n L i n e >  
                 < d o u b l e   v a l = " 0 . 0 0 0 0 0 0 0 0 0 0 0 0   " / >  
               < / p o s i t i o n O n L i n e >  
               < s h o w F l i p p e d C u t t i n g P l a n e F o r A l o n g L i n e >  
                 < b o o l   v a l = " f I   " / >  
               < / s h o w F l i p p e d C u t t i n g P l a n e F o r A l o n g L i n e >  
               < m a t r i x   c o u n t = " 1 6 " >  
                 < f l o a t   v a l = " 0 . 9 8 4 1 2 8 1 8   - 0 . 1 7 7 4 5 9 0 9   0 . 0 0 0 0 0 0 0 0   0 . 0 0 0 0 0 0 0 0   0 . 1 7 7 4 5 9 0 9   0 . 9 8 4 1 2 8 1 8   0 . 0 0 0 0 0 0 0 0   0 . 0 0 0 0 0 0 0 0   0 . 0 0 0 0 0 0 0 0   0 . 0 0 0 0 0 0 0 0   1 . 0 0 0 0 0 0 0 0   0 . 0 0 0 0 0 0 0 0   - 8 6 . 9 6 4 2 9 4 4 3   - 4 8 2 . 2 7 4 2 6 1 4 7   0 . 0 0 0 0 0 0 0 0   1 . 0 0 0 0 0 0 0 0   " / >  
               < / m a t r i x >  
               < s e c t i o n O v e r v i e w C a m e r a >  
                 < R G C a m e r a P r o p e r t y >  
                   < v i e w _ w i d t h >  
                     < i n t   v a l = " 5 0 8   " / >  
                   < / v i e w _ w i d t h >  
                   < v i e w _ h e i g h t >  
                     < i n t   v a l = " 4 6 7   " / >  
                   < / v i e w _ h e i g h t >  
                   < p o s i t i o n   c o u n t = " 3 " >  
                     < d o u b l e   v a l = " 2 7 9 . 7 2 1 6 7 9 6 8 7 5 0 0   - 2 5 8 . 0 4 9 1 9 4 3 3 5 9 3 8   6 5 1 2 . 2 6 3 6 7 1 8 7 5 0 0 0   " / >  
                   < / p o s i t i o n >  
                   < t a r g e t   c o u n t = " 3 " >  
                     < d o u b l e   v a l = " 2 7 9 . 7 2 1 6 7 9 6 8 7 5 0 0   - 2 5 8 . 0 4 9 1 9 4 3 3 5 9 3 8   - 2 4 . 3 1 4 4 5 5 0 3 2 3 4 9   " / >  
                   < / t a r g e t >  
                   < u p   c o u n t = " 3 " >  
                     < d o u b l e   v a l = " 0 . 0 0 0 0 0 0 1 3 5 8 3 5   0 . 9 9 9 9 9 9 4 0 3 9 5 4   - 0 . 0 0 0 0 0 0 0 0 0 9 3 1   " / >  
                   < / u p >  
                   < f i e l d W i d t h >  
                     < f l o a t   v a l = " 2 2 9 0 . 2 4 3 1 6 4 0 6   " / >  
                   < / f i e l d W i d t h >  
                   < f i e l d H e i g h t >  
                     < f l o a t   v a l = " 1 2 6 1 . 3 8 1 4 6 9 7 3   " / >  
                   < / f i e l d H e i g h t >  
                   < p r o j e c t i o n >  
                     < s t r i n g   l e n g t h = " 1 2 "   v a l = " o r t h o g r a p h i c " / >  
                   < / p r o j e c t i o n >  
                   < f i t T o W i n d o w >  
                     < i n t   v a l = " 0   " / >  
                   < / f i t T o W i n d o w >  
                   < c a m e r a D i r e c t i o n >  
                     < i n t   v a l = " 0   " / >  
                   < / c a m e r a D i r e c t i o n >  
                   < p r e d e f i n e d _ v i e w >  
                     < i n t   v a l = " - 1   " / >  
                   < / p r e d e f i n e d _ v i e w >  
                   < r a t i o >  
                     < d o u b l e   v a l = " 1 . 0 0 0 0 0 0 0 0 0 0 0 0   " / >  
                   < / r a t i o >  
                   < g l o b a l _ c o o r d >  
                     < b o o l   v a l = " f I   " / >  
                   < / g l o b a l _ c o o r d >  
                   < a u t o _ p i t c h >  
                     < b o o l   v a l = " f I   " / >  
                   < / a u t o _ p i t c h >  
                   < r e a l _ p i t c h >  
                     < b o o l   v a l = " f I   " / >  
                   < / r e a l _ p i t c h >  
                 < / R G C a m e r a P r o p e r t y >  
               < / s e c t i o n O v e r v i e w C a m e r a >  
             < / R G D y n a m i c S e c t i o n P r o p e r t y >  
           < / d y n a m i c _ s e c t i o n >  
           < c o m m o n _ l a b e l s >  
             < R G M a i n V i e w C o m m o n L a b e l s >  
               < l a b e l _ i s s u e s _ a l l >  
                 < i n t   v a l = " 0   " / >  
               < / l a b e l _ i s s u e s _ a l l >  
               < l a b e l _ i s s u e s _ c u r r e n t _ o p e r a t i o n >  
                 < i n t   v a l = " 0   " / >  
               < / l a b e l _ i s s u e s _ c u r r e n t _ o p e r a t i o n >  
               < l a b e l _ i s s u e s _ c u r r e n t _ t y p e >  
                 < i n t   v a l = " 0   " / >  
               < / l a b e l _ i s s u e s _ c u r r e n t _ t y p e >  
               < l a b e l _ i s s u e s _ c u r r e n t _ o p _ a n d _ t y p e >  
                 < i n t   v a l = " 0   " / >  
               < / l a b e l _ i s s u e s _ c u r r e n t _ o p _ a n d _ t y p e >  
               < l a b e l _ g l o b a l _ m i n _ m a x >  
                 < i n t   v a l = " 0   " / >  
               < / l a b e l _ g l o b a l _ m i n _ m a x >  
               < l a b e l _ l o c a l _ m i n _ m a x >  
                 < i n t   v a l = " 0   " / >  
               < / l a b e l _ l o c a l _ m i n _ m a x >  
               < l a b e l _ i s s u e s _ m i n _ m a x >  
                 < i n t   v a l = " 0   " / >  
               < / l a b e l _ i s s u e s _ m i n _ m a x >  
               < l a b e l _ d r a w b e a d s >  
                 < i n t   v a l = " 0   " / >  
               < / l a b e l _ d r a w b e a d s >  
               < a r r a n g e _ l a b e l s >  
                 < b o o l   v a l = " f I   " / >  
               < / a r r a n g e _ l a b e l s >  
             < / R G M a i n V i e w C o m m o n L a b e l s >  
           < / c o m m o n _ l a b e l s >  
           < l o c k e d >  
             < b o o l   v a l = " f I   " / >  
           < / l o c k e d >  
         < / R G M a i n V i e w P r o p e r t y >  
       < / C x I n s t a n c e >  
     < / V i e w >  
     < V i e w   I D = " 3 D V i e w 3 9 " >  
       < C x I n s t a n c e   t y p e n a m e = " R G M a i n V i e w P r o p e r t y "   c o u n t = " 1 " >  
         < R G M a i n V i e w P r o p e r t y >  
           < p r e s e n t e r >  
             < i n t   v a l = " 2 6 4   " / >  
           < / p r e s e n t e r >  
           < v i s i b i l i t y >  
             < R G V i s i b i l i t y >  
               < s h o w _ c u r r e n t _ p a r t s >  
                 < i n t   v a l = " 0   " / >  
               < / s h o w _ c u r r e n t _ p a r t s >  
               < s h o w _ i m p o r t e d _ p a r t s >  
                 < i n t   v a l = " 0   " / >  
               < / s h o w _ i m p o r t e d _ p a r t s >  
               < s h o w _ r e f e r e n c e _ s h e e t >  
                 < i n t   v a l = " 0   " / >  
               < / s h o w _ r e f e r e n c e _ s h e e t >  
               < s h o w _ m i r r o r _ s h e e t >  
                 < i n t   v a l = " 0   " / >  
               < / s h o w _ m i r r o r _ s h e e t >  
               < s h o w _ s h e e t >  
                 < i n t   v a l = " 1   " / >  
               < / s h o w _ s h e e t >  
               < s h o w _ b l a n k >  
                 < i n t   v a l = " 0   " / >  
               < / s h o w _ b l a n k >  
               < d i s p l a y O p e r a t i o n T o o l >  
                 < i n t   v a l = " 0   " / >  
               < / d i s p l a y O p e r a t i o n T o o l >  
               < d i s p l a y O p e r a t i o n T o o l N a m e / >  
               < b o u n d i n g _ b o x >  
                 < b o o l   v a l = " f I   " / >  
               < / b o u n d i n g _ b o x >  
               < d i s p l a y A x e s >  
                 < i n t   v a l = " 0   " / >  
               < / d i s p l a y A x e s >  
               < d i s p l a y O u t O f R a n g e >  
                 < i n t   v a l = " 0   " / >  
               < / d i s p l a y O u t O f R a n g e >  
               < c l e a r L a b e l s >  
                 < i n t   v a l = " 0   " / >  
               < / c l e a r L a b e l s >  
             < / R G V i s i b i l i t y >  
           < / v i s i b i l i t y >  
           < c a m e r a >  
             < R G C a m e r a P r o p e r t y >  
               < v i e w _ w i d t h >  
                 < i n t   v a l = " 1 2 6 6   " / >  
               < / v i e w _ w i d t h >  
               < v i e w _ h e i g h t >  
                 < i n t   v a l = " 8 3 1   " / >  
               < / v i e w _ h e i g h t >  
               < p o s i t i o n   c o u n t = " 3 " >  
                 < d o u b l e   v a l = " 1 0 0 1 . 9 4 1 0 4 0 0 3 9 0 6 3   2 9 2 . 8 8 7 9 6 9 9 7 0 7 0 3   1 4 7 7 . 8 1 6 2 8 4 1 7 9 6 8 8   " / >  
               < / p o s i t i o n >  
               < t a r g e t   c o u n t = " 3 " >  
                 < d o u b l e   v a l = " 7 0 1 . 4 7 5 0 9 7 6 5 6 2 5 0   7 8 9 . 0 1 6 2 0 4 8 3 3 9 8 4   5 6 . 5 2 1 4 8 4 3 7 5 0 0 0   " / >  
               < / t a r g e t >  
               < u p   c o u n t = " 3 " >  
                 < d o u b l e   v a l = " - 0 . 4 7 9 6 2 5 9 9 9 9 2 8   0 . 7 9 1 9 5 6 5 4 3 9 2 2   0 . 3 7 7 8 4 0 8 4 6 7 7 7   " / >  
               < / u p >  
               < f i e l d W i d t h >  
                 < f l o a t   v a l = " 4 5 2 . 1 1 5 6 0 0 5 9   " / >  
               < / f i e l d W i d t h >  
               < f i e l d H e i g h t >  
                 < f l o a t   v a l = " 2 9 6 . 6 8 2 4 9 5 1 2   " / >  
               < / f i e l d H e i g h t >  
               < p r o j e c t i o n >  
                 < s t r i n g   l e n g t h = " 1 2 "   v a l = " o r t h o g r a p h i c " / >  
               < / p r o j e c t i o n >  
               < f i t T o W i n d o w >  
                 < i n t   v a l = " 0   " / >  
               < / f i t T o W i n d o w >  
               < c a m e r a D i r e c t i o n >  
                 < i n t   v a l = " 0   " / >  
               < / c a m e r a D i r e c t i o n >  
               < p r e d e f i n e d _ v i e w >  
                 < i n t   v a l = " - 1   " / >  
               < / p r e d e f i n e d _ v i e w >  
               < r a t i o >  
                 < d o u b l e   v a l = " 1 . 0 0 0 0 0 0 0 0 0 0 0 0   " / >  
               < / r a t i o >  
               < g l o b a l _ c o o r d >  
                 < b o o l   v a l = " f I   " / >  
               < / g l o b a l _ c o o r d >  
               < a u t o _ p i t c h >  
                 < b o o l   v a l = " f I   " / >  
               < / a u t o _ p i t c h >  
               < r e a l _ p i t c h >  
                 < b o o l   v a l = " f I   " / >  
               < / r e a l _ p i t c h >  
             < / R G C a m e r a P r o p e r t y >  
           < / c a m e r a >  
           < d i s p l a y _ m o d e l >  
             < R G D i s p l a y M o d e l >  
               < e v a l u a t i o n >  
                 < R G E v a l u a t i o n >  
                   < i n c r e m e n t >  
                     < R G I n c r e m e n t >  
                       < t i m e F r o m E n d S t e p >  
                         < d o u b l e   v a l = " 0 . 0 0 3 4 2 8 4 5 9 1 6 7   " / >  
                       < / t i m e F r o m E n d S t e p >  
                       < t i m e F r o m E n d O p >  
                         < d o u b l e   v a l = " 0 . 3 6 1 2 8 5 6 8 6 4 9 3   " / >  
                       < / t i m e F r o m E n d O p >  
                       < t i m e F r o m E n d S i m >  
                         < d o u b l e   v a l = " 9 . 4 2 1 2 8 5 8 6 7 6 9 1   " / >  
                       < / t i m e F r o m E n d S i m >  
                       < d i s t a n c e T o E n d S t e p >  
                         < d o u b l e   v a l = " - 0 . 8 0 0 0 0 0 1 9 0 7 3 5   " / >  
                       < / d i s t a n c e T o E n d S t e p >  
                       < d i s t a n c e T o E n d O p >  
                         < d o u b l e   v a l = " - 8 0 . 8 0 0 0 0 0 1 9 0 7 3 5   " / >  
                       < / d i s t a n c e T o E n d O p >  
                       < d i s t a n c e T o E n d S i m >  
                         < d o u b l e   v a l = " - 8 0 . 8 0 0 0 0 0 1 9 0 7 3 5   " / >  
                       < / d i s t a n c e T o E n d S i m >  
                       < w i t h D i s t a n c e F l a g >  
                         < b o o l   v a l = " t f I   " / >  
                       < / w i t h D i s t a n c e F l a g >  
                       < o p e r a t i o n N a m e >  
                         < s t r i n g   l e n g t h = " 4 "   v a l = " D - 1 0 " / >  
                       < / o p e r a t i o n N a m e >  
                       < s t e p N a m e >  
                         < s t r i n g   l e n g t h = " 1 5 "   v a l = " D - 1 0   C l s   B i n d e r " / >  
                       < / s t e p N a m e >  
                       < i n t e r m e d i a t e S t e p I n d e x >  
                         < i n t   v a l = " - 1   " / >  
                       < / i n t e r m e d i a t e S t e p I n d e x >  
                       < s t e p G e n e r a t i o n >  
                         < i n t   v a l = " 0   " / >  
                       < / s t e p G e n e r a t i o n >  
                     < / R G I n c r e m e n t >  
                   < / i n c r e m e n t >  
                   < r e s u l t V a r i a b l e >  
                     < R G P o s t V a r i a b l e >  
                       < s k i n M o d e l T y p e >  
                         < i n t   v a l = " 0   " / >  
                       < / s k i n M o d e l T y p e >  
                       < p o s t V a r N a m e >  
                         < s t r i n g   l e n g t h = " 5 "   v a l = " E M P T Y " / >  
                       < / p o s t V a r N a m e >  
                       < s k i n L a y e r >  
                         < i n t   v a l = " 1   " / >  
                       < / s k i n L a y e r >  
                       < l a b e l _ s e c t i o n _ p l o t s >  
                         < i n t   v a l = " 0   " / >  
                       < / l a b e l _ s e c t i o n _ p l o t s >  
                       < s c a l e T y p e >  
                         < i n t   v a l = " 5   " / >  
                       < / s c a l e T y p e >  
                       < p a t c h _ c o l o r _ s t y l e >  
                         < i n t   v a l = " 0   " / >  
                       < / p a t c h _ c o l o r _ s t y l e >  
                       < p r o c e s s _ p l a n _ c o l o r _ s t y l e >  
                         < i n t   v a l = " 0   " / >  
                       < / p r o c e s s _ p l a n _ c o l o r _ s t y l e >  
                       < p a t c h _ c o l o r _ s t y l e _ i s _ v a l i d >  
                         < i n t   v a l = " 0   " / >  
                       < / p a t c h _ c o l o r _ s t y l e _ i s _ v a l i d >  
                       < i n f l u e n c e _ d v _ n a m e / >  
                     < / R G P o s t V a r i a b l e >  
                   < / r e s u l t V a r i a b l e >  
                   < s i g m a R e s u l t s >  
                     < n u l l / >  
                   < / s i g m a R e s u l t s >  
                   < s p r i n g b a c k >  
                     < n u l l / >  
                   < / s p r i n g b a c k >  
                   < d r a w _ i n >  
                     < n u l l / >  
                   < / d r a w _ i n >  
                   < s k i d _ l i n e s >  
                     < n u l l / >  
                   < / s k i d _ l i n e s >  
                   < s t o n i n g _ s u r f a c e >  
                     < n u l l / >  
                   < / s t o n i n g _ s u r f a c e >  
                   < f l a t _ s p o t _ s u r f a c e >  
                     < n u l l / >  
                   < / f l a t _ s p o t _ s u r f a c e >  
                   < t h r e e _ p o i n t _ s u r f a c e >  
                     < n u l l / >  
                   < / t h r e e _ p o i n t _ s u r f a c e >  
                 < / R G E v a l u a t i o n >  
               < / e v a l u a t i o n >  
               < g e o m e t r y _ p o s t >  
                 < n u l l / >  
               < / g e o m e t r y _ p o s t >  
               < p r o c e s s _ p l a n >  
                 < n u l l / >  
               < / p r o c e s s _ p l a n >  
               < d i e _ f a c e _ p r o p e r t y >  
                 < n u l l / >  
               < / d i e _ f a c e _ p r o p e r t y >  
               < p r o c e s s _ p r o p e r t y >  
                 < n u l l / >  
               < / p r o c e s s _ p r o p e r t y >  
             < / R G D i s p l a y M o d e l >  
           < / d i s p l a y _ m o d e l >  
           < d y n a m i c _ s e c t i o n >  
             < R G D y n a m i c S e c t i o n P r o p e r t y >  
               < m o d e >  
                 < i n t   v a l = " 0   " / >  
               < / m o d e >  
               < d i s t a n c e >  
                 < d o u b l e   v a l = " - 4 9 0 . 0 5 2 3 0 7 6 0 6 1 7 5   " / >  
               < / d i s t a n c e >  
               < n o r m a l D i r e c t i o n   c o u n t = " 3 " >  
                 < d o u b l e   v a l = " 0 . 1 7 7 4 5 9 0 9 0 9 4 8   0 . 9 8 4 1 2 8 1 7 7 1 6 6   0 . 0 0 0 0 0 0 0 0 0 0 0 0   " / >  
               < / n o r m a l D i r e c t i o n >  
               < c u t t i n g P l a n e M o v e m e n t M o d e >  
                 < i n t   v a l = " 0   " / >  
               < / c u t t i n g P l a n e M o v e m e n t M o d e >  
               < p o s i t i o n O n L i n e >  
                 < d o u b l e   v a l = " 0 . 0 0 0 0 0 0 0 0 0 0 0 0   " / >  
               < / p o s i t i o n O n L i n e >  
               < s h o w F l i p p e d C u t t i n g P l a n e F o r A l o n g L i n e >  
                 < b o o l   v a l = " f I   " / >  
               < / s h o w F l i p p e d C u t t i n g P l a n e F o r A l o n g L i n e >  
               < m a t r i x   c o u n t = " 1 6 " >  
                 < f l o a t   v a l = " 0 . 9 8 4 1 2 8 1 8   - 0 . 1 7 7 4 5 9 0 9   0 . 0 0 0 0 0 0 0 0   0 . 0 0 0 0 0 0 0 0   0 . 1 7 7 4 5 9 0 9   0 . 9 8 4 1 2 8 1 8   0 . 0 0 0 0 0 0 0 0   0 . 0 0 0 0 0 0 0 0   0 . 0 0 0 0 0 0 0 0   0 . 0 0 0 0 0 0 0 0   1 . 0 0 0 0 0 0 0 0   0 . 0 0 0 0 0 0 0 0   - 8 6 . 9 6 4 2 9 4 4 3   - 4 8 2 . 2 7 4 2 6 1 4 7   0 . 0 0 0 0 0 0 0 0   1 . 0 0 0 0 0 0 0 0   " / >  
               < / m a t r i x >  
               < s e c t i o n O v e r v i e w C a m e r a >  
                 < R G C a m e r a P r o p e r t y >  
                   < v i e w _ w i d t h >  
                     < i n t   v a l = " 5 0 8   " / >  
                   < / v i e w _ w i d t h >  
                   < v i e w _ h e i g h t >  
                     < i n t   v a l = " 4 6 7   " / >  
                   < / v i e w _ h e i g h t >  
                   < p o s i t i o n   c o u n t = " 3 " >  
                     < d o u b l e   v a l = " 2 7 9 . 7 2 1 6 7 9 6 8 7 5 0 0   - 2 5 8 . 0 4 9 1 9 4 3 3 5 9 3 8   6 5 1 2 . 2 6 3 6 7 1 8 7 5 0 0 0   " / >  
                   < / p o s i t i o n >  
                   < t a r g e t   c o u n t = " 3 " >  
                     < d o u b l e   v a l = " 2 7 9 . 7 2 1 6 7 9 6 8 7 5 0 0   - 2 5 8 . 0 4 9 1 9 4 3 3 5 9 3 8   - 2 4 . 3 1 4 4 5 5 0 3 2 3 4 9   " / >  
                   < / t a r g e t >  
                   < u p   c o u n t = " 3 " >  
                     < d o u b l e   v a l = " 0 . 0 0 0 0 0 0 1 3 5 8 3 5   0 . 9 9 9 9 9 9 4 0 3 9 5 4   - 0 . 0 0 0 0 0 0 0 0 0 9 3 1   " / >  
                   < / u p >  
                   < f i e l d W i d t h >  
                     < f l o a t   v a l = " 2 2 9 0 . 2 4 3 1 6 4 0 6   " / >  
                   < / f i e l d W i d t h >  
                   < f i e l d H e i g h t >  
                     < f l o a t   v a l = " 1 2 6 1 . 3 8 1 4 6 9 7 3   " / >  
                   < / f i e l d H e i g h t >  
                   < p r o j e c t i o n >  
                     < s t r i n g   l e n g t h = " 1 2 "   v a l = " o r t h o g r a p h i c " / >  
                   < / p r o j e c t i o n >  
                   < f i t T o W i n d o w >  
                     < i n t   v a l = " 0   " / >  
                   < / f i t T o W i n d o w >  
                   < c a m e r a D i r e c t i o n >  
                     < i n t   v a l = " 0   " / >  
                   < / c a m e r a D i r e c t i o n >  
                   < p r e d e f i n e d _ v i e w >  
                     < i n t   v a l = " - 1   " / >  
                   < / p r e d e f i n e d _ v i e w >  
                   < r a t i o >  
                     < d o u b l e   v a l = " 1 . 0 0 0 0 0 0 0 0 0 0 0 0   " / >  
                   < / r a t i o >  
                   < g l o b a l _ c o o r d >  
                     < b o o l   v a l = " f I   " / >  
                   < / g l o b a l _ c o o r d >  
                   < a u t o _ p i t c h >  
                     < b o o l   v a l = " f I   " / >  
                   < / a u t o _ p i t c h >  
                   < r e a l _ p i t c h >  
                     < b o o l   v a l = " f I   " / >  
                   < / r e a l _ p i t c h >  
                 < / R G C a m e r a P r o p e r t y >  
               < / s e c t i o n O v e r v i e w C a m e r a >  
             < / R G D y n a m i c S e c t i o n P r o p e r t y >  
           < / d y n a m i c _ s e c t i o n >  
           < c o m m o n _ l a b e l s >  
             < R G M a i n V i e w C o m m o n L a b e l s >  
               < l a b e l _ i s s u e s _ a l l >  
                 < i n t   v a l = " 0   " / >  
               < / l a b e l _ i s s u e s _ a l l >  
               < l a b e l _ i s s u e s _ c u r r e n t _ o p e r a t i o n >  
                 < i n t   v a l = " 0   " / >  
               < / l a b e l _ i s s u e s _ c u r r e n t _ o p e r a t i o n >  
               < l a b e l _ i s s u e s _ c u r r e n t _ t y p e >  
                 < i n t   v a l = " 0   " / >  
               < / l a b e l _ i s s u e s _ c u r r e n t _ t y p e >  
               < l a b e l _ i s s u e s _ c u r r e n t _ o p _ a n d _ t y p e >  
                 < i n t   v a l = " 0   " / >  
               < / l a b e l _ i s s u e s _ c u r r e n t _ o p _ a n d _ t y p e >  
               < l a b e l _ g l o b a l _ m i n _ m a x >  
                 < i n t   v a l = " 0   " / >  
               < / l a b e l _ g l o b a l _ m i n _ m a x >  
               < l a b e l _ l o c a l _ m i n _ m a x >  
                 < i n t   v a l = " 0   " / >  
               < / l a b e l _ l o c a l _ m i n _ m a x >  
               < l a b e l _ i s s u e s _ m i n _ m a x >  
                 < i n t   v a l = " 0   " / >  
               < / l a b e l _ i s s u e s _ m i n _ m a x >  
               < l a b e l _ d r a w b e a d s >  
                 < i n t   v a l = " 0   " / >  
               < / l a b e l _ d r a w b e a d s >  
               < a r r a n g e _ l a b e l s >  
                 < b o o l   v a l = " f I   " / >  
               < / a r r a n g e _ l a b e l s >  
             < / R G M a i n V i e w C o m m o n L a b e l s >  
           < / c o m m o n _ l a b e l s >  
           < l o c k e d >  
             < b o o l   v a l = " f I   " / >  
           < / l o c k e d >  
         < / R G M a i n V i e w P r o p e r t y >  
       < / C x I n s t a n c e >  
     < / V i e w >  
     < V i e w   I D = " 3 D V i e w 4 0 " >  
       < C x I n s t a n c e   t y p e n a m e = " R G M a i n V i e w P r o p e r t y "   c o u n t = " 1 " >  
         < R G M a i n V i e w P r o p e r t y >  
           < p r e s e n t e r >  
             < i n t   v a l = " 2 6 4   " / >  
           < / p r e s e n t e r >  
           < v i s i b i l i t y >  
             < R G V i s i b i l i t y >  
               < s h o w _ c u r r e n t _ p a r t s >  
                 < i n t   v a l = " 0   " / >  
               < / s h o w _ c u r r e n t _ p a r t s >  
               < s h o w _ i m p o r t e d _ p a r t s >  
                 < i n t   v a l = " 0   " / >  
               < / s h o w _ i m p o r t e d _ p a r t s >  
               < s h o w _ r e f e r e n c e _ s h e e t >  
                 < i n t   v a l = " 0   " / >  
               < / s h o w _ r e f e r e n c e _ s h e e t >  
               < s h o w _ m i r r o r _ s h e e t >  
                 < i n t   v a l = " 0   " / >  
               < / s h o w _ m i r r o r _ s h e e t >  
               < s h o w _ s h e e t >  
                 < i n t   v a l = " 1   " / >  
               < / s h o w _ s h e e t >  
               < s h o w _ b l a n k >  
                 < i n t   v a l = " 0   " / >  
               < / s h o w _ b l a n k >  
               < d i s p l a y O p e r a t i o n T o o l >  
                 < i n t   v a l = " 0   " / >  
               < / d i s p l a y O p e r a t i o n T o o l >  
               < d i s p l a y O p e r a t i o n T o o l N a m e / >  
               < b o u n d i n g _ b o x >  
                 < b o o l   v a l = " f I   " / >  
               < / b o u n d i n g _ b o x >  
               < d i s p l a y A x e s >  
                 < i n t   v a l = " 0   " / >  
               < / d i s p l a y A x e s >  
               < d i s p l a y O u t O f R a n g e >  
                 < i n t   v a l = " 0   " / >  
               < / d i s p l a y O u t O f R a n g e >  
               < c l e a r L a b e l s >  
                 < i n t   v a l = " 0   " / >  
               < / c l e a r L a b e l s >  
             < / R G V i s i b i l i t y >  
           < / v i s i b i l i t y >  
           < c a m e r a >  
             < R G C a m e r a P r o p e r t y >  
               < v i e w _ w i d t h >  
                 < i n t   v a l = " 1 1 9 6   " / >  
               < / v i e w _ w i d t h >  
               < v i e w _ h e i g h t >  
                 < i n t   v a l = " 8 3 1   " / >  
               < / v i e w _ h e i g h t >  
               < p o s i t i o n   c o u n t = " 3 " >  
                 < d o u b l e   v a l = " - 1 0 4 3 . 9 5 7 1 5 3 3 2 0 3 1 3   - 5 0 6 . 3 0 2 8 2 5 9 2 7 7 3 4   8 6 1 . 6 0 7 8 4 9 1 2 1 0 9 4   " / >  
               < / p o s i t i o n >  
               < t a r g e t   c o u n t = " 3 " >  
                 < d o u b l e   v a l = " - 7 0 6 . 6 8 7 9 8 8 2 8 1 2 5 0   - 6 1 5 . 8 8 8 1 5 3 0 7 6 1 7 2   - 1 2 3 . 4 0 2 4 6 5 8 2 0 3 1 3   " / >  
               < / t a r g e t >  
               < u p   c o u n t = " 3 " >  
                 < d o u b l e   v a l = " 0 . 8 9 4 8 3 0 2 2 6 8 9 8   - 0 . 2 9 0 7 4 7 1 9 5 4 8 2   0 . 3 3 8 7 3 8 0 2 4 2 3 5   " / >  
               < / u p >  
               < f i e l d W i d t h >  
                 < f l o a t   v a l = " 2 9 1 . 3 4 8 7 8 5 4 0   " / >  
               < / f i e l d W i d t h >  
               < f i e l d H e i g h t >  
                 < f l o a t   v a l = " 2 0 2 . 3 5 5 5 9 0 8 2   " / >  
               < / f i e l d H e i g h t >  
               < p r o j e c t i o n >  
                 < s t r i n g   l e n g t h = " 1 2 "   v a l = " o r t h o g r a p h i c " / >  
               < / p r o j e c t i o n >  
               < f i t T o W i n d o w >  
                 < i n t   v a l = " 0   " / >  
               < / f i t T o W i n d o w >  
               < c a m e r a D i r e c t i o n >  
                 < i n t   v a l = " 0   " / >  
               < / c a m e r a D i r e c t i o n >  
               < p r e d e f i n e d _ v i e w >  
                 < i n t   v a l = " - 1   " / >  
               < / p r e d e f i n e d _ v i e w >  
               < r a t i o >  
                 < d o u b l e   v a l = " 1 . 0 0 0 0 0 0 0 0 0 0 0 0   " / >  
               < / r a t i o >  
               < g l o b a l _ c o o r d >  
                 < b o o l   v a l = " f I   " / >  
               < / g l o b a l _ c o o r d >  
               < a u t o _ p i t c h >  
                 < b o o l   v a l = " f I   " / >  
               < / a u t o _ p i t c h >  
               < r e a l _ p i t c h >  
                 < b o o l   v a l = " f I   " / >  
               < / r e a l _ p i t c h >  
             < / R G C a m e r a P r o p e r t y >  
           < / c a m e r a >  
           < d i s p l a y _ m o d e l >  
             < R G D i s p l a y M o d e l >  
               < e v a l u a t i o n >  
                 < R G E v a l u a t i o n >  
                   < i n c r e m e n t >  
                     < R G I n c r e m e n t >  
                       < t i m e F r o m E n d S t e p >  
                         < d o u b l e   v a l = " 0 . 0 0 3 4 2 8 4 5 9 1 6 7   " / >  
                       < / t i m e F r o m E n d S t e p >  
                       < t i m e F r o m E n d O p >  
                         < d o u b l e   v a l = " 0 . 3 6 1 2 8 5 6 8 6 4 9 3   " / >  
                       < / t i m e F r o m E n d O p >  
                       < t i m e F r o m E n d S i m >  
                         < d o u b l e   v a l = " 9 . 4 2 1 2 8 5 8 6 7 6 9 1   " / >  
                       < / t i m e F r o m E n d S i m >  
                       < d i s t a n c e T o E n d S t e p >  
                         < d o u b l e   v a l = " - 0 . 8 0 0 0 0 0 1 9 0 7 3 5   " / >  
                       < / d i s t a n c e T o E n d S t e p >  
                       < d i s t a n c e T o E n d O p >  
                         < d o u b l e   v a l = " - 8 0 . 8 0 0 0 0 0 1 9 0 7 3 5   " / >  
                       < / d i s t a n c e T o E n d O p >  
                       < d i s t a n c e T o E n d S i m >  
                         < d o u b l e   v a l = " - 8 0 . 8 0 0 0 0 0 1 9 0 7 3 5   " / >  
                       < / d i s t a n c e T o E n d S i m >  
                       < w i t h D i s t a n c e F l a g >  
                         < b o o l   v a l = " t f I   " / >  
                       < / w i t h D i s t a n c e F l a g >  
                       < o p e r a t i o n N a m e >  
                         < s t r i n g   l e n g t h = " 4 "   v a l = " D - 1 0 " / >  
                       < / o p e r a t i o n N a m e >  
                       < s t e p N a m e >  
                         < s t r i n g   l e n g t h = " 1 5 "   v a l = " D - 1 0   C l s   B i n d e r " / >  
                       < / s t e p N a m e >  
                       < i n t e r m e d i a t e S t e p I n d e x >  
                         < i n t   v a l = " - 1   " / >  
                       < / i n t e r m e d i a t e S t e p I n d e x >  
                       < s t e p G e n e r a t i o n >  
                         < i n t   v a l = " 0   " / >  
                       < / s t e p G e n e r a t i o n >  
                     < / R G I n c r e m e n t >  
                   < / i n c r e m e n t >  
                   < r e s u l t V a r i a b l e >  
                     < R G P o s t V a r i a b l e >  
                       < s k i n M o d e l T y p e >  
                         < i n t   v a l = " 0   " / >  
                       < / s k i n M o d e l T y p e >  
                       < p o s t V a r N a m e >  
                         < s t r i n g   l e n g t h = " 5 "   v a l = " E M P T Y " / >  
                       < / p o s t V a r N a m e >  
                       < s k i n L a y e r >  
                         < i n t   v a l = " 1   " / >  
                       < / s k i n L a y e r >  
                       < l a b e l _ s e c t i o n _ p l o t s >  
                         < i n t   v a l = " 0   " / >  
                       < / l a b e l _ s e c t i o n _ p l o t s >  
                       < s c a l e T y p e >  
                         < i n t   v a l = " 5   " / >  
                       < / s c a l e T y p e >  
                       < p a t c h _ c o l o r _ s t y l e >  
                         < i n t   v a l = " 0   " / >  
                       < / p a t c h _ c o l o r _ s t y l e >  
                       < p r o c e s s _ p l a n _ c o l o r _ s t y l e >  
                         < i n t   v a l = " 0   " / >  
                       < / p r o c e s s _ p l a n _ c o l o r _ s t y l e >  
                       < p a t c h _ c o l o r _ s t y l e _ i s _ v a l i d >  
                         < i n t   v a l = " 0   " / >  
                       < / p a t c h _ c o l o r _ s t y l e _ i s _ v a l i d >  
                       < i n f l u e n c e _ d v _ n a m e / >  
                     < / R G P o s t V a r i a b l e >  
                   < / r e s u l t V a r i a b l e >  
                   < s i g m a R e s u l t s >  
                     < n u l l / >  
                   < / s i g m a R e s u l t s >  
                   < s p r i n g b a c k >  
                     < n u l l / >  
                   < / s p r i n g b a c k >  
                   < d r a w _ i n >  
                     < n u l l / >  
                   < / d r a w _ i n >  
                   < s k i d _ l i n e s >  
                     < n u l l / >  
                   < / s k i d _ l i n e s >  
                   < s t o n i n g _ s u r f a c e >  
                     < n u l l / >  
                   < / s t o n i n g _ s u r f a c e >  
                   < f l a t _ s p o t _ s u r f a c e >  
                     < n u l l / >  
                   < / f l a t _ s p o t _ s u r f a c e >  
                   < t h r e e _ p o i n t _ s u r f a c e >  
                     < n u l l / >  
                   < / t h r e e _ p o i n t _ s u r f a c e >  
                 < / R G E v a l u a t i o n >  
               < / e v a l u a t i o n >  
               < g e o m e t r y _ p o s t >  
                 < n u l l / >  
               < / g e o m e t r y _ p o s t >  
               < p r o c e s s _ p l a n >  
                 < n u l l / >  
               < / p r o c e s s _ p l a n >  
               < d i e _ f a c e _ p r o p e r t y >  
                 < n u l l / >  
               < / d i e _ f a c e _ p r o p e r t y >  
               < p r o c e s s _ p r o p e r t y >  
                 < n u l l / >  
               < / p r o c e s s _ p r o p e r t y >  
             < / R G D i s p l a y M o d e l >  
           < / d i s p l a y _ m o d e l >  
           < d y n a m i c _ s e c t i o n >  
             < R G D y n a m i c S e c t i o n P r o p e r t y >  
               < m o d e >  
                 < i n t   v a l = " 0   " / >  
               < / m o d e >  
               < d i s t a n c e >  
                 < d o u b l e   v a l = " - 4 9 0 . 0 5 2 3 0 7 6 0 6 1 7 5   " / >  
               < / d i s t a n c e >  
               < n o r m a l D i r e c t i o n   c o u n t = " 3 " >  
                 < d o u b l e   v a l = " 0 . 1 7 7 4 5 9 0 9 0 9 4 8   0 . 9 8 4 1 2 8 1 7 7 1 6 6   0 . 0 0 0 0 0 0 0 0 0 0 0 0   " / >  
               < / n o r m a l D i r e c t i o n >  
               < c u t t i n g P l a n e M o v e m e n t M o d e >  
                 < i n t   v a l = " 0   " / >  
               < / c u t t i n g P l a n e M o v e m e n t M o d e >  
               < p o s i t i o n O n L i n e >  
                 < d o u b l e   v a l = " 0 . 0 0 0 0 0 0 0 0 0 0 0 0   " / >  
               < / p o s i t i o n O n L i n e >  
               < s h o w F l i p p e d C u t t i n g P l a n e F o r A l o n g L i n e >  
                 < b o o l   v a l = " f I   " / >  
               < / s h o w F l i p p e d C u t t i n g P l a n e F o r A l o n g L i n e >  
               < m a t r i x   c o u n t = " 1 6 " >  
                 < f l o a t   v a l = " 0 . 9 8 4 1 2 8 1 8   - 0 . 1 7 7 4 5 9 0 9   0 . 0 0 0 0 0 0 0 0   0 . 0 0 0 0 0 0 0 0   0 . 1 7 7 4 5 9 0 9   0 . 9 8 4 1 2 8 1 8   0 . 0 0 0 0 0 0 0 0   0 . 0 0 0 0 0 0 0 0   0 . 0 0 0 0 0 0 0 0   0 . 0 0 0 0 0 0 0 0   1 . 0 0 0 0 0 0 0 0   0 . 0 0 0 0 0 0 0 0   - 8 6 . 9 6 4 2 9 4 4 3   - 4 8 2 . 2 7 4 2 6 1 4 7   0 . 0 0 0 0 0 0 0 0   1 . 0 0 0 0 0 0 0 0   " / >  
               < / m a t r i x >  
               < s e c t i o n O v e r v i e w C a m e r a >  
                 < R G C a m e r a P r o p e r t y >  
                   < v i e w _ w i d t h >  
                     < i n t   v a l = " 5 0 8   " / >  
                   < / v i e w _ w i d t h >  
                   < v i e w _ h e i g h t >  
                     < i n t   v a l = " 4 6 7   " / >  
                   < / v i e w _ h e i g h t >  
                   < p o s i t i o n   c o u n t = " 3 " >  
                     < d o u b l e   v a l = " 2 7 9 . 7 2 1 6 7 9 6 8 7 5 0 0   - 2 5 8 . 0 4 9 1 9 4 3 3 5 9 3 8   6 5 1 2 . 2 6 3 6 7 1 8 7 5 0 0 0   " / >  
                   < / p o s i t i o n >  
                   < t a r g e t   c o u n t = " 3 " >  
                     < d o u b l e   v a l = " 2 7 9 . 7 2 1 6 7 9 6 8 7 5 0 0   - 2 5 8 . 0 4 9 1 9 4 3 3 5 9 3 8   - 2 4 . 3 1 4 4 5 5 0 3 2 3 4 9   " / >  
                   < / t a r g e t >  
                   < u p   c o u n t = " 3 " >  
                     < d o u b l e   v a l = " 0 . 0 0 0 0 0 0 1 3 5 8 3 5   0 . 9 9 9 9 9 9 4 0 3 9 5 4   - 0 . 0 0 0 0 0 0 0 0 0 9 3 1   " / >  
                   < / u p >  
                   < f i e l d W i d t h >  
                     < f l o a t   v a l = " 2 2 9 0 . 2 4 3 1 6 4 0 6   " / >  
                   < / f i e l d W i d t h >  
                   < f i e l d H e i g h t >  
                     < f l o a t   v a l = " 1 2 6 1 . 3 8 1 4 6 9 7 3   " / >  
                   < / f i e l d H e i g h t >  
                   < p r o j e c t i o n >  
                     < s t r i n g   l e n g t h = " 1 2 "   v a l = " o r t h o g r a p h i c " / >  
                   < / p r o j e c t i o n >  
                   < f i t T o W i n d o w >  
                     < i n t   v a l = " 0   " / >  
                   < / f i t T o W i n d o w >  
                   < c a m e r a D i r e c t i o n >  
                     < i n t   v a l = " 0   " / >  
                   < / c a m e r a D i r e c t i o n >  
                   < p r e d e f i n e d _ v i e w >  
                     < i n t   v a l = " - 1   " / >  
                   < / p r e d e f i n e d _ v i e w >  
                   < r a t i o >  
                     < d o u b l e   v a l = " 1 . 0 0 0 0 0 0 0 0 0 0 0 0   " / >  
                   < / r a t i o >  
                   < g l o b a l _ c o o r d >  
                     < b o o l   v a l = " f I   " / >  
                   < / g l o b a l _ c o o r d >  
                   < a u t o _ p i t c h >  
                     < b o o l   v a l = " f I   " / >  
                   < / a u t o _ p i t c h >  
                   < r e a l _ p i t c h >  
                     < b o o l   v a l = " f I   " / >  
                   < / r e a l _ p i t c h >  
                 < / R G C a m e r a P r o p e r t y >  
               < / s e c t i o n O v e r v i e w C a m e r a >  
             < / R G D y n a m i c S e c t i o n P r o p e r t y >  
           < / d y n a m i c _ s e c t i o n >  
           < c o m m o n _ l a b e l s >  
             < R G M a i n V i e w C o m m o n L a b e l s >  
               < l a b e l _ i s s u e s _ a l l >  
                 < i n t   v a l = " 0   " / >  
               < / l a b e l _ i s s u e s _ a l l >  
               < l a b e l _ i s s u e s _ c u r r e n t _ o p e r a t i o n >  
                 < i n t   v a l = " 0   " / >  
               < / l a b e l _ i s s u e s _ c u r r e n t _ o p e r a t i o n >  
               < l a b e l _ i s s u e s _ c u r r e n t _ t y p e >  
                 < i n t   v a l = " 0   " / >  
               < / l a b e l _ i s s u e s _ c u r r e n t _ t y p e >  
               < l a b e l _ i s s u e s _ c u r r e n t _ o p _ a n d _ t y p e >  
                 < i n t   v a l = " 0   " / >  
               < / l a b e l _ i s s u e s _ c u r r e n t _ o p _ a n d _ t y p e >  
               < l a b e l _ g l o b a l _ m i n _ m a x >  
                 < i n t   v a l = " 0   " / >  
               < / l a b e l _ g l o b a l _ m i n _ m a x >  
               < l a b e l _ l o c a l _ m i n _ m a x >  
                 < i n t   v a l = " 0   " / >  
               < / l a b e l _ l o c a l _ m i n _ m a x >  
               < l a b e l _ i s s u e s _ m i n _ m a x >  
                 < i n t   v a l = " 0   " / >  
               < / l a b e l _ i s s u e s _ m i n _ m a x >  
               < l a b e l _ d r a w b e a d s >  
                 < i n t   v a l = " 0   " / >  
               < / l a b e l _ d r a w b e a d s >  
               < a r r a n g e _ l a b e l s >  
                 < b o o l   v a l = " f I   " / >  
               < / a r r a n g e _ l a b e l s >  
             < / R G M a i n V i e w C o m m o n L a b e l s >  
           < / c o m m o n _ l a b e l s >  
           < l o c k e d >  
             < b o o l   v a l = " f I   " / >  
           < / l o c k e d >  
         < / R G M a i n V i e w P r o p e r t y >  
       < / C x I n s t a n c e >  
     < / V i e w >  
   < / V i e w P a r a m e t e r s >  
   < E x c e l S h e e t C o n d i t i o n s >  
     < C o n d i t i o n S h e e t   C O N D I T I O N = " 0 "   N A M E = " S h e e t 1 " / >  
   < / E x c e l S h e e t C o n d i t i o n s >  
   < S h e e t G r o u p s / >  
   < R a n g e M a p p i n g s >  
     < M a p p i n g   D y n a m i c = " 0 "   I D = " M P V A L 1 " >  
       < R a n g e K e y   S H E E T = " S h e e t 1 " > V A L 6 4 1 . 2 5 n d 2 8 . 5 n d 1 0 1 . 2 5 n d 1 4 . 2 5 n d 3 n d 2 0 n d 0 < / R a n g e K e y >  
       < C o n t e n t P a t h   V I E W R E F = " " >  
         < R g V a r i a b l e >  
           < v a r _ t i c k e t >  
             < i n t   v a l = " 1   " / >  
           < / v a r _ t i c k e t >  
           < i t e m _ t i c k e t >  
             < i n t   v a l = " - 1   " / >  
           < / i t e m _ t i c k e t >  
           < p a t h >  
             < Q S t r i n g   s t r i n g = " . d o c u m e n t _ d a t a . d a t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V A L 2 " >  
       < R a n g e K e y   S H E E T = " S h e e t 1 " > V A L 6 4 1 . 2 5 n d 4 2 . 7 5 n d 1 0 1 . 2 5 n d 1 4 . 2 5 n d 4 n d 2 0 n d 0 < / R a n g e K e y >  
       < C o n t e n t P a t h   V I E W R E F = " " >  
         < R g V a r i a b l e >  
           < v a r _ t i c k e t >  
             < i n t   v a l = " 2   " / >  
           < / v a r _ t i c k e t >  
           < i t e m _ t i c k e t >  
             < i n t   v a l = " - 1   " / >  
           < / i t e m _ t i c k e t >  
           < p a t h >  
             < Q S t r i n g   s t r i n g = " . p a r t _ d a t a . m a t e r i a l . m a t e r i a l s [ 0 ] . n a m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V A L 3 " >  
       < R a n g e K e y   S H E E T = " S h e e t 1 " > V A L 6 4 1 . 2 5 n d 5 7 n d 1 0 1 . 2 5 n d 1 4 . 2 5 n d 5 n d 2 0 n d 0 < / R a n g e K e y >  
       < C o n t e n t P a t h   V I E W R E F = " " >  
         < R g V a r i a b l e >  
           < v a r _ t i c k e t >  
             < i n t   v a l = " 3   " / >  
           < / v a r _ t i c k e t >  
           < i t e m _ t i c k e t >  
             < i n t   v a l = " - 1   " / >  
           < / i t e m _ t i c k e t >  
           < p a t h >  
             < Q S t r i n g   s t r i n g = " . p a r t _ d a t a . m a t e r i a l . m a t e r i a l s [ 0 ] . t h i c k n e s s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V A L 4 " >  
       < R a n g e K e y   S H E E T = " S h e e t 1 " > V A L 1 3 5 n d 4 2 . 7 5 n d 1 6 8 . 7 5 n d 1 4 . 2 5 n d 4 n d 5 n d 0 < / R a n g e K e y >  
       < C o n t e n t P a t h   V I E W R E F = " " >  
         < R g V a r i a b l e >  
           < v a r _ t i c k e t >  
             < i n t   v a l = " 4   " / >  
           < / v a r _ t i c k e t >  
           < i t e m _ t i c k e t >  
             < i n t   v a l = " - 1   " / >  
           < / i t e m _ t i c k e t >  
           < p a t h >  
             < Q S t r i n g   s t r i n g = " . p a r t _ d a t a . p a r t I m p o r t D a t a . g e o m e t r y L i s t [ 0 ] . n a m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5 " >  
       < R a n g e K e y   S H E E T = " S h e e t 1 " > T X T 1 4 5 . 5 n d 1 2 9 . 7 5 n d 5 1 0 . 2 3 6 n d 3 4 0 . 1 5 7 n d 1 0 n d 5 n d 0 < / R a n g e K e y >  
       < C o n t e n t P a t h   V I E W R E F = " 3 D V i e w 1 " >  
         < R g V a r i a b l e >  
           < v a r _ t i c k e t >  
             < i n t   v a l = " 6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0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V A L 6 " >  
       < R a n g e K e y   S H E E T = " S h e e t 1 " > V A L 6 7 . 5 n d 1 2 8 . 2 5 n d 6 7 . 5 n d 1 4 . 2 5 n d 1 0 n d 3 n d 0 < / R a n g e K e y >  
       < C o n t e n t P a t h   V I E W R E F = " 3 D V i e w 1 " >  
         < R g V a r i a b l e >  
           < v a r _ t i c k e t >  
             < i n t   v a l = " 1 0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0 ] . i n f o . b o u n d i n g _ b o x . y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V A L 7 " >  
       < R a n g e K e y   S H E E T = " S h e e t 1 " > V A L 6 7 . 5 n d 1 4 2 . 5 n d 6 7 . 5 n d 1 4 . 2 5 n d 1 1 n d 3 n d 0 < / R a n g e K e y >  
       < C o n t e n t P a t h   V I E W R E F = " 3 D V i e w 1 " >  
         < R g V a r i a b l e >  
           < v a r _ t i c k e t >  
             < i n t   v a l = " 1 1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0 ] . i n f o . b o u n d i n g _ b o x . z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V A L 8 " >  
       < R a n g e K e y   S H E E T = " S h e e t 1 " > V A L 6 7 . 5 n d 1 1 4 n d 6 7 . 5 n d 1 4 . 2 5 n d 9 n d 3 n d 0 < / R a n g e K e y >  
       < C o n t e n t P a t h   V I E W R E F = " 3 D V i e w 1 " >  
         < R g V a r i a b l e >  
           < v a r _ t i c k e t >  
             < i n t   v a l = " 9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0 ] . i n f o . b o u n d i n g _ b o x . x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V A L 9 " >  
       < R a n g e K e y   S H E E T = " S h e e t 1 " > V A L 6 7 . 5 n d 1 5 6 . 7 5 n d 6 7 . 5 n d 1 4 . 2 5 n d 1 2 n d 3 n d 0 < / R a n g e K e y >  
       < C o n t e n t P a t h   V I E W R E F = " " >  
         < R g V a r i a b l e >  
           < v a r _ t i c k e t >  
             < i n t   v a l = " 1 2   " / >  
           < / v a r _ t i c k e t >  
           < i t e m _ t i c k e t >  
             < i n t   v a l = " - 1   " / >  
           < / i t e m _ t i c k e t >  
           < p a t h >  
             < Q S t r i n g   s t r i n g = " . b l a n k _ d a t a . w e i g h t _ p r i c e . p a r t _ w e i g h t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V A L 1 0 " >  
       < R a n g e K e y   S H E E T = " S h e e t 1 " > V A L 6 4 1 . 2 5 n d 7 1 . 2 5 n d 1 0 1 . 2 5 n d 1 4 . 2 5 n d 6 n d 2 0 n d 0 < / R a n g e K e y >  
       < C o n t e n t P a t h   V I E W R E F = " " >  
         < R g V a r i a b l e >  
           < v a r _ t i c k e t >  
             < i n t   v a l = " 1 3   " / >  
           < / v a r _ t i c k e t >  
           < i t e m _ t i c k e t >  
             < i n t   v a l = " - 1   " / >  
           < / i t e m _ t i c k e t >  
           < p a t h >  
             < Q S t r i n g   s t r i n g = " . b l a n k _ d a t a . w e i g h t _ p r i c e . u t i l i z a t i o n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V A L 1 1 " >  
       < R a n g e K e y   S H E E T = " S h e e t 1 " > V A L 8 4 3 . 7 5 n d 5 2 7 . 2 5 n d 3 3 . 7 5 n d 1 4 . 2 5 n d 3 8 n d 2 6 n d 0 < / R a n g e K e y >  
       < C o n t e n t P a t h   V I E W R E F = " " >  
         < R g V a r i a b l e >  
           < v a r _ t i c k e t >  
             < i n t   v a l = " 1 6   " / >  
           < / v a r _ t i c k e t >  
           < i t e m _ t i c k e t >  
             < i n t   v a l = " - 1   " / >  
           < / i t e m _ t i c k e t >  
           < p a t h >  
             < Q S t r i n g   s t r i n g = " . e v a l _ d a t a . o p e r a t i o n s [ 0 | D - 1 0 ] . f o r c e s . t o t a l _ f o r c e s _ l e g e n d [ 0 ] . m a x _ v a l u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V A L 1 2 " >  
       < R a n g e K e y   S H E E T = " S h e e t 1 " > V A L 8 4 3 . 7 5 n d 5 4 1 . 5 n d 3 3 . 7 5 n d 1 4 . 2 5 n d 3 9 n d 2 6 n d 0 < / R a n g e K e y >  
       < C o n t e n t P a t h   V I E W R E F = " " >  
         < R g V a r i a b l e >  
           < v a r _ t i c k e t >  
             < i n t   v a l = " 1 5   " / >  
           < / v a r _ t i c k e t >  
           < i t e m _ t i c k e t >  
             < i n t   v a l = " - 1   " / >  
           < / i t e m _ t i c k e t >  
           < p a t h >  
             < Q S t r i n g   s t r i n g = " . e v a l _ d a t a . o p e r a t i o n s [ 1 | F - 2 0 ] . f o r c e s . t o t a l _ f o r c e s _ l e g e n d [ 0 ] . m a x _ v a l u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V A L 1 3 " >  
       < R a n g e K e y   S H E E T = " S h e e t 1 " > V A L 8 4 3 . 7 5 n d 5 5 5 . 7 5 n d 3 3 . 7 5 n d 1 4 . 2 5 n d 4 0 n d 2 6 n d 0 < / R a n g e K e y >  
       < C o n t e n t P a t h   V I E W R E F = " " >  
         < R g V a r i a b l e >  
           < v a r _ t i c k e t >  
             < i n t   v a l = " 7   " / >  
           < / v a r _ t i c k e t >  
           < i t e m _ t i c k e t >  
             < i n t   v a l = " - 1   " / >  
           < / i t e m _ t i c k e t >  
           < p a t h >  
             < Q S t r i n g   s t r i n g = " . e v a l _ d a t a . o p e r a t i o n s [ 4 | F - 3 0 ] . f o r c e s . t o t a l _ f o r c e s _ l e g e n d [ 3 ] . m a x _ v a l u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V A L 1 4 " >  
       < R a n g e K e y   S H E E T = " S h e e t 1 " > V A L 8 4 3 . 7 5 n d 5 7 0 n d 3 3 . 7 5 n d 1 4 . 2 5 n d 4 1 n d 2 6 n d 0 < / R a n g e K e y >  
       < C o n t e n t P a t h   V I E W R E F = " " >  
         < R g V a r i a b l e >  
           < v a r _ t i c k e t >  
             < i n t   v a l = " 1 8   " / >  
           < / v a r _ t i c k e t >  
           < i t e m _ t i c k e t >  
             < i n t   v a l = " - 1   " / >  
           < / i t e m _ t i c k e t >  
           < p a t h >  
             < Q S t r i n g   s t r i n g = " . e v a l _ d a t a . o p e r a t i o n s [ 3 | F - 4 0 ] . f o r c e s . t o t a l _ f o r c e s _ l e g e n d [ 0 ] . m a x _ v a l u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1 5 " >  
       < R a n g e K e y   S H E E T = " S h e e t 1 " > T X T 1 2 . 7 5 n d 5 6 9 . 2 5 n d 2 5 5 . 1 1 8 n d 1 5 5 . 9 0 6 n d 4 0 n d 1 n d 0 < / R a n g e K e y >  
       < C o n t e n t P a t h   V I E W R E F = " 3 D V i e w 2 " >  
         < R g V a r i a b l e >  
           < v a r _ t i c k e t >  
             < i n t   v a l = " 2 0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1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1 7 " >  
       < R a n g e K e y   S H E E T = " S h e e t 1 " > T X T 3 8 4 . 7 5 n d 5 6 9 . 2 5 n d 2 5 5 . 1 1 8 n d 1 5 5 . 9 0 6 n d 4 0 n d 1 2 n d 0 < / R a n g e K e y >  
       < C o n t e n t P a t h   V I E W R E F = " 3 D V i e w 4 " >  
         < R g V a r i a b l e >  
           < v a r _ t i c k e t >  
             < i n t   v a l = " 2 4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2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1 8 " >  
       < R a n g e K e y   S H E E T = " S h e e t 1 " > T X T 3 8 4 . 7 5 n d 1 0 5 3 . 7 5 n d 2 5 5 . 1 1 8 n d 1 5 5 . 9 0 6 n d 7 4 n d 1 2 n d 0 < / R a n g e K e y >  
       < C o n t e n t P a t h   V I E W R E F = " 3 D V i e w 4 " >  
         < R g V a r i a b l e >  
           < v a r _ t i c k e t >  
             < i n t   v a l = " 2 5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2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1 9 " >  
       < R a n g e K e y   S H E E T = " S h e e t 1 " > T X T 1 2 . 7 5 n d 1 0 5 3 . 7 5 n d 2 5 5 . 1 1 8 n d 1 5 5 . 9 0 6 n d 7 4 n d 1 n d 0 < / R a n g e K e y >  
       < C o n t e n t P a t h   V I E W R E F = " 3 D V i e w 2 " >  
         < R g V a r i a b l e >  
           < v a r _ t i c k e t >  
             < i n t   v a l = " 2 6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1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2 0 " >  
       < R a n g e K e y   S H E E T = " S h e e t 1 " > T X T 1 2 . 7 5 n d 7 9 9 . 5 n d 2 5 5 . 1 1 8 n d 1 5 5 . 9 0 6 n d 5 7 n d 1 n d 0 < / R a n g e K e y >  
       < C o n t e n t P a t h   V I E W R E F = " 3 D V i e w 5 " >  
         < R g V a r i a b l e >  
           < v a r _ t i c k e t >  
             < i n t   v a l = " 2 8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3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2 1 " >  
       < R a n g e K e y   S H E E T = " S h e e t 1 " > T X T 1 2 . 7 5 n d 1 2 8 4 n d 2 5 5 . 1 1 8 n d 1 5 5 . 9 0 6 n d 9 1 n d 1 n d 0 < / R a n g e K e y >  
       < C o n t e n t P a t h   V I E W R E F = " 3 D V i e w 5 " >  
         < R g V a r i a b l e >  
           < v a r _ t i c k e t >  
             < i n t   v a l = " 2 9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3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2 2 " >  
       < R a n g e K e y   S H E E T = " S h e e t 1 " > T X T 3 8 4 . 7 5 n d 1 2 8 4 n d 2 5 5 . 1 1 8 n d 1 5 5 . 9 0 6 n d 9 1 n d 1 2 n d 0 < / R a n g e K e y >  
       < C o n t e n t P a t h   V I E W R E F = " 3 D V i e w 6 " >  
         < R g V a r i a b l e >  
           < v a r _ t i c k e t >  
             < i n t   v a l = " 3 1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4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2 3 " >  
       < R a n g e K e y   S H E E T = " S h e e t 1 " > T X T 3 8 4 . 7 5 n d 7 9 9 . 5 n d 2 5 5 . 1 1 8 n d 1 5 5 . 9 0 6 n d 5 7 n d 1 2 n d 0 < / R a n g e K e y >  
       < C o n t e n t P a t h   V I E W R E F = " 3 D V i e w 6 " >  
         < R g V a r i a b l e >  
           < v a r _ t i c k e t >  
             < i n t   v a l = " 3 2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4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2 5 " >  
       < R a n g e K e y   S H E E T = " S h e e t 1 " > T X T 4 1 9 . 2 5 n d 1 5 1 6 . 5 n d 2 5 5 . 1 1 8 n d 2 4 0 . 8 6 8 n d 1 0 7 n d 1 3 n d 0 < / R a n g e K e y >  
       < C o n t e n t P a t h   V I E W R E F = " F L D 8 " >  
         < R g V a r i a b l e >  
           < v a r _ t i c k e t >  
             < i n t   v a l = " 3 6   " / >  
           < / v a r _ t i c k e t >  
           < i t e m _ t i c k e t >  
             < i n t   v a l = " - 1   " / >  
           < / i t e m _ t i c k e t >  
           < p a t h >  
             < Q S t r i n g   s t r i n g = " . e v a l _ d a t a . f l d D a t a L i s t [ 0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2 7 " >  
       < R a n g e K e y   S H E E T = " S h e e t 1 " > T X T 5 8 . 4 9 9 8 n d 2 3 6 7 n d 6 2 3 . 6 2 2 n d 4 2 . 5 1 9 7 n d 1 6 7 n d 2 n d 0 < / R a n g e K e y >  
       < C o n t e n t P a t h   V I E W R E F = " 3 D V i e w 1 4 " >  
         < R g V a r i a b l e >  
           < v a r _ t i c k e t >  
             < i n t   v a l = " 5 3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1 0 ] . c o l o r _ s c a l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2 8 " >  
       < R a n g e K e y   S H E E T = " S h e e t 1 " > T X T 3 8 . 2 5 n d 2 4 7 2 . 7 5 n d 2 8 3 . 4 6 5 n d 1 7 0 . 0 7 9 n d 1 7 4 n d 2 n d 0 < / R a n g e K e y >  
       < C o n t e n t P a t h   V I E W R E F = " 3 D V i e w 9 " >  
         < R g V a r i a b l e >  
           < v a r _ t i c k e t >  
             < i n t   v a l = " 4 1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5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2 9 " >  
       < R a n g e K e y   S H E E T = " S h e e t 1 " > T X T 4 0 7 . 2 5 n d 2 4 7 2 . 7 5 n d 2 8 3 . 4 6 5 n d 1 7 0 . 0 7 9 n d 1 7 4 n d 1 3 n d 0 < / R a n g e K e y >  
       < C o n t e n t P a t h   V I E W R E F = " 3 D V i e w 1 0 " >  
         < R g V a r i a b l e >  
           < v a r _ t i c k e t >  
             < i n t   v a l = " 4 3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6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3 0 " >  
       < R a n g e K e y   S H E E T = " S h e e t 1 " > T X T 3 8 . 2 5 n d 2 6 6 8 . 5 n d 2 8 3 . 4 6 5 n d 1 7 0 . 0 7 9 n d 1 8 8 n d 2 n d 0 < / R a n g e K e y >  
       < C o n t e n t P a t h   V I E W R E F = " 3 D V i e w 1 1 " >  
         < R g V a r i a b l e >  
           < v a r _ t i c k e t >  
             < i n t   v a l = " 4 5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7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3 1 " >  
       < R a n g e K e y   S H E E T = " S h e e t 1 " > T X T 4 0 7 . 2 5 n d 2 6 6 8 . 5 n d 2 8 3 . 4 6 5 n d 1 7 0 . 0 7 9 n d 1 8 8 n d 1 3 n d 0 < / R a n g e K e y >  
       < C o n t e n t P a t h   V I E W R E F = " 3 D V i e w 1 2 " >  
         < R g V a r i a b l e >  
           < v a r _ t i c k e t >  
             < i n t   v a l = " 4 7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8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3 2 " >  
       < R a n g e K e y   S H E E T = " S h e e t 1 " > T X T 5 8 . 4 9 9 8 n d 2 8 6 4 . 2 5 n d 6 2 3 . 6 2 2 n d 2 8 . 2 6 9 7 n d 2 0 1 n d 2 n d 0 < / R a n g e K e y >  
       < C o n t e n t P a t h   V I E W R E F = " 3 D V i e w 9 " >  
         < R g V a r i a b l e >  
           < v a r _ t i c k e t >  
             < i n t   v a l = " 4 8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5 ] . c o l o r _ s c a l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3 3 " >  
       < R a n g e K e y   S H E E T = " S h e e t 1 " > T X T 1 9 . 4 9 9 9 n d 1 5 2 3 . 2 5 n d 3 4 0 . 1 5 7 n d 2 4 0 . 8 6 8 n d 1 0 7 n d 1 n d 0 < / R a n g e K e y >  
       < C o n t e n t P a t h   V I E W R E F = " 3 D V i e w 1 3 " >  
         < R g V a r i a b l e >  
           < v a r _ t i c k e t >  
             < i n t   v a l = " 5 0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9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3 4 " >  
       < R a n g e K e y   S H E E T = " S h e e t 1 " > T X T 5 8 . 4 9 9 8 n d 1 9 8 2 . 2 5 n d 6 2 3 . 6 2 2 n d 3 5 4 . 2 5 4 n d 1 4 0 n d 2 n d 0 < / R a n g e K e y >  
       < C o n t e n t P a t h   V I E W R E F = " 3 D V i e w 1 4 " >  
         < R g V a r i a b l e >  
           < v a r _ t i c k e t >  
             < i n t   v a l = " 5 2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1 0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V A L 3 5 " >  
       < R a n g e K e y   S H E E T = " S h e e t 1 " > V A L 1 0 1 . 2 5 n d 3 8 1 9 n d 3 3 . 7 5 n d 1 4 . 2 5 n d 2 6 9 n d 4 n d 0 < / R a n g e K e y >  
       < C o n t e n t P a t h   V I E W R E F = " " >  
         < R g V a r i a b l e >  
           < v a r _ t i c k e t >  
             < i n t   v a l = " 5 4   " / >  
           < / v a r _ t i c k e t >  
           < i t e m _ t i c k e t >  
             < i n t   v a l = " - 1   " / >  
           < / i t e m _ t i c k e t >  
           < p a t h >  
             < Q S t r i n g   s t r i n g = " . b l a n k _ d a t a . b l a n k _ l e n g t h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V A L 3 6 " >  
       < R a n g e K e y   S H E E T = " S h e e t 1 " > V A L 1 0 1 . 2 5 n d 3 8 3 3 . 2 5 n d 3 3 . 7 5 n d 1 4 . 2 5 n d 2 7 0 n d 4 n d 0 < / R a n g e K e y >  
       < C o n t e n t P a t h   V I E W R E F = " " >  
         < R g V a r i a b l e >  
           < v a r _ t i c k e t >  
             < i n t   v a l = " 5 5   " / >  
           < / v a r _ t i c k e t >  
           < i t e m _ t i c k e t >  
             < i n t   v a l = " - 1   " / >  
           < / i t e m _ t i c k e t >  
           < p a t h >  
             < Q S t r i n g   s t r i n g = " . b l a n k _ d a t a . b l a n k _ w i d t h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V A L 3 7 " >  
       < R a n g e K e y   S H E E T = " S h e e t 1 " > V A L 8 4 3 . 7 5 n d 5 4 1 . 5 n d 3 3 . 7 5 n d 1 4 . 2 5 n d 3 9 n d 2 6 n d 0 < / R a n g e K e y >  
       < C o n t e n t P a t h   V I E W R E F = " " >  
         < R g V a r i a b l e >  
           < v a r _ t i c k e t >  
             < i n t   v a l = " 5   " / >  
           < / v a r _ t i c k e t >  
           < i t e m _ t i c k e t >  
             < i n t   v a l = " - 1   " / >  
           < / i t e m _ t i c k e t >  
           < p a t h >  
             < Q S t r i n g   s t r i n g = " . e v a l _ d a t a . o p e r a t i o n s [ 2 | T - 2 0 ] . f o r c e s . t o t a l _ f o r c e s _ l e g e n d [ 0 ] . m a x _ v a l u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3 8 " >  
       < R a n g e K e y   S H E E T = " S h e e t 1 " > T X T 3 0 . 7 4 9 9 n d 4 4 2 6 . 5 n d 5 1 0 . 2 3 6 n d 3 6 8 . 5 0 4 n d 3 1 1 n d 1 n d 0 < / R a n g e K e y >  
       < C o n t e n t P a t h   V I E W R E F = " 3 D V i e w 3 7 " >  
         < R g V a r i a b l e >  
           < v a r _ t i c k e t >  
             < i n t   v a l = " 8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1 1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3 9 " >  
       < R a n g e K e y   S H E E T = " S h e e t 1 " > T X T 3 9 8 . 2 5 n d 3 9 3 9 n d 3 2 3 . 2 5 n d 1 9 6 . 5 n d 2 7 7 n d 1 2 n d 0 < / R a n g e K e y >  
       < C o n t e n t P a t h   V I E W R E F = " 3 D V i e w 3 8 " >  
         < R g V a r i a b l e >  
           < v a r _ t i c k e t >  
             < i n t   v a l = " 1 9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1 2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4 0 " >  
       < R a n g e K e y   S H E E T = " S h e e t 1 " > T X T 3 9 . 7 5 n d 3 9 4 5 . 7 5 n d 2 7 9 n d 1 7 5 . 5 n d 2 7 7 n d 2 n d 0 < / R a n g e K e y >  
       < C o n t e n t P a t h   V I E W R E F = " 3 D V i e w 3 9 " >  
         < R g V a r i a b l e >  
           < v a r _ t i c k e t >  
             < i n t   v a l = " 2 2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1 3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  < M a p p i n g   D y n a m i c = " 0 "   I D = " M P T X T 4 1 " >  
       < R a n g e K e y   S H E E T = " S h e e t 1 " > T X T 3 9 . 7 5 n d 4 1 4 3 . 7 5 n d 2 7 9 n d 1 7 5 . 5 n d 2 9 1 n d 2 n d 0 < / R a n g e K e y >  
       < C o n t e n t P a t h   V I E W R E F = " 3 D V i e w 4 0 " >  
         < R g V a r i a b l e >  
           < v a r _ t i c k e t >  
             < i n t   v a l = " 2 7   " / >  
           < / v a r _ t i c k e t >  
           < i t e m _ t i c k e t >  
             < i n t   v a l = " - 1   " / >  
           < / i t e m _ t i c k e t >  
           < p a t h >  
             < Q S t r i n g   s t r i n g = " . m a i n v i e w _ d a t a _ l i s t [ 1 4 ] . v i e w _ i m a g e " / >  
           < / p a t h >  
           < i s _ s t a t i c >  
             < b o o l   v a l = " f I   " / >  
           < / i s _ s t a t i c >  
           < f o r m a t >  
             < i n t   v a l = " 0   " / >  
           < / f o r m a t >  
         < / R g V a r i a b l e >  
       < / C o n t e n t P a t h >  
       < D y n a m i c L a y o u t / >  
     < / M a p p i n g >  
   < / R a n g e M a p p i n g s >  
   < C o n t a i n e r M a p p i n g s / >  
 < / A u t o F o r m M a p p i n g P a r a m e t e r s > 
</file>

<file path=customXml/itemProps1.xml><?xml version="1.0" encoding="utf-8"?>
<ds:datastoreItem xmlns:ds="http://schemas.openxmlformats.org/officeDocument/2006/customXml" ds:itemID="{95B5A410-9C0C-4027-AD4A-46CF0E5291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邓勇宾</dc:creator>
  <cp:lastModifiedBy>USER</cp:lastModifiedBy>
  <dcterms:created xsi:type="dcterms:W3CDTF">2023-02-21T03:36:00Z</dcterms:created>
  <cp:lastPrinted>2023-02-21T05:41:00Z</cp:lastPrinted>
  <dcterms:modified xsi:type="dcterms:W3CDTF">2025-03-11T10:59:44Z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ta_title_font_bold">
    <vt:lpwstr>1</vt:lpwstr>
  </property>
  <property fmtid="{D5CDD505-2E9C-101B-9397-08002B2CF9AE}" pid="3" name="eta_title_font_face">
    <vt:lpwstr>Calibri Light</vt:lpwstr>
  </property>
  <property fmtid="{D5CDD505-2E9C-101B-9397-08002B2CF9AE}" pid="4" name="eta_title_font_size">
    <vt:lpwstr>14</vt:lpwstr>
  </property>
  <property fmtid="{D5CDD505-2E9C-101B-9397-08002B2CF9AE}" pid="5" name="eta_text_font_bold">
    <vt:lpwstr>1</vt:lpwstr>
  </property>
  <property fmtid="{D5CDD505-2E9C-101B-9397-08002B2CF9AE}" pid="6" name="eta_text_font_face">
    <vt:lpwstr>Calibri Light</vt:lpwstr>
  </property>
  <property fmtid="{D5CDD505-2E9C-101B-9397-08002B2CF9AE}" pid="7" name="eta_text_font_size">
    <vt:lpwstr>14</vt:lpwstr>
  </property>
  <property fmtid="{D5CDD505-2E9C-101B-9397-08002B2CF9AE}" pid="8" name="eta_import_file_temp">
    <vt:lpwstr/>
  </property>
  <property fmtid="{D5CDD505-2E9C-101B-9397-08002B2CF9AE}" pid="9" name="eta_import_file_temp1">
    <vt:lpwstr/>
  </property>
  <property fmtid="{D5CDD505-2E9C-101B-9397-08002B2CF9AE}" pid="10" name="eta_import_file_temp2">
    <vt:lpwstr/>
  </property>
  <property fmtid="{D5CDD505-2E9C-101B-9397-08002B2CF9AE}" pid="11" name="output_directory">
    <vt:lpwstr>C:\Users\Dell\AppData\Roaming\ETA\EtaReportPlugin\</vt:lpwstr>
  </property>
  <property fmtid="{D5CDD505-2E9C-101B-9397-08002B2CF9AE}" pid="12" name="ICV">
    <vt:lpwstr>92E6500248F94114B5195F2C9A5A88E4</vt:lpwstr>
  </property>
  <property fmtid="{D5CDD505-2E9C-101B-9397-08002B2CF9AE}" pid="13" name="KSOProductBuildVer">
    <vt:lpwstr>2052-11.8.2.10154</vt:lpwstr>
  </property>
</Properties>
</file>